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udaya\Downloads\"/>
    </mc:Choice>
  </mc:AlternateContent>
  <xr:revisionPtr revIDLastSave="0" documentId="13_ncr:1_{FD64DBA4-9D55-4BDA-B11B-A4B8DE9A05F3}" xr6:coauthVersionLast="47" xr6:coauthVersionMax="47" xr10:uidLastSave="{00000000-0000-0000-0000-000000000000}"/>
  <bookViews>
    <workbookView xWindow="-110" yWindow="-110" windowWidth="19420" windowHeight="10300" activeTab="8" xr2:uid="{92E55CEF-5D55-4644-B73D-BD3686836F79}"/>
  </bookViews>
  <sheets>
    <sheet name="Pivot table 1,2 &amp; slicers" sheetId="4" r:id="rId1"/>
    <sheet name="Map Chart" sheetId="5" r:id="rId2"/>
    <sheet name="Bar chart" sheetId="6" r:id="rId3"/>
    <sheet name="Pie chart" sheetId="7" r:id="rId4"/>
    <sheet name="Sheet7" sheetId="10" state="hidden" r:id="rId5"/>
    <sheet name="Sheet8" sheetId="11" state="hidden" r:id="rId6"/>
    <sheet name="Sheet9" sheetId="12" state="hidden" r:id="rId7"/>
    <sheet name="Pivot 7 &amp; 8" sheetId="9" r:id="rId8"/>
    <sheet name="Dashboard" sheetId="13" r:id="rId9"/>
    <sheet name="Sheet5" sheetId="8" state="hidden" r:id="rId10"/>
    <sheet name="Customer-wise sales" sheetId="14" r:id="rId11"/>
    <sheet name="Data_Sales" sheetId="1" r:id="rId12"/>
    <sheet name="Data_Persons" sheetId="3" r:id="rId13"/>
  </sheets>
  <definedNames>
    <definedName name="_xlchart.v5.0" hidden="1">'Map Chart'!$D$3</definedName>
    <definedName name="_xlchart.v5.1" hidden="1">'Map Chart'!$D$4:$D$7</definedName>
    <definedName name="_xlchart.v5.2" hidden="1">'Map Chart'!$E$4:$E$7</definedName>
    <definedName name="_xlchart.v5.3" hidden="1">'Map Chart'!$D$3</definedName>
    <definedName name="_xlchart.v5.4" hidden="1">'Map Chart'!$D$4:$D$7</definedName>
    <definedName name="_xlchart.v5.5" hidden="1">'Map Chart'!$E$4:$E$7</definedName>
    <definedName name="_xlcn.WorksheetConnection_EXCEL_Assignment_Problem2.xlsxData_Sales" hidden="1">Data_Sales[]</definedName>
    <definedName name="_xlcn.WorksheetConnection_EXCEL_Assignment_Problem2.xlsxTable2" hidden="1">Table2[]</definedName>
    <definedName name="Customer_ID">Data_Sales!$C$2:$C$2001</definedName>
    <definedName name="Customer_Name">Data_Sales!$D$2:$D$2001</definedName>
    <definedName name="ExternalData_1" localSheetId="4" hidden="1">Sheet7!$A$3:$M$226</definedName>
    <definedName name="ExternalData_1" localSheetId="5" hidden="1">Sheet8!$A$3:$M$501</definedName>
    <definedName name="ExternalData_1" localSheetId="6" hidden="1">Sheet9!$A$3:$M$226</definedName>
    <definedName name="Order_Date">Data_Sales!$B$2:$B$2001</definedName>
    <definedName name="Order_ID">Data_Sales!$A$2:$A$2001</definedName>
    <definedName name="Price">Data_Sales!$H$2:$H$2001</definedName>
    <definedName name="Product_Type">Data_Sales!$G$2:$G$2001</definedName>
    <definedName name="Quantity">Data_Sales!$I$2:$I$2001</definedName>
    <definedName name="Region">Data_Sales!$F$2:$F$2001</definedName>
    <definedName name="Sales_Person">Data_Sales!$E$2:$E$2001</definedName>
    <definedName name="Slicer_Product_Type1">#N/A</definedName>
    <definedName name="Slicer_Region1">#N/A</definedName>
    <definedName name="Slicer_Sales_Person">#N/A</definedName>
    <definedName name="Slicer_Years__Order_Date">#N/A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Sales" name="Data_Sales" connection="WorksheetConnection_EXCEL_Assignment_Problem (2).xlsx!Data_Sales"/>
          <x15:modelTable id="Table2" name="Table2" connection="WorksheetConnection_EXCEL_Assignment_Problem (2).xlsx!Table2"/>
        </x15:modelTables>
        <x15:modelRelationships>
          <x15:modelRelationship fromTable="Data_Sales" fromColumn="Sales Person" toTable="Table2" toColumn="Sales Person"/>
        </x15:modelRelationships>
      </x15:dataModel>
    </ext>
  </extLst>
</workbook>
</file>

<file path=xl/calcChain.xml><?xml version="1.0" encoding="utf-8"?>
<calcChain xmlns="http://schemas.openxmlformats.org/spreadsheetml/2006/main">
  <c r="M2002" i="1" l="1"/>
  <c r="I2002" i="1"/>
  <c r="H200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J2" i="1"/>
  <c r="L2" i="1" s="1"/>
  <c r="J3" i="1"/>
  <c r="L3" i="1" s="1"/>
  <c r="J4" i="1"/>
  <c r="L4" i="1" s="1"/>
  <c r="J5" i="1"/>
  <c r="L5" i="1" s="1"/>
  <c r="J6" i="1"/>
  <c r="L6" i="1" s="1"/>
  <c r="J7" i="1"/>
  <c r="L7" i="1" s="1"/>
  <c r="J8" i="1"/>
  <c r="L8" i="1" s="1"/>
  <c r="J9" i="1"/>
  <c r="L9" i="1" s="1"/>
  <c r="J10" i="1"/>
  <c r="L10" i="1" s="1"/>
  <c r="J11" i="1"/>
  <c r="L11" i="1" s="1"/>
  <c r="J12" i="1"/>
  <c r="L12" i="1" s="1"/>
  <c r="J13" i="1"/>
  <c r="L13" i="1" s="1"/>
  <c r="J14" i="1"/>
  <c r="L14" i="1" s="1"/>
  <c r="J15" i="1"/>
  <c r="L15" i="1" s="1"/>
  <c r="J16" i="1"/>
  <c r="L16" i="1" s="1"/>
  <c r="J17" i="1"/>
  <c r="L17" i="1" s="1"/>
  <c r="J18" i="1"/>
  <c r="L18" i="1" s="1"/>
  <c r="J19" i="1"/>
  <c r="L19" i="1" s="1"/>
  <c r="J20" i="1"/>
  <c r="L20" i="1" s="1"/>
  <c r="J21" i="1"/>
  <c r="L21" i="1" s="1"/>
  <c r="J22" i="1"/>
  <c r="L22" i="1" s="1"/>
  <c r="J23" i="1"/>
  <c r="L23" i="1" s="1"/>
  <c r="J24" i="1"/>
  <c r="L24" i="1" s="1"/>
  <c r="J25" i="1"/>
  <c r="L25" i="1" s="1"/>
  <c r="J26" i="1"/>
  <c r="L26" i="1" s="1"/>
  <c r="J27" i="1"/>
  <c r="L27" i="1" s="1"/>
  <c r="J28" i="1"/>
  <c r="L28" i="1" s="1"/>
  <c r="J29" i="1"/>
  <c r="L29" i="1" s="1"/>
  <c r="J30" i="1"/>
  <c r="L30" i="1" s="1"/>
  <c r="J31" i="1"/>
  <c r="L31" i="1" s="1"/>
  <c r="J32" i="1"/>
  <c r="L32" i="1" s="1"/>
  <c r="J33" i="1"/>
  <c r="L33" i="1" s="1"/>
  <c r="J34" i="1"/>
  <c r="L34" i="1" s="1"/>
  <c r="J35" i="1"/>
  <c r="L35" i="1" s="1"/>
  <c r="J36" i="1"/>
  <c r="L36" i="1" s="1"/>
  <c r="J37" i="1"/>
  <c r="L37" i="1" s="1"/>
  <c r="J38" i="1"/>
  <c r="L38" i="1" s="1"/>
  <c r="J39" i="1"/>
  <c r="L39" i="1" s="1"/>
  <c r="J40" i="1"/>
  <c r="L40" i="1" s="1"/>
  <c r="J41" i="1"/>
  <c r="L41" i="1" s="1"/>
  <c r="J42" i="1"/>
  <c r="L42" i="1" s="1"/>
  <c r="J43" i="1"/>
  <c r="L43" i="1" s="1"/>
  <c r="J44" i="1"/>
  <c r="L44" i="1" s="1"/>
  <c r="J45" i="1"/>
  <c r="L45" i="1" s="1"/>
  <c r="J46" i="1"/>
  <c r="L46" i="1" s="1"/>
  <c r="J47" i="1"/>
  <c r="L47" i="1" s="1"/>
  <c r="J48" i="1"/>
  <c r="L48" i="1" s="1"/>
  <c r="J49" i="1"/>
  <c r="L49" i="1" s="1"/>
  <c r="J50" i="1"/>
  <c r="L50" i="1" s="1"/>
  <c r="J51" i="1"/>
  <c r="L51" i="1" s="1"/>
  <c r="J52" i="1"/>
  <c r="L52" i="1" s="1"/>
  <c r="J53" i="1"/>
  <c r="L53" i="1" s="1"/>
  <c r="J54" i="1"/>
  <c r="L54" i="1" s="1"/>
  <c r="J55" i="1"/>
  <c r="L55" i="1" s="1"/>
  <c r="J56" i="1"/>
  <c r="L56" i="1" s="1"/>
  <c r="J57" i="1"/>
  <c r="L57" i="1" s="1"/>
  <c r="J58" i="1"/>
  <c r="L58" i="1" s="1"/>
  <c r="J59" i="1"/>
  <c r="L59" i="1" s="1"/>
  <c r="J60" i="1"/>
  <c r="L60" i="1" s="1"/>
  <c r="J61" i="1"/>
  <c r="L61" i="1" s="1"/>
  <c r="J62" i="1"/>
  <c r="L62" i="1" s="1"/>
  <c r="J63" i="1"/>
  <c r="L63" i="1" s="1"/>
  <c r="J64" i="1"/>
  <c r="L64" i="1" s="1"/>
  <c r="J65" i="1"/>
  <c r="L65" i="1" s="1"/>
  <c r="J66" i="1"/>
  <c r="L66" i="1" s="1"/>
  <c r="J67" i="1"/>
  <c r="L67" i="1" s="1"/>
  <c r="J68" i="1"/>
  <c r="L68" i="1" s="1"/>
  <c r="J69" i="1"/>
  <c r="L69" i="1" s="1"/>
  <c r="J70" i="1"/>
  <c r="L70" i="1" s="1"/>
  <c r="J71" i="1"/>
  <c r="L71" i="1" s="1"/>
  <c r="J72" i="1"/>
  <c r="L72" i="1" s="1"/>
  <c r="J73" i="1"/>
  <c r="L73" i="1" s="1"/>
  <c r="J74" i="1"/>
  <c r="L74" i="1" s="1"/>
  <c r="J75" i="1"/>
  <c r="L75" i="1" s="1"/>
  <c r="J76" i="1"/>
  <c r="L76" i="1" s="1"/>
  <c r="J77" i="1"/>
  <c r="L77" i="1" s="1"/>
  <c r="J78" i="1"/>
  <c r="L78" i="1" s="1"/>
  <c r="J79" i="1"/>
  <c r="L79" i="1" s="1"/>
  <c r="J80" i="1"/>
  <c r="L80" i="1" s="1"/>
  <c r="J81" i="1"/>
  <c r="L81" i="1" s="1"/>
  <c r="J82" i="1"/>
  <c r="L82" i="1" s="1"/>
  <c r="J83" i="1"/>
  <c r="L83" i="1" s="1"/>
  <c r="J84" i="1"/>
  <c r="L84" i="1" s="1"/>
  <c r="J85" i="1"/>
  <c r="L85" i="1" s="1"/>
  <c r="J86" i="1"/>
  <c r="L86" i="1" s="1"/>
  <c r="J87" i="1"/>
  <c r="L87" i="1" s="1"/>
  <c r="J88" i="1"/>
  <c r="L88" i="1" s="1"/>
  <c r="J89" i="1"/>
  <c r="L89" i="1" s="1"/>
  <c r="J90" i="1"/>
  <c r="L90" i="1" s="1"/>
  <c r="J91" i="1"/>
  <c r="L91" i="1" s="1"/>
  <c r="J92" i="1"/>
  <c r="L92" i="1" s="1"/>
  <c r="J93" i="1"/>
  <c r="L93" i="1" s="1"/>
  <c r="J94" i="1"/>
  <c r="L94" i="1" s="1"/>
  <c r="J95" i="1"/>
  <c r="L95" i="1" s="1"/>
  <c r="J96" i="1"/>
  <c r="L96" i="1" s="1"/>
  <c r="J97" i="1"/>
  <c r="L97" i="1" s="1"/>
  <c r="J98" i="1"/>
  <c r="L98" i="1" s="1"/>
  <c r="J99" i="1"/>
  <c r="L99" i="1" s="1"/>
  <c r="J100" i="1"/>
  <c r="L100" i="1" s="1"/>
  <c r="J101" i="1"/>
  <c r="L101" i="1" s="1"/>
  <c r="J102" i="1"/>
  <c r="L102" i="1" s="1"/>
  <c r="J103" i="1"/>
  <c r="L103" i="1" s="1"/>
  <c r="J104" i="1"/>
  <c r="L104" i="1" s="1"/>
  <c r="J105" i="1"/>
  <c r="L105" i="1" s="1"/>
  <c r="J106" i="1"/>
  <c r="L106" i="1" s="1"/>
  <c r="J107" i="1"/>
  <c r="L107" i="1" s="1"/>
  <c r="J108" i="1"/>
  <c r="L108" i="1" s="1"/>
  <c r="J109" i="1"/>
  <c r="L109" i="1" s="1"/>
  <c r="J110" i="1"/>
  <c r="L110" i="1" s="1"/>
  <c r="J111" i="1"/>
  <c r="L111" i="1" s="1"/>
  <c r="J112" i="1"/>
  <c r="L112" i="1" s="1"/>
  <c r="J113" i="1"/>
  <c r="L113" i="1" s="1"/>
  <c r="J114" i="1"/>
  <c r="L114" i="1" s="1"/>
  <c r="J115" i="1"/>
  <c r="L115" i="1" s="1"/>
  <c r="J116" i="1"/>
  <c r="L116" i="1" s="1"/>
  <c r="J117" i="1"/>
  <c r="L117" i="1" s="1"/>
  <c r="J118" i="1"/>
  <c r="L118" i="1" s="1"/>
  <c r="J119" i="1"/>
  <c r="L119" i="1" s="1"/>
  <c r="J120" i="1"/>
  <c r="L120" i="1" s="1"/>
  <c r="J121" i="1"/>
  <c r="L121" i="1" s="1"/>
  <c r="J122" i="1"/>
  <c r="L122" i="1" s="1"/>
  <c r="J123" i="1"/>
  <c r="L123" i="1" s="1"/>
  <c r="J124" i="1"/>
  <c r="L124" i="1" s="1"/>
  <c r="J125" i="1"/>
  <c r="L125" i="1" s="1"/>
  <c r="J126" i="1"/>
  <c r="L126" i="1" s="1"/>
  <c r="J127" i="1"/>
  <c r="L127" i="1" s="1"/>
  <c r="J128" i="1"/>
  <c r="L128" i="1" s="1"/>
  <c r="J129" i="1"/>
  <c r="L129" i="1" s="1"/>
  <c r="J130" i="1"/>
  <c r="L130" i="1" s="1"/>
  <c r="J131" i="1"/>
  <c r="L131" i="1" s="1"/>
  <c r="J132" i="1"/>
  <c r="L132" i="1" s="1"/>
  <c r="J133" i="1"/>
  <c r="L133" i="1" s="1"/>
  <c r="J134" i="1"/>
  <c r="L134" i="1" s="1"/>
  <c r="J135" i="1"/>
  <c r="L135" i="1" s="1"/>
  <c r="J136" i="1"/>
  <c r="L136" i="1" s="1"/>
  <c r="J137" i="1"/>
  <c r="L137" i="1" s="1"/>
  <c r="J138" i="1"/>
  <c r="L138" i="1" s="1"/>
  <c r="J139" i="1"/>
  <c r="L139" i="1" s="1"/>
  <c r="J140" i="1"/>
  <c r="L140" i="1" s="1"/>
  <c r="J141" i="1"/>
  <c r="L141" i="1" s="1"/>
  <c r="J142" i="1"/>
  <c r="L142" i="1" s="1"/>
  <c r="J143" i="1"/>
  <c r="L143" i="1" s="1"/>
  <c r="J144" i="1"/>
  <c r="L144" i="1" s="1"/>
  <c r="J145" i="1"/>
  <c r="L145" i="1" s="1"/>
  <c r="J146" i="1"/>
  <c r="L146" i="1" s="1"/>
  <c r="J147" i="1"/>
  <c r="L147" i="1" s="1"/>
  <c r="J148" i="1"/>
  <c r="L148" i="1" s="1"/>
  <c r="J149" i="1"/>
  <c r="L149" i="1" s="1"/>
  <c r="J150" i="1"/>
  <c r="L150" i="1" s="1"/>
  <c r="J151" i="1"/>
  <c r="L151" i="1" s="1"/>
  <c r="J152" i="1"/>
  <c r="L152" i="1" s="1"/>
  <c r="J153" i="1"/>
  <c r="L153" i="1" s="1"/>
  <c r="J154" i="1"/>
  <c r="L154" i="1" s="1"/>
  <c r="J155" i="1"/>
  <c r="L155" i="1" s="1"/>
  <c r="J156" i="1"/>
  <c r="L156" i="1" s="1"/>
  <c r="J157" i="1"/>
  <c r="L157" i="1" s="1"/>
  <c r="J158" i="1"/>
  <c r="L158" i="1" s="1"/>
  <c r="J159" i="1"/>
  <c r="L159" i="1" s="1"/>
  <c r="J160" i="1"/>
  <c r="L160" i="1" s="1"/>
  <c r="J161" i="1"/>
  <c r="L161" i="1" s="1"/>
  <c r="J162" i="1"/>
  <c r="L162" i="1" s="1"/>
  <c r="J163" i="1"/>
  <c r="L163" i="1" s="1"/>
  <c r="J164" i="1"/>
  <c r="L164" i="1" s="1"/>
  <c r="J165" i="1"/>
  <c r="L165" i="1" s="1"/>
  <c r="J166" i="1"/>
  <c r="L166" i="1" s="1"/>
  <c r="J167" i="1"/>
  <c r="L167" i="1" s="1"/>
  <c r="J168" i="1"/>
  <c r="L168" i="1" s="1"/>
  <c r="J169" i="1"/>
  <c r="L169" i="1" s="1"/>
  <c r="J170" i="1"/>
  <c r="L170" i="1" s="1"/>
  <c r="J171" i="1"/>
  <c r="L171" i="1" s="1"/>
  <c r="J172" i="1"/>
  <c r="L172" i="1" s="1"/>
  <c r="J173" i="1"/>
  <c r="L173" i="1" s="1"/>
  <c r="J174" i="1"/>
  <c r="L174" i="1" s="1"/>
  <c r="J175" i="1"/>
  <c r="L175" i="1" s="1"/>
  <c r="J176" i="1"/>
  <c r="L176" i="1" s="1"/>
  <c r="J177" i="1"/>
  <c r="L177" i="1" s="1"/>
  <c r="J178" i="1"/>
  <c r="L178" i="1" s="1"/>
  <c r="J179" i="1"/>
  <c r="L179" i="1" s="1"/>
  <c r="J180" i="1"/>
  <c r="L180" i="1" s="1"/>
  <c r="J181" i="1"/>
  <c r="L181" i="1" s="1"/>
  <c r="J182" i="1"/>
  <c r="L182" i="1" s="1"/>
  <c r="J183" i="1"/>
  <c r="L183" i="1" s="1"/>
  <c r="J184" i="1"/>
  <c r="L184" i="1" s="1"/>
  <c r="J185" i="1"/>
  <c r="L185" i="1" s="1"/>
  <c r="J186" i="1"/>
  <c r="L186" i="1" s="1"/>
  <c r="J187" i="1"/>
  <c r="L187" i="1" s="1"/>
  <c r="J188" i="1"/>
  <c r="L188" i="1" s="1"/>
  <c r="J189" i="1"/>
  <c r="L189" i="1" s="1"/>
  <c r="J190" i="1"/>
  <c r="L190" i="1" s="1"/>
  <c r="J191" i="1"/>
  <c r="L191" i="1" s="1"/>
  <c r="J192" i="1"/>
  <c r="L192" i="1" s="1"/>
  <c r="J193" i="1"/>
  <c r="L193" i="1" s="1"/>
  <c r="J194" i="1"/>
  <c r="L194" i="1" s="1"/>
  <c r="J195" i="1"/>
  <c r="L195" i="1" s="1"/>
  <c r="J196" i="1"/>
  <c r="L196" i="1" s="1"/>
  <c r="J197" i="1"/>
  <c r="L197" i="1" s="1"/>
  <c r="J198" i="1"/>
  <c r="L198" i="1" s="1"/>
  <c r="J199" i="1"/>
  <c r="L199" i="1" s="1"/>
  <c r="J200" i="1"/>
  <c r="L200" i="1" s="1"/>
  <c r="J201" i="1"/>
  <c r="L201" i="1" s="1"/>
  <c r="J202" i="1"/>
  <c r="L202" i="1" s="1"/>
  <c r="J203" i="1"/>
  <c r="L203" i="1" s="1"/>
  <c r="J204" i="1"/>
  <c r="L204" i="1" s="1"/>
  <c r="J205" i="1"/>
  <c r="L205" i="1" s="1"/>
  <c r="J206" i="1"/>
  <c r="L206" i="1" s="1"/>
  <c r="J207" i="1"/>
  <c r="L207" i="1" s="1"/>
  <c r="J208" i="1"/>
  <c r="L208" i="1" s="1"/>
  <c r="J209" i="1"/>
  <c r="L209" i="1" s="1"/>
  <c r="J210" i="1"/>
  <c r="L210" i="1" s="1"/>
  <c r="J211" i="1"/>
  <c r="L211" i="1" s="1"/>
  <c r="J212" i="1"/>
  <c r="L212" i="1" s="1"/>
  <c r="J213" i="1"/>
  <c r="L213" i="1" s="1"/>
  <c r="J214" i="1"/>
  <c r="L214" i="1" s="1"/>
  <c r="J215" i="1"/>
  <c r="L215" i="1" s="1"/>
  <c r="J216" i="1"/>
  <c r="L216" i="1" s="1"/>
  <c r="J217" i="1"/>
  <c r="L217" i="1" s="1"/>
  <c r="J218" i="1"/>
  <c r="L218" i="1" s="1"/>
  <c r="J219" i="1"/>
  <c r="L219" i="1" s="1"/>
  <c r="J220" i="1"/>
  <c r="L220" i="1" s="1"/>
  <c r="J221" i="1"/>
  <c r="L221" i="1" s="1"/>
  <c r="J222" i="1"/>
  <c r="L222" i="1" s="1"/>
  <c r="J223" i="1"/>
  <c r="L223" i="1" s="1"/>
  <c r="J224" i="1"/>
  <c r="L224" i="1" s="1"/>
  <c r="J225" i="1"/>
  <c r="L225" i="1" s="1"/>
  <c r="J226" i="1"/>
  <c r="L226" i="1" s="1"/>
  <c r="J227" i="1"/>
  <c r="L227" i="1" s="1"/>
  <c r="J228" i="1"/>
  <c r="L228" i="1" s="1"/>
  <c r="J229" i="1"/>
  <c r="L229" i="1" s="1"/>
  <c r="J230" i="1"/>
  <c r="L230" i="1" s="1"/>
  <c r="J231" i="1"/>
  <c r="L231" i="1" s="1"/>
  <c r="J232" i="1"/>
  <c r="L232" i="1" s="1"/>
  <c r="J233" i="1"/>
  <c r="L233" i="1" s="1"/>
  <c r="J234" i="1"/>
  <c r="L234" i="1" s="1"/>
  <c r="J235" i="1"/>
  <c r="L235" i="1" s="1"/>
  <c r="J236" i="1"/>
  <c r="L236" i="1" s="1"/>
  <c r="J237" i="1"/>
  <c r="L237" i="1" s="1"/>
  <c r="J238" i="1"/>
  <c r="L238" i="1" s="1"/>
  <c r="J239" i="1"/>
  <c r="L239" i="1" s="1"/>
  <c r="J240" i="1"/>
  <c r="L240" i="1" s="1"/>
  <c r="J241" i="1"/>
  <c r="L241" i="1" s="1"/>
  <c r="J242" i="1"/>
  <c r="L242" i="1" s="1"/>
  <c r="J243" i="1"/>
  <c r="L243" i="1" s="1"/>
  <c r="J244" i="1"/>
  <c r="L244" i="1" s="1"/>
  <c r="J245" i="1"/>
  <c r="L245" i="1" s="1"/>
  <c r="J246" i="1"/>
  <c r="L246" i="1" s="1"/>
  <c r="J247" i="1"/>
  <c r="L247" i="1" s="1"/>
  <c r="J248" i="1"/>
  <c r="L248" i="1" s="1"/>
  <c r="J249" i="1"/>
  <c r="L249" i="1" s="1"/>
  <c r="J250" i="1"/>
  <c r="L250" i="1" s="1"/>
  <c r="J251" i="1"/>
  <c r="L251" i="1" s="1"/>
  <c r="J252" i="1"/>
  <c r="L252" i="1" s="1"/>
  <c r="J253" i="1"/>
  <c r="L253" i="1" s="1"/>
  <c r="J254" i="1"/>
  <c r="L254" i="1" s="1"/>
  <c r="J255" i="1"/>
  <c r="L255" i="1" s="1"/>
  <c r="J256" i="1"/>
  <c r="L256" i="1" s="1"/>
  <c r="J257" i="1"/>
  <c r="L257" i="1" s="1"/>
  <c r="J258" i="1"/>
  <c r="L258" i="1" s="1"/>
  <c r="J259" i="1"/>
  <c r="L259" i="1" s="1"/>
  <c r="J260" i="1"/>
  <c r="L260" i="1" s="1"/>
  <c r="J261" i="1"/>
  <c r="L261" i="1" s="1"/>
  <c r="J262" i="1"/>
  <c r="L262" i="1" s="1"/>
  <c r="J263" i="1"/>
  <c r="L263" i="1" s="1"/>
  <c r="J264" i="1"/>
  <c r="L264" i="1" s="1"/>
  <c r="J265" i="1"/>
  <c r="L265" i="1" s="1"/>
  <c r="J266" i="1"/>
  <c r="L266" i="1" s="1"/>
  <c r="J267" i="1"/>
  <c r="L267" i="1" s="1"/>
  <c r="J268" i="1"/>
  <c r="L268" i="1" s="1"/>
  <c r="J269" i="1"/>
  <c r="L269" i="1" s="1"/>
  <c r="J270" i="1"/>
  <c r="L270" i="1" s="1"/>
  <c r="J271" i="1"/>
  <c r="L271" i="1" s="1"/>
  <c r="J272" i="1"/>
  <c r="L272" i="1" s="1"/>
  <c r="J273" i="1"/>
  <c r="L273" i="1" s="1"/>
  <c r="J274" i="1"/>
  <c r="L274" i="1" s="1"/>
  <c r="J275" i="1"/>
  <c r="L275" i="1" s="1"/>
  <c r="J276" i="1"/>
  <c r="L276" i="1" s="1"/>
  <c r="J277" i="1"/>
  <c r="L277" i="1" s="1"/>
  <c r="J278" i="1"/>
  <c r="L278" i="1" s="1"/>
  <c r="J279" i="1"/>
  <c r="L279" i="1" s="1"/>
  <c r="J280" i="1"/>
  <c r="L280" i="1" s="1"/>
  <c r="J281" i="1"/>
  <c r="L281" i="1" s="1"/>
  <c r="J282" i="1"/>
  <c r="L282" i="1" s="1"/>
  <c r="J283" i="1"/>
  <c r="L283" i="1" s="1"/>
  <c r="J284" i="1"/>
  <c r="L284" i="1" s="1"/>
  <c r="J285" i="1"/>
  <c r="L285" i="1" s="1"/>
  <c r="J286" i="1"/>
  <c r="L286" i="1" s="1"/>
  <c r="J287" i="1"/>
  <c r="L287" i="1" s="1"/>
  <c r="J288" i="1"/>
  <c r="L288" i="1" s="1"/>
  <c r="J289" i="1"/>
  <c r="L289" i="1" s="1"/>
  <c r="J290" i="1"/>
  <c r="L290" i="1" s="1"/>
  <c r="J291" i="1"/>
  <c r="L291" i="1" s="1"/>
  <c r="J292" i="1"/>
  <c r="L292" i="1" s="1"/>
  <c r="J293" i="1"/>
  <c r="L293" i="1" s="1"/>
  <c r="J294" i="1"/>
  <c r="L294" i="1" s="1"/>
  <c r="J295" i="1"/>
  <c r="L295" i="1" s="1"/>
  <c r="J296" i="1"/>
  <c r="L296" i="1" s="1"/>
  <c r="J297" i="1"/>
  <c r="L297" i="1" s="1"/>
  <c r="J298" i="1"/>
  <c r="L298" i="1" s="1"/>
  <c r="J299" i="1"/>
  <c r="L299" i="1" s="1"/>
  <c r="J300" i="1"/>
  <c r="L300" i="1" s="1"/>
  <c r="J301" i="1"/>
  <c r="L301" i="1" s="1"/>
  <c r="J302" i="1"/>
  <c r="L302" i="1" s="1"/>
  <c r="J303" i="1"/>
  <c r="L303" i="1" s="1"/>
  <c r="J304" i="1"/>
  <c r="L304" i="1" s="1"/>
  <c r="J305" i="1"/>
  <c r="L305" i="1" s="1"/>
  <c r="J306" i="1"/>
  <c r="L306" i="1" s="1"/>
  <c r="J307" i="1"/>
  <c r="L307" i="1" s="1"/>
  <c r="J308" i="1"/>
  <c r="L308" i="1" s="1"/>
  <c r="J309" i="1"/>
  <c r="L309" i="1" s="1"/>
  <c r="J310" i="1"/>
  <c r="L310" i="1" s="1"/>
  <c r="J311" i="1"/>
  <c r="L311" i="1" s="1"/>
  <c r="J312" i="1"/>
  <c r="L312" i="1" s="1"/>
  <c r="J313" i="1"/>
  <c r="L313" i="1" s="1"/>
  <c r="J314" i="1"/>
  <c r="L314" i="1" s="1"/>
  <c r="J315" i="1"/>
  <c r="L315" i="1" s="1"/>
  <c r="J316" i="1"/>
  <c r="L316" i="1" s="1"/>
  <c r="J317" i="1"/>
  <c r="L317" i="1" s="1"/>
  <c r="J318" i="1"/>
  <c r="L318" i="1" s="1"/>
  <c r="J319" i="1"/>
  <c r="L319" i="1" s="1"/>
  <c r="J320" i="1"/>
  <c r="L320" i="1" s="1"/>
  <c r="J321" i="1"/>
  <c r="L321" i="1" s="1"/>
  <c r="J322" i="1"/>
  <c r="L322" i="1" s="1"/>
  <c r="J323" i="1"/>
  <c r="L323" i="1" s="1"/>
  <c r="J324" i="1"/>
  <c r="L324" i="1" s="1"/>
  <c r="J325" i="1"/>
  <c r="L325" i="1" s="1"/>
  <c r="J326" i="1"/>
  <c r="L326" i="1" s="1"/>
  <c r="J327" i="1"/>
  <c r="L327" i="1" s="1"/>
  <c r="J328" i="1"/>
  <c r="L328" i="1" s="1"/>
  <c r="J329" i="1"/>
  <c r="L329" i="1" s="1"/>
  <c r="J330" i="1"/>
  <c r="L330" i="1" s="1"/>
  <c r="J331" i="1"/>
  <c r="L331" i="1" s="1"/>
  <c r="J332" i="1"/>
  <c r="L332" i="1" s="1"/>
  <c r="J333" i="1"/>
  <c r="L333" i="1" s="1"/>
  <c r="J334" i="1"/>
  <c r="L334" i="1" s="1"/>
  <c r="J335" i="1"/>
  <c r="L335" i="1" s="1"/>
  <c r="J336" i="1"/>
  <c r="L336" i="1" s="1"/>
  <c r="J337" i="1"/>
  <c r="L337" i="1" s="1"/>
  <c r="J338" i="1"/>
  <c r="L338" i="1" s="1"/>
  <c r="J339" i="1"/>
  <c r="L339" i="1" s="1"/>
  <c r="J340" i="1"/>
  <c r="L340" i="1" s="1"/>
  <c r="J341" i="1"/>
  <c r="L341" i="1" s="1"/>
  <c r="J342" i="1"/>
  <c r="L342" i="1" s="1"/>
  <c r="J343" i="1"/>
  <c r="L343" i="1" s="1"/>
  <c r="J344" i="1"/>
  <c r="L344" i="1" s="1"/>
  <c r="J345" i="1"/>
  <c r="L345" i="1" s="1"/>
  <c r="J346" i="1"/>
  <c r="L346" i="1" s="1"/>
  <c r="J347" i="1"/>
  <c r="L347" i="1" s="1"/>
  <c r="J348" i="1"/>
  <c r="L348" i="1" s="1"/>
  <c r="J349" i="1"/>
  <c r="L349" i="1" s="1"/>
  <c r="J350" i="1"/>
  <c r="L350" i="1" s="1"/>
  <c r="J351" i="1"/>
  <c r="L351" i="1" s="1"/>
  <c r="J352" i="1"/>
  <c r="L352" i="1" s="1"/>
  <c r="J353" i="1"/>
  <c r="L353" i="1" s="1"/>
  <c r="J354" i="1"/>
  <c r="L354" i="1" s="1"/>
  <c r="J355" i="1"/>
  <c r="L355" i="1" s="1"/>
  <c r="J356" i="1"/>
  <c r="L356" i="1" s="1"/>
  <c r="J357" i="1"/>
  <c r="L357" i="1" s="1"/>
  <c r="J358" i="1"/>
  <c r="L358" i="1" s="1"/>
  <c r="J359" i="1"/>
  <c r="L359" i="1" s="1"/>
  <c r="J360" i="1"/>
  <c r="L360" i="1" s="1"/>
  <c r="J361" i="1"/>
  <c r="L361" i="1" s="1"/>
  <c r="J362" i="1"/>
  <c r="L362" i="1" s="1"/>
  <c r="J363" i="1"/>
  <c r="L363" i="1" s="1"/>
  <c r="J364" i="1"/>
  <c r="L364" i="1" s="1"/>
  <c r="J365" i="1"/>
  <c r="L365" i="1" s="1"/>
  <c r="J366" i="1"/>
  <c r="L366" i="1" s="1"/>
  <c r="J367" i="1"/>
  <c r="L367" i="1" s="1"/>
  <c r="J368" i="1"/>
  <c r="L368" i="1" s="1"/>
  <c r="J369" i="1"/>
  <c r="L369" i="1" s="1"/>
  <c r="J370" i="1"/>
  <c r="L370" i="1" s="1"/>
  <c r="J371" i="1"/>
  <c r="L371" i="1" s="1"/>
  <c r="J372" i="1"/>
  <c r="L372" i="1" s="1"/>
  <c r="J373" i="1"/>
  <c r="L373" i="1" s="1"/>
  <c r="J374" i="1"/>
  <c r="L374" i="1" s="1"/>
  <c r="J375" i="1"/>
  <c r="L375" i="1" s="1"/>
  <c r="J376" i="1"/>
  <c r="L376" i="1" s="1"/>
  <c r="J377" i="1"/>
  <c r="L377" i="1" s="1"/>
  <c r="J378" i="1"/>
  <c r="L378" i="1" s="1"/>
  <c r="J379" i="1"/>
  <c r="L379" i="1" s="1"/>
  <c r="J380" i="1"/>
  <c r="L380" i="1" s="1"/>
  <c r="J381" i="1"/>
  <c r="L381" i="1" s="1"/>
  <c r="J382" i="1"/>
  <c r="L382" i="1" s="1"/>
  <c r="J383" i="1"/>
  <c r="L383" i="1" s="1"/>
  <c r="J384" i="1"/>
  <c r="L384" i="1" s="1"/>
  <c r="J385" i="1"/>
  <c r="L385" i="1" s="1"/>
  <c r="J386" i="1"/>
  <c r="L386" i="1" s="1"/>
  <c r="J387" i="1"/>
  <c r="L387" i="1" s="1"/>
  <c r="J388" i="1"/>
  <c r="L388" i="1" s="1"/>
  <c r="J389" i="1"/>
  <c r="L389" i="1" s="1"/>
  <c r="J390" i="1"/>
  <c r="L390" i="1" s="1"/>
  <c r="J391" i="1"/>
  <c r="L391" i="1" s="1"/>
  <c r="J392" i="1"/>
  <c r="L392" i="1" s="1"/>
  <c r="J393" i="1"/>
  <c r="L393" i="1" s="1"/>
  <c r="J394" i="1"/>
  <c r="L394" i="1" s="1"/>
  <c r="J395" i="1"/>
  <c r="L395" i="1" s="1"/>
  <c r="J396" i="1"/>
  <c r="L396" i="1" s="1"/>
  <c r="J397" i="1"/>
  <c r="L397" i="1" s="1"/>
  <c r="J398" i="1"/>
  <c r="L398" i="1" s="1"/>
  <c r="J399" i="1"/>
  <c r="L399" i="1" s="1"/>
  <c r="J400" i="1"/>
  <c r="L400" i="1" s="1"/>
  <c r="J401" i="1"/>
  <c r="L401" i="1" s="1"/>
  <c r="J402" i="1"/>
  <c r="L402" i="1" s="1"/>
  <c r="J403" i="1"/>
  <c r="L403" i="1" s="1"/>
  <c r="J404" i="1"/>
  <c r="L404" i="1" s="1"/>
  <c r="J405" i="1"/>
  <c r="L405" i="1" s="1"/>
  <c r="J406" i="1"/>
  <c r="L406" i="1" s="1"/>
  <c r="J407" i="1"/>
  <c r="L407" i="1" s="1"/>
  <c r="J408" i="1"/>
  <c r="L408" i="1" s="1"/>
  <c r="J409" i="1"/>
  <c r="L409" i="1" s="1"/>
  <c r="J410" i="1"/>
  <c r="L410" i="1" s="1"/>
  <c r="J411" i="1"/>
  <c r="L411" i="1" s="1"/>
  <c r="J412" i="1"/>
  <c r="L412" i="1" s="1"/>
  <c r="J413" i="1"/>
  <c r="L413" i="1" s="1"/>
  <c r="J414" i="1"/>
  <c r="L414" i="1" s="1"/>
  <c r="J415" i="1"/>
  <c r="L415" i="1" s="1"/>
  <c r="J416" i="1"/>
  <c r="L416" i="1" s="1"/>
  <c r="J417" i="1"/>
  <c r="L417" i="1" s="1"/>
  <c r="J418" i="1"/>
  <c r="L418" i="1" s="1"/>
  <c r="J419" i="1"/>
  <c r="L419" i="1" s="1"/>
  <c r="J420" i="1"/>
  <c r="L420" i="1" s="1"/>
  <c r="J421" i="1"/>
  <c r="L421" i="1" s="1"/>
  <c r="J422" i="1"/>
  <c r="L422" i="1" s="1"/>
  <c r="J423" i="1"/>
  <c r="L423" i="1" s="1"/>
  <c r="J424" i="1"/>
  <c r="L424" i="1" s="1"/>
  <c r="J425" i="1"/>
  <c r="L425" i="1" s="1"/>
  <c r="J426" i="1"/>
  <c r="L426" i="1" s="1"/>
  <c r="J427" i="1"/>
  <c r="L427" i="1" s="1"/>
  <c r="J428" i="1"/>
  <c r="L428" i="1" s="1"/>
  <c r="J429" i="1"/>
  <c r="L429" i="1" s="1"/>
  <c r="J430" i="1"/>
  <c r="L430" i="1" s="1"/>
  <c r="J431" i="1"/>
  <c r="L431" i="1" s="1"/>
  <c r="J432" i="1"/>
  <c r="L432" i="1" s="1"/>
  <c r="J433" i="1"/>
  <c r="L433" i="1" s="1"/>
  <c r="J434" i="1"/>
  <c r="L434" i="1" s="1"/>
  <c r="J435" i="1"/>
  <c r="L435" i="1" s="1"/>
  <c r="J436" i="1"/>
  <c r="L436" i="1" s="1"/>
  <c r="J437" i="1"/>
  <c r="L437" i="1" s="1"/>
  <c r="J438" i="1"/>
  <c r="L438" i="1" s="1"/>
  <c r="J439" i="1"/>
  <c r="L439" i="1" s="1"/>
  <c r="J440" i="1"/>
  <c r="L440" i="1" s="1"/>
  <c r="J441" i="1"/>
  <c r="L441" i="1" s="1"/>
  <c r="J442" i="1"/>
  <c r="L442" i="1" s="1"/>
  <c r="J443" i="1"/>
  <c r="L443" i="1" s="1"/>
  <c r="J444" i="1"/>
  <c r="L444" i="1" s="1"/>
  <c r="J445" i="1"/>
  <c r="L445" i="1" s="1"/>
  <c r="J446" i="1"/>
  <c r="L446" i="1" s="1"/>
  <c r="J447" i="1"/>
  <c r="L447" i="1" s="1"/>
  <c r="J448" i="1"/>
  <c r="L448" i="1" s="1"/>
  <c r="J449" i="1"/>
  <c r="L449" i="1" s="1"/>
  <c r="J450" i="1"/>
  <c r="L450" i="1" s="1"/>
  <c r="J451" i="1"/>
  <c r="L451" i="1" s="1"/>
  <c r="J452" i="1"/>
  <c r="L452" i="1" s="1"/>
  <c r="J453" i="1"/>
  <c r="L453" i="1" s="1"/>
  <c r="J454" i="1"/>
  <c r="L454" i="1" s="1"/>
  <c r="J455" i="1"/>
  <c r="L455" i="1" s="1"/>
  <c r="J456" i="1"/>
  <c r="L456" i="1" s="1"/>
  <c r="J457" i="1"/>
  <c r="L457" i="1" s="1"/>
  <c r="J458" i="1"/>
  <c r="L458" i="1" s="1"/>
  <c r="J459" i="1"/>
  <c r="L459" i="1" s="1"/>
  <c r="J460" i="1"/>
  <c r="L460" i="1" s="1"/>
  <c r="J461" i="1"/>
  <c r="L461" i="1" s="1"/>
  <c r="J462" i="1"/>
  <c r="L462" i="1" s="1"/>
  <c r="J463" i="1"/>
  <c r="L463" i="1" s="1"/>
  <c r="J464" i="1"/>
  <c r="L464" i="1" s="1"/>
  <c r="J465" i="1"/>
  <c r="L465" i="1" s="1"/>
  <c r="J466" i="1"/>
  <c r="L466" i="1" s="1"/>
  <c r="J467" i="1"/>
  <c r="L467" i="1" s="1"/>
  <c r="J468" i="1"/>
  <c r="L468" i="1" s="1"/>
  <c r="J469" i="1"/>
  <c r="L469" i="1" s="1"/>
  <c r="J470" i="1"/>
  <c r="L470" i="1" s="1"/>
  <c r="J471" i="1"/>
  <c r="L471" i="1" s="1"/>
  <c r="J472" i="1"/>
  <c r="L472" i="1" s="1"/>
  <c r="J473" i="1"/>
  <c r="L473" i="1" s="1"/>
  <c r="J474" i="1"/>
  <c r="L474" i="1" s="1"/>
  <c r="J475" i="1"/>
  <c r="L475" i="1" s="1"/>
  <c r="J476" i="1"/>
  <c r="L476" i="1" s="1"/>
  <c r="J477" i="1"/>
  <c r="L477" i="1" s="1"/>
  <c r="J478" i="1"/>
  <c r="L478" i="1" s="1"/>
  <c r="J479" i="1"/>
  <c r="L479" i="1" s="1"/>
  <c r="J480" i="1"/>
  <c r="L480" i="1" s="1"/>
  <c r="J481" i="1"/>
  <c r="L481" i="1" s="1"/>
  <c r="J482" i="1"/>
  <c r="L482" i="1" s="1"/>
  <c r="J483" i="1"/>
  <c r="L483" i="1" s="1"/>
  <c r="J484" i="1"/>
  <c r="L484" i="1" s="1"/>
  <c r="J485" i="1"/>
  <c r="L485" i="1" s="1"/>
  <c r="J486" i="1"/>
  <c r="L486" i="1" s="1"/>
  <c r="J487" i="1"/>
  <c r="L487" i="1" s="1"/>
  <c r="J488" i="1"/>
  <c r="L488" i="1" s="1"/>
  <c r="J489" i="1"/>
  <c r="L489" i="1" s="1"/>
  <c r="J490" i="1"/>
  <c r="L490" i="1" s="1"/>
  <c r="J491" i="1"/>
  <c r="L491" i="1" s="1"/>
  <c r="J492" i="1"/>
  <c r="L492" i="1" s="1"/>
  <c r="J493" i="1"/>
  <c r="L493" i="1" s="1"/>
  <c r="J494" i="1"/>
  <c r="L494" i="1" s="1"/>
  <c r="J495" i="1"/>
  <c r="L495" i="1" s="1"/>
  <c r="J496" i="1"/>
  <c r="L496" i="1" s="1"/>
  <c r="J497" i="1"/>
  <c r="L497" i="1" s="1"/>
  <c r="J498" i="1"/>
  <c r="L498" i="1" s="1"/>
  <c r="J499" i="1"/>
  <c r="L499" i="1" s="1"/>
  <c r="J500" i="1"/>
  <c r="L500" i="1" s="1"/>
  <c r="J501" i="1"/>
  <c r="L501" i="1" s="1"/>
  <c r="J502" i="1"/>
  <c r="L502" i="1" s="1"/>
  <c r="J503" i="1"/>
  <c r="L503" i="1" s="1"/>
  <c r="J504" i="1"/>
  <c r="L504" i="1" s="1"/>
  <c r="J505" i="1"/>
  <c r="L505" i="1" s="1"/>
  <c r="J506" i="1"/>
  <c r="L506" i="1" s="1"/>
  <c r="J507" i="1"/>
  <c r="L507" i="1" s="1"/>
  <c r="J508" i="1"/>
  <c r="L508" i="1" s="1"/>
  <c r="J509" i="1"/>
  <c r="L509" i="1" s="1"/>
  <c r="J510" i="1"/>
  <c r="L510" i="1" s="1"/>
  <c r="J511" i="1"/>
  <c r="L511" i="1" s="1"/>
  <c r="J512" i="1"/>
  <c r="L512" i="1" s="1"/>
  <c r="J513" i="1"/>
  <c r="L513" i="1" s="1"/>
  <c r="J514" i="1"/>
  <c r="L514" i="1" s="1"/>
  <c r="J515" i="1"/>
  <c r="L515" i="1" s="1"/>
  <c r="J516" i="1"/>
  <c r="L516" i="1" s="1"/>
  <c r="J517" i="1"/>
  <c r="L517" i="1" s="1"/>
  <c r="J518" i="1"/>
  <c r="L518" i="1" s="1"/>
  <c r="J519" i="1"/>
  <c r="L519" i="1" s="1"/>
  <c r="J520" i="1"/>
  <c r="L520" i="1" s="1"/>
  <c r="J521" i="1"/>
  <c r="L521" i="1" s="1"/>
  <c r="J522" i="1"/>
  <c r="L522" i="1" s="1"/>
  <c r="J523" i="1"/>
  <c r="L523" i="1" s="1"/>
  <c r="J524" i="1"/>
  <c r="L524" i="1" s="1"/>
  <c r="J525" i="1"/>
  <c r="L525" i="1" s="1"/>
  <c r="J526" i="1"/>
  <c r="L526" i="1" s="1"/>
  <c r="J527" i="1"/>
  <c r="L527" i="1" s="1"/>
  <c r="J528" i="1"/>
  <c r="L528" i="1" s="1"/>
  <c r="J529" i="1"/>
  <c r="L529" i="1" s="1"/>
  <c r="J530" i="1"/>
  <c r="L530" i="1" s="1"/>
  <c r="J531" i="1"/>
  <c r="L531" i="1" s="1"/>
  <c r="J532" i="1"/>
  <c r="L532" i="1" s="1"/>
  <c r="J533" i="1"/>
  <c r="L533" i="1" s="1"/>
  <c r="J534" i="1"/>
  <c r="L534" i="1" s="1"/>
  <c r="J535" i="1"/>
  <c r="L535" i="1" s="1"/>
  <c r="J536" i="1"/>
  <c r="L536" i="1" s="1"/>
  <c r="J537" i="1"/>
  <c r="L537" i="1" s="1"/>
  <c r="J538" i="1"/>
  <c r="L538" i="1" s="1"/>
  <c r="J539" i="1"/>
  <c r="L539" i="1" s="1"/>
  <c r="J540" i="1"/>
  <c r="L540" i="1" s="1"/>
  <c r="J541" i="1"/>
  <c r="L541" i="1" s="1"/>
  <c r="J542" i="1"/>
  <c r="L542" i="1" s="1"/>
  <c r="J543" i="1"/>
  <c r="L543" i="1" s="1"/>
  <c r="J544" i="1"/>
  <c r="L544" i="1" s="1"/>
  <c r="J545" i="1"/>
  <c r="L545" i="1" s="1"/>
  <c r="J546" i="1"/>
  <c r="L546" i="1" s="1"/>
  <c r="J547" i="1"/>
  <c r="L547" i="1" s="1"/>
  <c r="J548" i="1"/>
  <c r="L548" i="1" s="1"/>
  <c r="J549" i="1"/>
  <c r="L549" i="1" s="1"/>
  <c r="J550" i="1"/>
  <c r="L550" i="1" s="1"/>
  <c r="J551" i="1"/>
  <c r="L551" i="1" s="1"/>
  <c r="J552" i="1"/>
  <c r="L552" i="1" s="1"/>
  <c r="J553" i="1"/>
  <c r="L553" i="1" s="1"/>
  <c r="J554" i="1"/>
  <c r="L554" i="1" s="1"/>
  <c r="J555" i="1"/>
  <c r="L555" i="1" s="1"/>
  <c r="J556" i="1"/>
  <c r="L556" i="1" s="1"/>
  <c r="J557" i="1"/>
  <c r="L557" i="1" s="1"/>
  <c r="J558" i="1"/>
  <c r="L558" i="1" s="1"/>
  <c r="J559" i="1"/>
  <c r="L559" i="1" s="1"/>
  <c r="J560" i="1"/>
  <c r="L560" i="1" s="1"/>
  <c r="J561" i="1"/>
  <c r="L561" i="1" s="1"/>
  <c r="J562" i="1"/>
  <c r="L562" i="1" s="1"/>
  <c r="J563" i="1"/>
  <c r="L563" i="1" s="1"/>
  <c r="J564" i="1"/>
  <c r="L564" i="1" s="1"/>
  <c r="J565" i="1"/>
  <c r="L565" i="1" s="1"/>
  <c r="J566" i="1"/>
  <c r="L566" i="1" s="1"/>
  <c r="J567" i="1"/>
  <c r="L567" i="1" s="1"/>
  <c r="J568" i="1"/>
  <c r="L568" i="1" s="1"/>
  <c r="J569" i="1"/>
  <c r="L569" i="1" s="1"/>
  <c r="J570" i="1"/>
  <c r="L570" i="1" s="1"/>
  <c r="J571" i="1"/>
  <c r="L571" i="1" s="1"/>
  <c r="J572" i="1"/>
  <c r="L572" i="1" s="1"/>
  <c r="J573" i="1"/>
  <c r="L573" i="1" s="1"/>
  <c r="J574" i="1"/>
  <c r="L574" i="1" s="1"/>
  <c r="J575" i="1"/>
  <c r="L575" i="1" s="1"/>
  <c r="J576" i="1"/>
  <c r="L576" i="1" s="1"/>
  <c r="J577" i="1"/>
  <c r="L577" i="1" s="1"/>
  <c r="J578" i="1"/>
  <c r="L578" i="1" s="1"/>
  <c r="J579" i="1"/>
  <c r="L579" i="1" s="1"/>
  <c r="J580" i="1"/>
  <c r="L580" i="1" s="1"/>
  <c r="J581" i="1"/>
  <c r="L581" i="1" s="1"/>
  <c r="J582" i="1"/>
  <c r="L582" i="1" s="1"/>
  <c r="J583" i="1"/>
  <c r="L583" i="1" s="1"/>
  <c r="J584" i="1"/>
  <c r="L584" i="1" s="1"/>
  <c r="J585" i="1"/>
  <c r="L585" i="1" s="1"/>
  <c r="J586" i="1"/>
  <c r="L586" i="1" s="1"/>
  <c r="J587" i="1"/>
  <c r="L587" i="1" s="1"/>
  <c r="J588" i="1"/>
  <c r="L588" i="1" s="1"/>
  <c r="J589" i="1"/>
  <c r="L589" i="1" s="1"/>
  <c r="J590" i="1"/>
  <c r="L590" i="1" s="1"/>
  <c r="J591" i="1"/>
  <c r="L591" i="1" s="1"/>
  <c r="J592" i="1"/>
  <c r="L592" i="1" s="1"/>
  <c r="J593" i="1"/>
  <c r="L593" i="1" s="1"/>
  <c r="J594" i="1"/>
  <c r="L594" i="1" s="1"/>
  <c r="J595" i="1"/>
  <c r="L595" i="1" s="1"/>
  <c r="J596" i="1"/>
  <c r="L596" i="1" s="1"/>
  <c r="J597" i="1"/>
  <c r="L597" i="1" s="1"/>
  <c r="J598" i="1"/>
  <c r="L598" i="1" s="1"/>
  <c r="J599" i="1"/>
  <c r="L599" i="1" s="1"/>
  <c r="J600" i="1"/>
  <c r="L600" i="1" s="1"/>
  <c r="J601" i="1"/>
  <c r="L601" i="1" s="1"/>
  <c r="J602" i="1"/>
  <c r="L602" i="1" s="1"/>
  <c r="J603" i="1"/>
  <c r="L603" i="1" s="1"/>
  <c r="J604" i="1"/>
  <c r="L604" i="1" s="1"/>
  <c r="J605" i="1"/>
  <c r="L605" i="1" s="1"/>
  <c r="J606" i="1"/>
  <c r="L606" i="1" s="1"/>
  <c r="J607" i="1"/>
  <c r="L607" i="1" s="1"/>
  <c r="J608" i="1"/>
  <c r="L608" i="1" s="1"/>
  <c r="J609" i="1"/>
  <c r="L609" i="1" s="1"/>
  <c r="J610" i="1"/>
  <c r="L610" i="1" s="1"/>
  <c r="J611" i="1"/>
  <c r="L611" i="1" s="1"/>
  <c r="J612" i="1"/>
  <c r="L612" i="1" s="1"/>
  <c r="J613" i="1"/>
  <c r="L613" i="1" s="1"/>
  <c r="J614" i="1"/>
  <c r="L614" i="1" s="1"/>
  <c r="J615" i="1"/>
  <c r="L615" i="1" s="1"/>
  <c r="J616" i="1"/>
  <c r="L616" i="1" s="1"/>
  <c r="J617" i="1"/>
  <c r="L617" i="1" s="1"/>
  <c r="J618" i="1"/>
  <c r="L618" i="1" s="1"/>
  <c r="J619" i="1"/>
  <c r="L619" i="1" s="1"/>
  <c r="J620" i="1"/>
  <c r="L620" i="1" s="1"/>
  <c r="J621" i="1"/>
  <c r="L621" i="1" s="1"/>
  <c r="J622" i="1"/>
  <c r="L622" i="1" s="1"/>
  <c r="J623" i="1"/>
  <c r="L623" i="1" s="1"/>
  <c r="J624" i="1"/>
  <c r="L624" i="1" s="1"/>
  <c r="J625" i="1"/>
  <c r="L625" i="1" s="1"/>
  <c r="J626" i="1"/>
  <c r="L626" i="1" s="1"/>
  <c r="J627" i="1"/>
  <c r="L627" i="1" s="1"/>
  <c r="J628" i="1"/>
  <c r="L628" i="1" s="1"/>
  <c r="J629" i="1"/>
  <c r="L629" i="1" s="1"/>
  <c r="J630" i="1"/>
  <c r="L630" i="1" s="1"/>
  <c r="J631" i="1"/>
  <c r="L631" i="1" s="1"/>
  <c r="J632" i="1"/>
  <c r="L632" i="1" s="1"/>
  <c r="J633" i="1"/>
  <c r="L633" i="1" s="1"/>
  <c r="J634" i="1"/>
  <c r="L634" i="1" s="1"/>
  <c r="J635" i="1"/>
  <c r="L635" i="1" s="1"/>
  <c r="J636" i="1"/>
  <c r="L636" i="1" s="1"/>
  <c r="J637" i="1"/>
  <c r="L637" i="1" s="1"/>
  <c r="J638" i="1"/>
  <c r="L638" i="1" s="1"/>
  <c r="J639" i="1"/>
  <c r="L639" i="1" s="1"/>
  <c r="J640" i="1"/>
  <c r="L640" i="1" s="1"/>
  <c r="J641" i="1"/>
  <c r="L641" i="1" s="1"/>
  <c r="J642" i="1"/>
  <c r="L642" i="1" s="1"/>
  <c r="J643" i="1"/>
  <c r="L643" i="1" s="1"/>
  <c r="J644" i="1"/>
  <c r="L644" i="1" s="1"/>
  <c r="J645" i="1"/>
  <c r="L645" i="1" s="1"/>
  <c r="J646" i="1"/>
  <c r="L646" i="1" s="1"/>
  <c r="J647" i="1"/>
  <c r="L647" i="1" s="1"/>
  <c r="J648" i="1"/>
  <c r="L648" i="1" s="1"/>
  <c r="J649" i="1"/>
  <c r="L649" i="1" s="1"/>
  <c r="J650" i="1"/>
  <c r="L650" i="1" s="1"/>
  <c r="J651" i="1"/>
  <c r="L651" i="1" s="1"/>
  <c r="J652" i="1"/>
  <c r="L652" i="1" s="1"/>
  <c r="J653" i="1"/>
  <c r="L653" i="1" s="1"/>
  <c r="J654" i="1"/>
  <c r="L654" i="1" s="1"/>
  <c r="J655" i="1"/>
  <c r="L655" i="1" s="1"/>
  <c r="J656" i="1"/>
  <c r="L656" i="1" s="1"/>
  <c r="J657" i="1"/>
  <c r="L657" i="1" s="1"/>
  <c r="J658" i="1"/>
  <c r="L658" i="1" s="1"/>
  <c r="J659" i="1"/>
  <c r="L659" i="1" s="1"/>
  <c r="J660" i="1"/>
  <c r="L660" i="1" s="1"/>
  <c r="J661" i="1"/>
  <c r="L661" i="1" s="1"/>
  <c r="J662" i="1"/>
  <c r="L662" i="1" s="1"/>
  <c r="J663" i="1"/>
  <c r="L663" i="1" s="1"/>
  <c r="J664" i="1"/>
  <c r="L664" i="1" s="1"/>
  <c r="J665" i="1"/>
  <c r="L665" i="1" s="1"/>
  <c r="J666" i="1"/>
  <c r="L666" i="1" s="1"/>
  <c r="J667" i="1"/>
  <c r="L667" i="1" s="1"/>
  <c r="J668" i="1"/>
  <c r="L668" i="1" s="1"/>
  <c r="J669" i="1"/>
  <c r="L669" i="1" s="1"/>
  <c r="J670" i="1"/>
  <c r="L670" i="1" s="1"/>
  <c r="J671" i="1"/>
  <c r="L671" i="1" s="1"/>
  <c r="J672" i="1"/>
  <c r="L672" i="1" s="1"/>
  <c r="J673" i="1"/>
  <c r="L673" i="1" s="1"/>
  <c r="J674" i="1"/>
  <c r="L674" i="1" s="1"/>
  <c r="J675" i="1"/>
  <c r="L675" i="1" s="1"/>
  <c r="J676" i="1"/>
  <c r="L676" i="1" s="1"/>
  <c r="J677" i="1"/>
  <c r="L677" i="1" s="1"/>
  <c r="J678" i="1"/>
  <c r="L678" i="1" s="1"/>
  <c r="J679" i="1"/>
  <c r="L679" i="1" s="1"/>
  <c r="J680" i="1"/>
  <c r="L680" i="1" s="1"/>
  <c r="J681" i="1"/>
  <c r="L681" i="1" s="1"/>
  <c r="J682" i="1"/>
  <c r="L682" i="1" s="1"/>
  <c r="J683" i="1"/>
  <c r="L683" i="1" s="1"/>
  <c r="J684" i="1"/>
  <c r="L684" i="1" s="1"/>
  <c r="J685" i="1"/>
  <c r="L685" i="1" s="1"/>
  <c r="J686" i="1"/>
  <c r="L686" i="1" s="1"/>
  <c r="J687" i="1"/>
  <c r="L687" i="1" s="1"/>
  <c r="J688" i="1"/>
  <c r="L688" i="1" s="1"/>
  <c r="J689" i="1"/>
  <c r="L689" i="1" s="1"/>
  <c r="J690" i="1"/>
  <c r="L690" i="1" s="1"/>
  <c r="J691" i="1"/>
  <c r="L691" i="1" s="1"/>
  <c r="J692" i="1"/>
  <c r="L692" i="1" s="1"/>
  <c r="J693" i="1"/>
  <c r="L693" i="1" s="1"/>
  <c r="J694" i="1"/>
  <c r="L694" i="1" s="1"/>
  <c r="J695" i="1"/>
  <c r="L695" i="1" s="1"/>
  <c r="J696" i="1"/>
  <c r="L696" i="1" s="1"/>
  <c r="J697" i="1"/>
  <c r="L697" i="1" s="1"/>
  <c r="J698" i="1"/>
  <c r="L698" i="1" s="1"/>
  <c r="J699" i="1"/>
  <c r="L699" i="1" s="1"/>
  <c r="J700" i="1"/>
  <c r="L700" i="1" s="1"/>
  <c r="J701" i="1"/>
  <c r="L701" i="1" s="1"/>
  <c r="J702" i="1"/>
  <c r="L702" i="1" s="1"/>
  <c r="J703" i="1"/>
  <c r="L703" i="1" s="1"/>
  <c r="J704" i="1"/>
  <c r="L704" i="1" s="1"/>
  <c r="J705" i="1"/>
  <c r="L705" i="1" s="1"/>
  <c r="J706" i="1"/>
  <c r="L706" i="1" s="1"/>
  <c r="J707" i="1"/>
  <c r="L707" i="1" s="1"/>
  <c r="J708" i="1"/>
  <c r="L708" i="1" s="1"/>
  <c r="J709" i="1"/>
  <c r="L709" i="1" s="1"/>
  <c r="J710" i="1"/>
  <c r="L710" i="1" s="1"/>
  <c r="J711" i="1"/>
  <c r="L711" i="1" s="1"/>
  <c r="J712" i="1"/>
  <c r="L712" i="1" s="1"/>
  <c r="J713" i="1"/>
  <c r="L713" i="1" s="1"/>
  <c r="J714" i="1"/>
  <c r="L714" i="1" s="1"/>
  <c r="J715" i="1"/>
  <c r="L715" i="1" s="1"/>
  <c r="J716" i="1"/>
  <c r="L716" i="1" s="1"/>
  <c r="J717" i="1"/>
  <c r="L717" i="1" s="1"/>
  <c r="J718" i="1"/>
  <c r="L718" i="1" s="1"/>
  <c r="J719" i="1"/>
  <c r="L719" i="1" s="1"/>
  <c r="J720" i="1"/>
  <c r="L720" i="1" s="1"/>
  <c r="J721" i="1"/>
  <c r="L721" i="1" s="1"/>
  <c r="J722" i="1"/>
  <c r="L722" i="1" s="1"/>
  <c r="J723" i="1"/>
  <c r="L723" i="1" s="1"/>
  <c r="J724" i="1"/>
  <c r="L724" i="1" s="1"/>
  <c r="J725" i="1"/>
  <c r="L725" i="1" s="1"/>
  <c r="J726" i="1"/>
  <c r="L726" i="1" s="1"/>
  <c r="J727" i="1"/>
  <c r="L727" i="1" s="1"/>
  <c r="J728" i="1"/>
  <c r="L728" i="1" s="1"/>
  <c r="J729" i="1"/>
  <c r="L729" i="1" s="1"/>
  <c r="J730" i="1"/>
  <c r="L730" i="1" s="1"/>
  <c r="J731" i="1"/>
  <c r="L731" i="1" s="1"/>
  <c r="J732" i="1"/>
  <c r="L732" i="1" s="1"/>
  <c r="J733" i="1"/>
  <c r="L733" i="1" s="1"/>
  <c r="J734" i="1"/>
  <c r="L734" i="1" s="1"/>
  <c r="J735" i="1"/>
  <c r="L735" i="1" s="1"/>
  <c r="J736" i="1"/>
  <c r="L736" i="1" s="1"/>
  <c r="J737" i="1"/>
  <c r="L737" i="1" s="1"/>
  <c r="J738" i="1"/>
  <c r="L738" i="1" s="1"/>
  <c r="J739" i="1"/>
  <c r="L739" i="1" s="1"/>
  <c r="J740" i="1"/>
  <c r="L740" i="1" s="1"/>
  <c r="J741" i="1"/>
  <c r="L741" i="1" s="1"/>
  <c r="J742" i="1"/>
  <c r="L742" i="1" s="1"/>
  <c r="J743" i="1"/>
  <c r="L743" i="1" s="1"/>
  <c r="J744" i="1"/>
  <c r="L744" i="1" s="1"/>
  <c r="J745" i="1"/>
  <c r="L745" i="1" s="1"/>
  <c r="J746" i="1"/>
  <c r="L746" i="1" s="1"/>
  <c r="J747" i="1"/>
  <c r="L747" i="1" s="1"/>
  <c r="J748" i="1"/>
  <c r="L748" i="1" s="1"/>
  <c r="J749" i="1"/>
  <c r="L749" i="1" s="1"/>
  <c r="J750" i="1"/>
  <c r="L750" i="1" s="1"/>
  <c r="J751" i="1"/>
  <c r="L751" i="1" s="1"/>
  <c r="J752" i="1"/>
  <c r="L752" i="1" s="1"/>
  <c r="J753" i="1"/>
  <c r="L753" i="1" s="1"/>
  <c r="J754" i="1"/>
  <c r="L754" i="1" s="1"/>
  <c r="J755" i="1"/>
  <c r="L755" i="1" s="1"/>
  <c r="J756" i="1"/>
  <c r="L756" i="1" s="1"/>
  <c r="J757" i="1"/>
  <c r="L757" i="1" s="1"/>
  <c r="J758" i="1"/>
  <c r="L758" i="1" s="1"/>
  <c r="J759" i="1"/>
  <c r="L759" i="1" s="1"/>
  <c r="J760" i="1"/>
  <c r="L760" i="1" s="1"/>
  <c r="J761" i="1"/>
  <c r="L761" i="1" s="1"/>
  <c r="J762" i="1"/>
  <c r="L762" i="1" s="1"/>
  <c r="J763" i="1"/>
  <c r="L763" i="1" s="1"/>
  <c r="J764" i="1"/>
  <c r="L764" i="1" s="1"/>
  <c r="J765" i="1"/>
  <c r="L765" i="1" s="1"/>
  <c r="J766" i="1"/>
  <c r="L766" i="1" s="1"/>
  <c r="J767" i="1"/>
  <c r="L767" i="1" s="1"/>
  <c r="J768" i="1"/>
  <c r="L768" i="1" s="1"/>
  <c r="J769" i="1"/>
  <c r="L769" i="1" s="1"/>
  <c r="J770" i="1"/>
  <c r="L770" i="1" s="1"/>
  <c r="J771" i="1"/>
  <c r="L771" i="1" s="1"/>
  <c r="J772" i="1"/>
  <c r="L772" i="1" s="1"/>
  <c r="J773" i="1"/>
  <c r="L773" i="1" s="1"/>
  <c r="J774" i="1"/>
  <c r="L774" i="1" s="1"/>
  <c r="J775" i="1"/>
  <c r="L775" i="1" s="1"/>
  <c r="J776" i="1"/>
  <c r="L776" i="1" s="1"/>
  <c r="J777" i="1"/>
  <c r="L777" i="1" s="1"/>
  <c r="J778" i="1"/>
  <c r="L778" i="1" s="1"/>
  <c r="J779" i="1"/>
  <c r="L779" i="1" s="1"/>
  <c r="J780" i="1"/>
  <c r="L780" i="1" s="1"/>
  <c r="J781" i="1"/>
  <c r="L781" i="1" s="1"/>
  <c r="J782" i="1"/>
  <c r="L782" i="1" s="1"/>
  <c r="J783" i="1"/>
  <c r="L783" i="1" s="1"/>
  <c r="J784" i="1"/>
  <c r="L784" i="1" s="1"/>
  <c r="J785" i="1"/>
  <c r="L785" i="1" s="1"/>
  <c r="J786" i="1"/>
  <c r="L786" i="1" s="1"/>
  <c r="J787" i="1"/>
  <c r="L787" i="1" s="1"/>
  <c r="J788" i="1"/>
  <c r="L788" i="1" s="1"/>
  <c r="J789" i="1"/>
  <c r="L789" i="1" s="1"/>
  <c r="J790" i="1"/>
  <c r="L790" i="1" s="1"/>
  <c r="J791" i="1"/>
  <c r="L791" i="1" s="1"/>
  <c r="J792" i="1"/>
  <c r="L792" i="1" s="1"/>
  <c r="J793" i="1"/>
  <c r="L793" i="1" s="1"/>
  <c r="J794" i="1"/>
  <c r="L794" i="1" s="1"/>
  <c r="J795" i="1"/>
  <c r="L795" i="1" s="1"/>
  <c r="J796" i="1"/>
  <c r="L796" i="1" s="1"/>
  <c r="J797" i="1"/>
  <c r="L797" i="1" s="1"/>
  <c r="J798" i="1"/>
  <c r="L798" i="1" s="1"/>
  <c r="J799" i="1"/>
  <c r="L799" i="1" s="1"/>
  <c r="J800" i="1"/>
  <c r="L800" i="1" s="1"/>
  <c r="J801" i="1"/>
  <c r="L801" i="1" s="1"/>
  <c r="J802" i="1"/>
  <c r="L802"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41" i="1"/>
  <c r="L841" i="1" s="1"/>
  <c r="J842" i="1"/>
  <c r="L842" i="1" s="1"/>
  <c r="J843" i="1"/>
  <c r="L843" i="1" s="1"/>
  <c r="J844" i="1"/>
  <c r="L844" i="1" s="1"/>
  <c r="J845" i="1"/>
  <c r="L845" i="1" s="1"/>
  <c r="J846" i="1"/>
  <c r="L846" i="1" s="1"/>
  <c r="J847" i="1"/>
  <c r="L847" i="1" s="1"/>
  <c r="J848" i="1"/>
  <c r="L848" i="1" s="1"/>
  <c r="J849" i="1"/>
  <c r="L849" i="1" s="1"/>
  <c r="J850" i="1"/>
  <c r="L850" i="1" s="1"/>
  <c r="J851" i="1"/>
  <c r="L851" i="1" s="1"/>
  <c r="J852" i="1"/>
  <c r="L852" i="1" s="1"/>
  <c r="J853" i="1"/>
  <c r="L853" i="1" s="1"/>
  <c r="J854" i="1"/>
  <c r="L854" i="1" s="1"/>
  <c r="J855" i="1"/>
  <c r="L855" i="1" s="1"/>
  <c r="J856" i="1"/>
  <c r="L856" i="1" s="1"/>
  <c r="J857" i="1"/>
  <c r="L857" i="1" s="1"/>
  <c r="J858" i="1"/>
  <c r="L858" i="1" s="1"/>
  <c r="J859" i="1"/>
  <c r="L859" i="1" s="1"/>
  <c r="J860" i="1"/>
  <c r="L860" i="1" s="1"/>
  <c r="J861" i="1"/>
  <c r="L861" i="1" s="1"/>
  <c r="J862" i="1"/>
  <c r="L862" i="1" s="1"/>
  <c r="J863" i="1"/>
  <c r="L863" i="1" s="1"/>
  <c r="J864" i="1"/>
  <c r="L864" i="1" s="1"/>
  <c r="J865" i="1"/>
  <c r="L865" i="1" s="1"/>
  <c r="J866" i="1"/>
  <c r="L866" i="1" s="1"/>
  <c r="J867" i="1"/>
  <c r="L867" i="1" s="1"/>
  <c r="J868" i="1"/>
  <c r="L868" i="1" s="1"/>
  <c r="J869" i="1"/>
  <c r="L869" i="1" s="1"/>
  <c r="J870" i="1"/>
  <c r="L870" i="1" s="1"/>
  <c r="J871" i="1"/>
  <c r="L871" i="1" s="1"/>
  <c r="J872" i="1"/>
  <c r="L872" i="1" s="1"/>
  <c r="J873" i="1"/>
  <c r="L873" i="1" s="1"/>
  <c r="J874" i="1"/>
  <c r="L874" i="1" s="1"/>
  <c r="J875" i="1"/>
  <c r="L875" i="1" s="1"/>
  <c r="J876" i="1"/>
  <c r="L876" i="1" s="1"/>
  <c r="J877" i="1"/>
  <c r="L877" i="1" s="1"/>
  <c r="J878" i="1"/>
  <c r="L878" i="1" s="1"/>
  <c r="J879" i="1"/>
  <c r="L879" i="1" s="1"/>
  <c r="J880" i="1"/>
  <c r="L880" i="1" s="1"/>
  <c r="J881" i="1"/>
  <c r="L881" i="1" s="1"/>
  <c r="J882" i="1"/>
  <c r="L882" i="1" s="1"/>
  <c r="J883" i="1"/>
  <c r="L883" i="1" s="1"/>
  <c r="J884" i="1"/>
  <c r="L884" i="1" s="1"/>
  <c r="J885" i="1"/>
  <c r="L885" i="1" s="1"/>
  <c r="J886" i="1"/>
  <c r="L886" i="1" s="1"/>
  <c r="J887" i="1"/>
  <c r="L887" i="1" s="1"/>
  <c r="J888" i="1"/>
  <c r="L888" i="1" s="1"/>
  <c r="J889" i="1"/>
  <c r="L889" i="1" s="1"/>
  <c r="J890" i="1"/>
  <c r="L890" i="1" s="1"/>
  <c r="J891" i="1"/>
  <c r="L891" i="1" s="1"/>
  <c r="J892" i="1"/>
  <c r="L892" i="1" s="1"/>
  <c r="J893" i="1"/>
  <c r="L893" i="1" s="1"/>
  <c r="J894" i="1"/>
  <c r="L894" i="1" s="1"/>
  <c r="J895" i="1"/>
  <c r="L895" i="1" s="1"/>
  <c r="J896" i="1"/>
  <c r="L896" i="1" s="1"/>
  <c r="J897" i="1"/>
  <c r="L897" i="1" s="1"/>
  <c r="J898" i="1"/>
  <c r="L898" i="1" s="1"/>
  <c r="J899" i="1"/>
  <c r="L899" i="1" s="1"/>
  <c r="J900" i="1"/>
  <c r="L900" i="1" s="1"/>
  <c r="J901" i="1"/>
  <c r="L901" i="1" s="1"/>
  <c r="J902" i="1"/>
  <c r="L902" i="1" s="1"/>
  <c r="J903" i="1"/>
  <c r="L903" i="1" s="1"/>
  <c r="J904" i="1"/>
  <c r="L904" i="1" s="1"/>
  <c r="J905" i="1"/>
  <c r="L905" i="1" s="1"/>
  <c r="J906" i="1"/>
  <c r="L906" i="1" s="1"/>
  <c r="J907" i="1"/>
  <c r="L907" i="1" s="1"/>
  <c r="J908" i="1"/>
  <c r="L908" i="1" s="1"/>
  <c r="J909" i="1"/>
  <c r="L909" i="1" s="1"/>
  <c r="J910" i="1"/>
  <c r="L910" i="1" s="1"/>
  <c r="J911" i="1"/>
  <c r="L911" i="1" s="1"/>
  <c r="J912" i="1"/>
  <c r="L912" i="1" s="1"/>
  <c r="J913" i="1"/>
  <c r="L913" i="1" s="1"/>
  <c r="J914" i="1"/>
  <c r="L914" i="1" s="1"/>
  <c r="J915" i="1"/>
  <c r="L915" i="1" s="1"/>
  <c r="J916" i="1"/>
  <c r="L916" i="1" s="1"/>
  <c r="J917" i="1"/>
  <c r="L917" i="1" s="1"/>
  <c r="J918" i="1"/>
  <c r="L918" i="1" s="1"/>
  <c r="J919" i="1"/>
  <c r="L919" i="1" s="1"/>
  <c r="J920" i="1"/>
  <c r="L920" i="1" s="1"/>
  <c r="J921" i="1"/>
  <c r="L921" i="1" s="1"/>
  <c r="J922" i="1"/>
  <c r="L922" i="1" s="1"/>
  <c r="J923" i="1"/>
  <c r="L923" i="1" s="1"/>
  <c r="J924" i="1"/>
  <c r="L924" i="1" s="1"/>
  <c r="J925" i="1"/>
  <c r="L925" i="1" s="1"/>
  <c r="J926" i="1"/>
  <c r="L926" i="1" s="1"/>
  <c r="J927" i="1"/>
  <c r="L927" i="1" s="1"/>
  <c r="J928" i="1"/>
  <c r="L928" i="1" s="1"/>
  <c r="J929" i="1"/>
  <c r="L929" i="1" s="1"/>
  <c r="J930" i="1"/>
  <c r="L930" i="1" s="1"/>
  <c r="J931" i="1"/>
  <c r="L931" i="1" s="1"/>
  <c r="J932" i="1"/>
  <c r="L932" i="1" s="1"/>
  <c r="J933" i="1"/>
  <c r="L933" i="1" s="1"/>
  <c r="J934" i="1"/>
  <c r="L934" i="1" s="1"/>
  <c r="J935" i="1"/>
  <c r="L935" i="1" s="1"/>
  <c r="J936" i="1"/>
  <c r="L936" i="1" s="1"/>
  <c r="J937" i="1"/>
  <c r="L937" i="1" s="1"/>
  <c r="J938" i="1"/>
  <c r="L938" i="1" s="1"/>
  <c r="J939" i="1"/>
  <c r="L939" i="1" s="1"/>
  <c r="J940" i="1"/>
  <c r="L940" i="1" s="1"/>
  <c r="J941" i="1"/>
  <c r="L941" i="1" s="1"/>
  <c r="J942" i="1"/>
  <c r="L942" i="1" s="1"/>
  <c r="J943" i="1"/>
  <c r="L943" i="1" s="1"/>
  <c r="J944" i="1"/>
  <c r="L944" i="1" s="1"/>
  <c r="J945" i="1"/>
  <c r="L945" i="1" s="1"/>
  <c r="J946" i="1"/>
  <c r="L946" i="1" s="1"/>
  <c r="J947" i="1"/>
  <c r="L947" i="1" s="1"/>
  <c r="J948" i="1"/>
  <c r="L948" i="1" s="1"/>
  <c r="J949" i="1"/>
  <c r="L949" i="1" s="1"/>
  <c r="J950" i="1"/>
  <c r="L950" i="1" s="1"/>
  <c r="J951" i="1"/>
  <c r="L951" i="1" s="1"/>
  <c r="J952" i="1"/>
  <c r="L952" i="1" s="1"/>
  <c r="J953" i="1"/>
  <c r="L953" i="1" s="1"/>
  <c r="J954" i="1"/>
  <c r="L954" i="1" s="1"/>
  <c r="J955" i="1"/>
  <c r="L955" i="1" s="1"/>
  <c r="J956" i="1"/>
  <c r="L956" i="1" s="1"/>
  <c r="J957" i="1"/>
  <c r="L957" i="1" s="1"/>
  <c r="J958" i="1"/>
  <c r="L958" i="1" s="1"/>
  <c r="J959" i="1"/>
  <c r="L959" i="1" s="1"/>
  <c r="J960" i="1"/>
  <c r="L960" i="1" s="1"/>
  <c r="J961" i="1"/>
  <c r="L961" i="1" s="1"/>
  <c r="J962" i="1"/>
  <c r="L962" i="1" s="1"/>
  <c r="J963" i="1"/>
  <c r="L963" i="1" s="1"/>
  <c r="J964" i="1"/>
  <c r="L964" i="1" s="1"/>
  <c r="J965" i="1"/>
  <c r="L965" i="1" s="1"/>
  <c r="J966" i="1"/>
  <c r="L966" i="1" s="1"/>
  <c r="J967" i="1"/>
  <c r="L967" i="1" s="1"/>
  <c r="J968" i="1"/>
  <c r="L968" i="1" s="1"/>
  <c r="J969" i="1"/>
  <c r="L969" i="1" s="1"/>
  <c r="J970" i="1"/>
  <c r="L970" i="1" s="1"/>
  <c r="J971" i="1"/>
  <c r="L971" i="1" s="1"/>
  <c r="J972" i="1"/>
  <c r="L972" i="1" s="1"/>
  <c r="J973" i="1"/>
  <c r="L973" i="1" s="1"/>
  <c r="J974" i="1"/>
  <c r="L974" i="1" s="1"/>
  <c r="J975" i="1"/>
  <c r="L975" i="1" s="1"/>
  <c r="J976" i="1"/>
  <c r="L976" i="1" s="1"/>
  <c r="J977" i="1"/>
  <c r="L977" i="1" s="1"/>
  <c r="J978" i="1"/>
  <c r="L978" i="1" s="1"/>
  <c r="J979" i="1"/>
  <c r="L979" i="1" s="1"/>
  <c r="J980" i="1"/>
  <c r="L980" i="1" s="1"/>
  <c r="J981" i="1"/>
  <c r="L981" i="1" s="1"/>
  <c r="J982" i="1"/>
  <c r="L982" i="1" s="1"/>
  <c r="J983" i="1"/>
  <c r="L983" i="1" s="1"/>
  <c r="J984" i="1"/>
  <c r="L984" i="1" s="1"/>
  <c r="J985" i="1"/>
  <c r="L985" i="1" s="1"/>
  <c r="J986" i="1"/>
  <c r="L986" i="1" s="1"/>
  <c r="J987" i="1"/>
  <c r="L987" i="1" s="1"/>
  <c r="J988" i="1"/>
  <c r="L988" i="1" s="1"/>
  <c r="J989" i="1"/>
  <c r="L989" i="1" s="1"/>
  <c r="J990" i="1"/>
  <c r="L990" i="1" s="1"/>
  <c r="J991" i="1"/>
  <c r="L991" i="1" s="1"/>
  <c r="J992" i="1"/>
  <c r="L992" i="1" s="1"/>
  <c r="J993" i="1"/>
  <c r="L993" i="1" s="1"/>
  <c r="J994" i="1"/>
  <c r="L994" i="1" s="1"/>
  <c r="J995" i="1"/>
  <c r="L995" i="1" s="1"/>
  <c r="J996" i="1"/>
  <c r="L996" i="1" s="1"/>
  <c r="J997" i="1"/>
  <c r="L997" i="1" s="1"/>
  <c r="J998" i="1"/>
  <c r="L998" i="1" s="1"/>
  <c r="J999" i="1"/>
  <c r="L999" i="1" s="1"/>
  <c r="J1000" i="1"/>
  <c r="L1000" i="1" s="1"/>
  <c r="J1001" i="1"/>
  <c r="L1001" i="1" s="1"/>
  <c r="J1002" i="1"/>
  <c r="L1002" i="1" s="1"/>
  <c r="J1003" i="1"/>
  <c r="L1003" i="1" s="1"/>
  <c r="J1004" i="1"/>
  <c r="L1004" i="1" s="1"/>
  <c r="J1005" i="1"/>
  <c r="L1005" i="1" s="1"/>
  <c r="J1006" i="1"/>
  <c r="L1006" i="1" s="1"/>
  <c r="J1007" i="1"/>
  <c r="L1007" i="1" s="1"/>
  <c r="J1008" i="1"/>
  <c r="L1008" i="1" s="1"/>
  <c r="J1009" i="1"/>
  <c r="L1009" i="1" s="1"/>
  <c r="J1010" i="1"/>
  <c r="L1010" i="1" s="1"/>
  <c r="J1011" i="1"/>
  <c r="L1011" i="1" s="1"/>
  <c r="J1012" i="1"/>
  <c r="L1012" i="1" s="1"/>
  <c r="J1013" i="1"/>
  <c r="L1013" i="1" s="1"/>
  <c r="J1014" i="1"/>
  <c r="L1014" i="1" s="1"/>
  <c r="J1015" i="1"/>
  <c r="L1015" i="1" s="1"/>
  <c r="J1016" i="1"/>
  <c r="L1016" i="1" s="1"/>
  <c r="J1017" i="1"/>
  <c r="L1017" i="1" s="1"/>
  <c r="J1018" i="1"/>
  <c r="L1018" i="1" s="1"/>
  <c r="J1019" i="1"/>
  <c r="L1019" i="1" s="1"/>
  <c r="J1020" i="1"/>
  <c r="L1020" i="1" s="1"/>
  <c r="J1021" i="1"/>
  <c r="L1021" i="1" s="1"/>
  <c r="J1022" i="1"/>
  <c r="L1022" i="1" s="1"/>
  <c r="J1023" i="1"/>
  <c r="L1023" i="1" s="1"/>
  <c r="J1024" i="1"/>
  <c r="L1024" i="1" s="1"/>
  <c r="J1025" i="1"/>
  <c r="L1025" i="1" s="1"/>
  <c r="J1026" i="1"/>
  <c r="L1026" i="1" s="1"/>
  <c r="J1027" i="1"/>
  <c r="L1027" i="1" s="1"/>
  <c r="J1028" i="1"/>
  <c r="L1028" i="1" s="1"/>
  <c r="J1029" i="1"/>
  <c r="L1029" i="1" s="1"/>
  <c r="J1030" i="1"/>
  <c r="L1030" i="1" s="1"/>
  <c r="J1031" i="1"/>
  <c r="L1031" i="1" s="1"/>
  <c r="J1032" i="1"/>
  <c r="L1032" i="1" s="1"/>
  <c r="J1033" i="1"/>
  <c r="L1033" i="1" s="1"/>
  <c r="J1034" i="1"/>
  <c r="L1034" i="1" s="1"/>
  <c r="J1035" i="1"/>
  <c r="L1035" i="1" s="1"/>
  <c r="J1036" i="1"/>
  <c r="L1036" i="1" s="1"/>
  <c r="J1037" i="1"/>
  <c r="L1037" i="1" s="1"/>
  <c r="J1038" i="1"/>
  <c r="L1038" i="1" s="1"/>
  <c r="J1039" i="1"/>
  <c r="L1039" i="1" s="1"/>
  <c r="J1040" i="1"/>
  <c r="L1040" i="1" s="1"/>
  <c r="J1041" i="1"/>
  <c r="L1041" i="1" s="1"/>
  <c r="J1042" i="1"/>
  <c r="L1042" i="1" s="1"/>
  <c r="J1043" i="1"/>
  <c r="L1043" i="1" s="1"/>
  <c r="J1044" i="1"/>
  <c r="L1044" i="1" s="1"/>
  <c r="J1045" i="1"/>
  <c r="L1045" i="1" s="1"/>
  <c r="J1046" i="1"/>
  <c r="L1046" i="1" s="1"/>
  <c r="J1047" i="1"/>
  <c r="L1047" i="1" s="1"/>
  <c r="J1048" i="1"/>
  <c r="L1048" i="1" s="1"/>
  <c r="J1049" i="1"/>
  <c r="L1049" i="1" s="1"/>
  <c r="J1050" i="1"/>
  <c r="L1050" i="1" s="1"/>
  <c r="J1051" i="1"/>
  <c r="L1051" i="1" s="1"/>
  <c r="J1052" i="1"/>
  <c r="L1052" i="1" s="1"/>
  <c r="J1053" i="1"/>
  <c r="L1053" i="1" s="1"/>
  <c r="J1054" i="1"/>
  <c r="L1054" i="1" s="1"/>
  <c r="J1055" i="1"/>
  <c r="L1055" i="1" s="1"/>
  <c r="J1056" i="1"/>
  <c r="L1056" i="1" s="1"/>
  <c r="J1057" i="1"/>
  <c r="L1057" i="1" s="1"/>
  <c r="J1058" i="1"/>
  <c r="L1058" i="1" s="1"/>
  <c r="J1059" i="1"/>
  <c r="L1059" i="1" s="1"/>
  <c r="J1060" i="1"/>
  <c r="L1060" i="1" s="1"/>
  <c r="J1061" i="1"/>
  <c r="L1061" i="1" s="1"/>
  <c r="J1062" i="1"/>
  <c r="L1062" i="1" s="1"/>
  <c r="J1063" i="1"/>
  <c r="L1063" i="1" s="1"/>
  <c r="J1064" i="1"/>
  <c r="L1064" i="1" s="1"/>
  <c r="J1065" i="1"/>
  <c r="L1065" i="1" s="1"/>
  <c r="J1066" i="1"/>
  <c r="L1066" i="1" s="1"/>
  <c r="J1067" i="1"/>
  <c r="L1067" i="1" s="1"/>
  <c r="J1068" i="1"/>
  <c r="L1068" i="1" s="1"/>
  <c r="J1069" i="1"/>
  <c r="L1069" i="1" s="1"/>
  <c r="J1070" i="1"/>
  <c r="L1070" i="1" s="1"/>
  <c r="J1071" i="1"/>
  <c r="L1071" i="1" s="1"/>
  <c r="J1072" i="1"/>
  <c r="L1072" i="1" s="1"/>
  <c r="J1073" i="1"/>
  <c r="L1073" i="1" s="1"/>
  <c r="J1074" i="1"/>
  <c r="L1074" i="1" s="1"/>
  <c r="J1075" i="1"/>
  <c r="L1075" i="1" s="1"/>
  <c r="J1076" i="1"/>
  <c r="L1076" i="1" s="1"/>
  <c r="J1077" i="1"/>
  <c r="L1077" i="1" s="1"/>
  <c r="J1078" i="1"/>
  <c r="L1078" i="1" s="1"/>
  <c r="J1079" i="1"/>
  <c r="L1079" i="1" s="1"/>
  <c r="J1080" i="1"/>
  <c r="L1080" i="1" s="1"/>
  <c r="J1081" i="1"/>
  <c r="L1081" i="1" s="1"/>
  <c r="J1082" i="1"/>
  <c r="L1082" i="1" s="1"/>
  <c r="J1083" i="1"/>
  <c r="L1083" i="1" s="1"/>
  <c r="J1084" i="1"/>
  <c r="L1084" i="1" s="1"/>
  <c r="J1085" i="1"/>
  <c r="L1085" i="1" s="1"/>
  <c r="J1086" i="1"/>
  <c r="L1086" i="1" s="1"/>
  <c r="J1087" i="1"/>
  <c r="L1087" i="1" s="1"/>
  <c r="J1088" i="1"/>
  <c r="L1088" i="1" s="1"/>
  <c r="J1089" i="1"/>
  <c r="L1089" i="1" s="1"/>
  <c r="J1090" i="1"/>
  <c r="L1090" i="1" s="1"/>
  <c r="J1091" i="1"/>
  <c r="L1091" i="1" s="1"/>
  <c r="J1092" i="1"/>
  <c r="L1092" i="1" s="1"/>
  <c r="J1093" i="1"/>
  <c r="L1093" i="1" s="1"/>
  <c r="J1094" i="1"/>
  <c r="L1094" i="1" s="1"/>
  <c r="J1095" i="1"/>
  <c r="L1095" i="1" s="1"/>
  <c r="J1096" i="1"/>
  <c r="L1096" i="1" s="1"/>
  <c r="J1097" i="1"/>
  <c r="L1097" i="1" s="1"/>
  <c r="J1098" i="1"/>
  <c r="L1098" i="1" s="1"/>
  <c r="J1099" i="1"/>
  <c r="L1099" i="1" s="1"/>
  <c r="J1100" i="1"/>
  <c r="L1100" i="1" s="1"/>
  <c r="J1101" i="1"/>
  <c r="L1101" i="1" s="1"/>
  <c r="J1102" i="1"/>
  <c r="L1102" i="1" s="1"/>
  <c r="J1103" i="1"/>
  <c r="L1103" i="1" s="1"/>
  <c r="J1104" i="1"/>
  <c r="L1104" i="1" s="1"/>
  <c r="J1105" i="1"/>
  <c r="L1105" i="1" s="1"/>
  <c r="J1106" i="1"/>
  <c r="L1106" i="1" s="1"/>
  <c r="J1107" i="1"/>
  <c r="L1107" i="1" s="1"/>
  <c r="J1108" i="1"/>
  <c r="L1108" i="1" s="1"/>
  <c r="J1109" i="1"/>
  <c r="L1109" i="1" s="1"/>
  <c r="J1110" i="1"/>
  <c r="L1110" i="1" s="1"/>
  <c r="J1111" i="1"/>
  <c r="L1111" i="1" s="1"/>
  <c r="J1112" i="1"/>
  <c r="L1112" i="1" s="1"/>
  <c r="J1113" i="1"/>
  <c r="L1113" i="1" s="1"/>
  <c r="J1114" i="1"/>
  <c r="L1114" i="1" s="1"/>
  <c r="J1115" i="1"/>
  <c r="L1115" i="1" s="1"/>
  <c r="J1116" i="1"/>
  <c r="L1116" i="1" s="1"/>
  <c r="J1117" i="1"/>
  <c r="L1117" i="1" s="1"/>
  <c r="J1118" i="1"/>
  <c r="L1118" i="1" s="1"/>
  <c r="J1119" i="1"/>
  <c r="L1119" i="1" s="1"/>
  <c r="J1120" i="1"/>
  <c r="L1120" i="1" s="1"/>
  <c r="J1121" i="1"/>
  <c r="L1121" i="1" s="1"/>
  <c r="J1122" i="1"/>
  <c r="L1122" i="1" s="1"/>
  <c r="J1123" i="1"/>
  <c r="L1123" i="1" s="1"/>
  <c r="J1124" i="1"/>
  <c r="L1124" i="1" s="1"/>
  <c r="J1125" i="1"/>
  <c r="L1125" i="1" s="1"/>
  <c r="J1126" i="1"/>
  <c r="L1126" i="1" s="1"/>
  <c r="J1127" i="1"/>
  <c r="L1127" i="1" s="1"/>
  <c r="J1128" i="1"/>
  <c r="L1128" i="1" s="1"/>
  <c r="J1129" i="1"/>
  <c r="L1129" i="1" s="1"/>
  <c r="J1130" i="1"/>
  <c r="L1130" i="1" s="1"/>
  <c r="J1131" i="1"/>
  <c r="L1131" i="1" s="1"/>
  <c r="J1132" i="1"/>
  <c r="L1132" i="1" s="1"/>
  <c r="J1133" i="1"/>
  <c r="L1133" i="1" s="1"/>
  <c r="J1134" i="1"/>
  <c r="L1134" i="1" s="1"/>
  <c r="J1135" i="1"/>
  <c r="L1135" i="1" s="1"/>
  <c r="J1136" i="1"/>
  <c r="L1136" i="1" s="1"/>
  <c r="J1137" i="1"/>
  <c r="L1137" i="1" s="1"/>
  <c r="J1138" i="1"/>
  <c r="L1138" i="1" s="1"/>
  <c r="J1139" i="1"/>
  <c r="L1139" i="1" s="1"/>
  <c r="J1140" i="1"/>
  <c r="L1140" i="1" s="1"/>
  <c r="J1141" i="1"/>
  <c r="L1141" i="1" s="1"/>
  <c r="J1142" i="1"/>
  <c r="L1142" i="1" s="1"/>
  <c r="J1143" i="1"/>
  <c r="L1143" i="1" s="1"/>
  <c r="J1144" i="1"/>
  <c r="L1144" i="1" s="1"/>
  <c r="J1145" i="1"/>
  <c r="L1145" i="1" s="1"/>
  <c r="J1146" i="1"/>
  <c r="L1146" i="1" s="1"/>
  <c r="J1147" i="1"/>
  <c r="L1147" i="1" s="1"/>
  <c r="J1148" i="1"/>
  <c r="L1148" i="1" s="1"/>
  <c r="J1149" i="1"/>
  <c r="L1149" i="1" s="1"/>
  <c r="J1150" i="1"/>
  <c r="L1150" i="1" s="1"/>
  <c r="J1151" i="1"/>
  <c r="L1151" i="1" s="1"/>
  <c r="J1152" i="1"/>
  <c r="L1152" i="1" s="1"/>
  <c r="J1153" i="1"/>
  <c r="L1153" i="1" s="1"/>
  <c r="J1154" i="1"/>
  <c r="L1154" i="1" s="1"/>
  <c r="J1155" i="1"/>
  <c r="L1155" i="1" s="1"/>
  <c r="J1156" i="1"/>
  <c r="L1156" i="1" s="1"/>
  <c r="J1157" i="1"/>
  <c r="L1157" i="1" s="1"/>
  <c r="J1158" i="1"/>
  <c r="L1158" i="1" s="1"/>
  <c r="J1159" i="1"/>
  <c r="L1159" i="1" s="1"/>
  <c r="J1160" i="1"/>
  <c r="L1160" i="1" s="1"/>
  <c r="J1161" i="1"/>
  <c r="L1161" i="1" s="1"/>
  <c r="J1162" i="1"/>
  <c r="L1162" i="1" s="1"/>
  <c r="J1163" i="1"/>
  <c r="L1163" i="1" s="1"/>
  <c r="J1164" i="1"/>
  <c r="L1164" i="1" s="1"/>
  <c r="J1165" i="1"/>
  <c r="L1165" i="1" s="1"/>
  <c r="J1166" i="1"/>
  <c r="L1166" i="1" s="1"/>
  <c r="J1167" i="1"/>
  <c r="L1167" i="1" s="1"/>
  <c r="J1168" i="1"/>
  <c r="L1168" i="1" s="1"/>
  <c r="J1169" i="1"/>
  <c r="L1169" i="1" s="1"/>
  <c r="J1170" i="1"/>
  <c r="L1170" i="1" s="1"/>
  <c r="J1171" i="1"/>
  <c r="L1171" i="1" s="1"/>
  <c r="J1172" i="1"/>
  <c r="L1172" i="1" s="1"/>
  <c r="J1173" i="1"/>
  <c r="L1173" i="1" s="1"/>
  <c r="J1174" i="1"/>
  <c r="L1174" i="1" s="1"/>
  <c r="J1175" i="1"/>
  <c r="L1175" i="1" s="1"/>
  <c r="J1176" i="1"/>
  <c r="L1176" i="1" s="1"/>
  <c r="J1177" i="1"/>
  <c r="L1177" i="1" s="1"/>
  <c r="J1178" i="1"/>
  <c r="L1178" i="1" s="1"/>
  <c r="J1179" i="1"/>
  <c r="L1179" i="1" s="1"/>
  <c r="J1180" i="1"/>
  <c r="L1180" i="1" s="1"/>
  <c r="J1181" i="1"/>
  <c r="L1181" i="1" s="1"/>
  <c r="J1182" i="1"/>
  <c r="L1182" i="1" s="1"/>
  <c r="J1183" i="1"/>
  <c r="L1183" i="1" s="1"/>
  <c r="J1184" i="1"/>
  <c r="L1184" i="1" s="1"/>
  <c r="J1185" i="1"/>
  <c r="L1185" i="1" s="1"/>
  <c r="J1186" i="1"/>
  <c r="L1186" i="1" s="1"/>
  <c r="J1187" i="1"/>
  <c r="L1187" i="1" s="1"/>
  <c r="J1188" i="1"/>
  <c r="L1188" i="1" s="1"/>
  <c r="J1189" i="1"/>
  <c r="L1189" i="1" s="1"/>
  <c r="J1190" i="1"/>
  <c r="L1190" i="1" s="1"/>
  <c r="J1191" i="1"/>
  <c r="L1191" i="1" s="1"/>
  <c r="J1192" i="1"/>
  <c r="L1192" i="1" s="1"/>
  <c r="J1193" i="1"/>
  <c r="L1193" i="1" s="1"/>
  <c r="J1194" i="1"/>
  <c r="L1194" i="1" s="1"/>
  <c r="J1195" i="1"/>
  <c r="L1195" i="1" s="1"/>
  <c r="J1196" i="1"/>
  <c r="L1196" i="1" s="1"/>
  <c r="J1197" i="1"/>
  <c r="L1197" i="1" s="1"/>
  <c r="J1198" i="1"/>
  <c r="L1198" i="1" s="1"/>
  <c r="J1199" i="1"/>
  <c r="L1199" i="1" s="1"/>
  <c r="J1200" i="1"/>
  <c r="L1200" i="1" s="1"/>
  <c r="J1201" i="1"/>
  <c r="L1201" i="1" s="1"/>
  <c r="J1202" i="1"/>
  <c r="L1202" i="1" s="1"/>
  <c r="J1203" i="1"/>
  <c r="L1203" i="1" s="1"/>
  <c r="J1204" i="1"/>
  <c r="L1204" i="1" s="1"/>
  <c r="J1205" i="1"/>
  <c r="L1205" i="1" s="1"/>
  <c r="J1206" i="1"/>
  <c r="L1206" i="1" s="1"/>
  <c r="J1207" i="1"/>
  <c r="L1207" i="1" s="1"/>
  <c r="J1208" i="1"/>
  <c r="L1208" i="1" s="1"/>
  <c r="J1209" i="1"/>
  <c r="L1209" i="1" s="1"/>
  <c r="J1210" i="1"/>
  <c r="L1210" i="1" s="1"/>
  <c r="J1211" i="1"/>
  <c r="L1211" i="1" s="1"/>
  <c r="J1212" i="1"/>
  <c r="L1212" i="1" s="1"/>
  <c r="J1213" i="1"/>
  <c r="L1213" i="1" s="1"/>
  <c r="J1214" i="1"/>
  <c r="L1214" i="1" s="1"/>
  <c r="J1215" i="1"/>
  <c r="L1215" i="1" s="1"/>
  <c r="J1216" i="1"/>
  <c r="L1216" i="1" s="1"/>
  <c r="J1217" i="1"/>
  <c r="L1217" i="1" s="1"/>
  <c r="J1218" i="1"/>
  <c r="L1218" i="1" s="1"/>
  <c r="J1219" i="1"/>
  <c r="L1219" i="1" s="1"/>
  <c r="J1220" i="1"/>
  <c r="L1220" i="1" s="1"/>
  <c r="J1221" i="1"/>
  <c r="L1221" i="1" s="1"/>
  <c r="J1222" i="1"/>
  <c r="L1222" i="1" s="1"/>
  <c r="J1223" i="1"/>
  <c r="L1223" i="1" s="1"/>
  <c r="J1224" i="1"/>
  <c r="L1224" i="1" s="1"/>
  <c r="J1225" i="1"/>
  <c r="L1225" i="1" s="1"/>
  <c r="J1226" i="1"/>
  <c r="L1226" i="1" s="1"/>
  <c r="J1227" i="1"/>
  <c r="L1227" i="1" s="1"/>
  <c r="J1228" i="1"/>
  <c r="L1228" i="1" s="1"/>
  <c r="J1229" i="1"/>
  <c r="L1229" i="1" s="1"/>
  <c r="J1230" i="1"/>
  <c r="L1230" i="1" s="1"/>
  <c r="J1231" i="1"/>
  <c r="L1231" i="1" s="1"/>
  <c r="J1232" i="1"/>
  <c r="L1232" i="1" s="1"/>
  <c r="J1233" i="1"/>
  <c r="L1233" i="1" s="1"/>
  <c r="J1234" i="1"/>
  <c r="L1234" i="1" s="1"/>
  <c r="J1235" i="1"/>
  <c r="L1235" i="1" s="1"/>
  <c r="J1236" i="1"/>
  <c r="L1236" i="1" s="1"/>
  <c r="J1237" i="1"/>
  <c r="L1237" i="1" s="1"/>
  <c r="J1238" i="1"/>
  <c r="L1238" i="1" s="1"/>
  <c r="J1239" i="1"/>
  <c r="L1239" i="1" s="1"/>
  <c r="J1240" i="1"/>
  <c r="L1240" i="1" s="1"/>
  <c r="J1241" i="1"/>
  <c r="L1241" i="1" s="1"/>
  <c r="J1242" i="1"/>
  <c r="L1242" i="1" s="1"/>
  <c r="J1243" i="1"/>
  <c r="L1243" i="1" s="1"/>
  <c r="J1244" i="1"/>
  <c r="L1244" i="1" s="1"/>
  <c r="J1245" i="1"/>
  <c r="L1245" i="1" s="1"/>
  <c r="J1246" i="1"/>
  <c r="L1246" i="1" s="1"/>
  <c r="J1247" i="1"/>
  <c r="L1247" i="1" s="1"/>
  <c r="J1248" i="1"/>
  <c r="L1248" i="1" s="1"/>
  <c r="J1249" i="1"/>
  <c r="L1249" i="1" s="1"/>
  <c r="J1250" i="1"/>
  <c r="L1250" i="1" s="1"/>
  <c r="J1251" i="1"/>
  <c r="L1251" i="1" s="1"/>
  <c r="J1252" i="1"/>
  <c r="L1252" i="1" s="1"/>
  <c r="J1253" i="1"/>
  <c r="L1253" i="1" s="1"/>
  <c r="J1254" i="1"/>
  <c r="L1254" i="1" s="1"/>
  <c r="J1255" i="1"/>
  <c r="L1255" i="1" s="1"/>
  <c r="J1256" i="1"/>
  <c r="L1256" i="1" s="1"/>
  <c r="J1257" i="1"/>
  <c r="L1257" i="1" s="1"/>
  <c r="J1258" i="1"/>
  <c r="L1258" i="1" s="1"/>
  <c r="J1259" i="1"/>
  <c r="L1259" i="1" s="1"/>
  <c r="J1260" i="1"/>
  <c r="L1260" i="1" s="1"/>
  <c r="J1261" i="1"/>
  <c r="L1261" i="1" s="1"/>
  <c r="J1262" i="1"/>
  <c r="L1262" i="1" s="1"/>
  <c r="J1263" i="1"/>
  <c r="L1263" i="1" s="1"/>
  <c r="J1264" i="1"/>
  <c r="L1264" i="1" s="1"/>
  <c r="J1265" i="1"/>
  <c r="L1265" i="1" s="1"/>
  <c r="J1266" i="1"/>
  <c r="L1266" i="1" s="1"/>
  <c r="J1267" i="1"/>
  <c r="L1267" i="1" s="1"/>
  <c r="J1268" i="1"/>
  <c r="L1268" i="1" s="1"/>
  <c r="J1269" i="1"/>
  <c r="L1269" i="1" s="1"/>
  <c r="J1270" i="1"/>
  <c r="L1270" i="1" s="1"/>
  <c r="J1271" i="1"/>
  <c r="L1271" i="1" s="1"/>
  <c r="J1272" i="1"/>
  <c r="L1272" i="1" s="1"/>
  <c r="J1273" i="1"/>
  <c r="L1273" i="1" s="1"/>
  <c r="J1274" i="1"/>
  <c r="L1274" i="1" s="1"/>
  <c r="J1275" i="1"/>
  <c r="L1275" i="1" s="1"/>
  <c r="J1276" i="1"/>
  <c r="L1276" i="1" s="1"/>
  <c r="J1277" i="1"/>
  <c r="L1277" i="1" s="1"/>
  <c r="J1278" i="1"/>
  <c r="L1278" i="1" s="1"/>
  <c r="J1279" i="1"/>
  <c r="L1279" i="1" s="1"/>
  <c r="J1280" i="1"/>
  <c r="L1280" i="1" s="1"/>
  <c r="J1281" i="1"/>
  <c r="L1281" i="1" s="1"/>
  <c r="J1282" i="1"/>
  <c r="L1282" i="1" s="1"/>
  <c r="J1283" i="1"/>
  <c r="L1283" i="1" s="1"/>
  <c r="J1284" i="1"/>
  <c r="L1284" i="1" s="1"/>
  <c r="J1285" i="1"/>
  <c r="L1285" i="1" s="1"/>
  <c r="J1286" i="1"/>
  <c r="L1286" i="1" s="1"/>
  <c r="J1287" i="1"/>
  <c r="L1287" i="1" s="1"/>
  <c r="J1288" i="1"/>
  <c r="L1288" i="1" s="1"/>
  <c r="J1289" i="1"/>
  <c r="L1289" i="1" s="1"/>
  <c r="J1290" i="1"/>
  <c r="L1290" i="1" s="1"/>
  <c r="J1291" i="1"/>
  <c r="L1291" i="1" s="1"/>
  <c r="J1292" i="1"/>
  <c r="L1292" i="1" s="1"/>
  <c r="J1293" i="1"/>
  <c r="L1293" i="1" s="1"/>
  <c r="J1294" i="1"/>
  <c r="L1294" i="1" s="1"/>
  <c r="J1295" i="1"/>
  <c r="L1295" i="1" s="1"/>
  <c r="J1296" i="1"/>
  <c r="L1296" i="1" s="1"/>
  <c r="J1297" i="1"/>
  <c r="L1297" i="1" s="1"/>
  <c r="J1298" i="1"/>
  <c r="L1298" i="1" s="1"/>
  <c r="J1299" i="1"/>
  <c r="L1299" i="1" s="1"/>
  <c r="J1300" i="1"/>
  <c r="L1300" i="1" s="1"/>
  <c r="J1301" i="1"/>
  <c r="L1301" i="1" s="1"/>
  <c r="J1302" i="1"/>
  <c r="L1302" i="1" s="1"/>
  <c r="J1303" i="1"/>
  <c r="L1303" i="1" s="1"/>
  <c r="J1304" i="1"/>
  <c r="L1304" i="1" s="1"/>
  <c r="J1305" i="1"/>
  <c r="L1305" i="1" s="1"/>
  <c r="J1306" i="1"/>
  <c r="L1306" i="1" s="1"/>
  <c r="J1307" i="1"/>
  <c r="L1307" i="1" s="1"/>
  <c r="J1308" i="1"/>
  <c r="L1308" i="1" s="1"/>
  <c r="J1309" i="1"/>
  <c r="L1309" i="1" s="1"/>
  <c r="J1310" i="1"/>
  <c r="L1310" i="1" s="1"/>
  <c r="J1311" i="1"/>
  <c r="L1311" i="1" s="1"/>
  <c r="J1312" i="1"/>
  <c r="L1312" i="1" s="1"/>
  <c r="J1313" i="1"/>
  <c r="L1313" i="1" s="1"/>
  <c r="J1314" i="1"/>
  <c r="L1314" i="1" s="1"/>
  <c r="J1315" i="1"/>
  <c r="L1315" i="1" s="1"/>
  <c r="J1316" i="1"/>
  <c r="L1316" i="1" s="1"/>
  <c r="J1317" i="1"/>
  <c r="L1317" i="1" s="1"/>
  <c r="J1318" i="1"/>
  <c r="L1318" i="1" s="1"/>
  <c r="J1319" i="1"/>
  <c r="L1319" i="1" s="1"/>
  <c r="J1320" i="1"/>
  <c r="L1320" i="1" s="1"/>
  <c r="J1321" i="1"/>
  <c r="L1321" i="1" s="1"/>
  <c r="J1322" i="1"/>
  <c r="L1322" i="1" s="1"/>
  <c r="J1323" i="1"/>
  <c r="L1323" i="1" s="1"/>
  <c r="J1324" i="1"/>
  <c r="L1324" i="1" s="1"/>
  <c r="J1325" i="1"/>
  <c r="L1325" i="1" s="1"/>
  <c r="J1326" i="1"/>
  <c r="L1326" i="1" s="1"/>
  <c r="J1327" i="1"/>
  <c r="L1327" i="1" s="1"/>
  <c r="J1328" i="1"/>
  <c r="L1328" i="1" s="1"/>
  <c r="J1329" i="1"/>
  <c r="L1329" i="1" s="1"/>
  <c r="J1330" i="1"/>
  <c r="L1330" i="1" s="1"/>
  <c r="J1331" i="1"/>
  <c r="L1331" i="1" s="1"/>
  <c r="J1332" i="1"/>
  <c r="L1332" i="1" s="1"/>
  <c r="J1333" i="1"/>
  <c r="L1333" i="1" s="1"/>
  <c r="J1334" i="1"/>
  <c r="L1334" i="1" s="1"/>
  <c r="J1335" i="1"/>
  <c r="L1335" i="1" s="1"/>
  <c r="J1336" i="1"/>
  <c r="L1336" i="1" s="1"/>
  <c r="J1337" i="1"/>
  <c r="L1337" i="1" s="1"/>
  <c r="J1338" i="1"/>
  <c r="L1338" i="1" s="1"/>
  <c r="J1339" i="1"/>
  <c r="L1339" i="1" s="1"/>
  <c r="J1340" i="1"/>
  <c r="L1340" i="1" s="1"/>
  <c r="J1341" i="1"/>
  <c r="L1341" i="1" s="1"/>
  <c r="J1342" i="1"/>
  <c r="L1342" i="1" s="1"/>
  <c r="J1343" i="1"/>
  <c r="L1343" i="1" s="1"/>
  <c r="J1344" i="1"/>
  <c r="L1344" i="1" s="1"/>
  <c r="J1345" i="1"/>
  <c r="L1345" i="1" s="1"/>
  <c r="J1346" i="1"/>
  <c r="L1346" i="1" s="1"/>
  <c r="J1347" i="1"/>
  <c r="L1347" i="1" s="1"/>
  <c r="J1348" i="1"/>
  <c r="L1348" i="1" s="1"/>
  <c r="J1349" i="1"/>
  <c r="L1349" i="1" s="1"/>
  <c r="J1350" i="1"/>
  <c r="L1350" i="1" s="1"/>
  <c r="J1351" i="1"/>
  <c r="L1351" i="1" s="1"/>
  <c r="J1352" i="1"/>
  <c r="L1352" i="1" s="1"/>
  <c r="J1353" i="1"/>
  <c r="L1353" i="1" s="1"/>
  <c r="J1354" i="1"/>
  <c r="L1354" i="1" s="1"/>
  <c r="J1355" i="1"/>
  <c r="L1355" i="1" s="1"/>
  <c r="J1356" i="1"/>
  <c r="L1356" i="1" s="1"/>
  <c r="J1357" i="1"/>
  <c r="L1357" i="1" s="1"/>
  <c r="J1358" i="1"/>
  <c r="L1358" i="1" s="1"/>
  <c r="J1359" i="1"/>
  <c r="L1359" i="1" s="1"/>
  <c r="J1360" i="1"/>
  <c r="L1360" i="1" s="1"/>
  <c r="J1361" i="1"/>
  <c r="L1361" i="1" s="1"/>
  <c r="J1362" i="1"/>
  <c r="L1362" i="1" s="1"/>
  <c r="J1363" i="1"/>
  <c r="L1363" i="1" s="1"/>
  <c r="J1364" i="1"/>
  <c r="L1364" i="1" s="1"/>
  <c r="J1365" i="1"/>
  <c r="L1365" i="1" s="1"/>
  <c r="J1366" i="1"/>
  <c r="L1366" i="1" s="1"/>
  <c r="J1367" i="1"/>
  <c r="L1367" i="1" s="1"/>
  <c r="J1368" i="1"/>
  <c r="L1368" i="1" s="1"/>
  <c r="J1369" i="1"/>
  <c r="L1369" i="1" s="1"/>
  <c r="J1370" i="1"/>
  <c r="L1370" i="1" s="1"/>
  <c r="J1371" i="1"/>
  <c r="L1371" i="1" s="1"/>
  <c r="J1372" i="1"/>
  <c r="L1372" i="1" s="1"/>
  <c r="J1373" i="1"/>
  <c r="L1373" i="1" s="1"/>
  <c r="J1374" i="1"/>
  <c r="L1374" i="1" s="1"/>
  <c r="J1375" i="1"/>
  <c r="L1375" i="1" s="1"/>
  <c r="J1376" i="1"/>
  <c r="L1376" i="1" s="1"/>
  <c r="J1377" i="1"/>
  <c r="L1377" i="1" s="1"/>
  <c r="J1378" i="1"/>
  <c r="L1378" i="1" s="1"/>
  <c r="J1379" i="1"/>
  <c r="L1379" i="1" s="1"/>
  <c r="J1380" i="1"/>
  <c r="L1380" i="1" s="1"/>
  <c r="J1381" i="1"/>
  <c r="L1381" i="1" s="1"/>
  <c r="J1382" i="1"/>
  <c r="L1382" i="1" s="1"/>
  <c r="J1383" i="1"/>
  <c r="L1383" i="1" s="1"/>
  <c r="J1384" i="1"/>
  <c r="L1384" i="1" s="1"/>
  <c r="J1385" i="1"/>
  <c r="L1385" i="1" s="1"/>
  <c r="J1386" i="1"/>
  <c r="L1386" i="1" s="1"/>
  <c r="J1387" i="1"/>
  <c r="L1387" i="1" s="1"/>
  <c r="J1388" i="1"/>
  <c r="L1388" i="1" s="1"/>
  <c r="J1389" i="1"/>
  <c r="L1389" i="1" s="1"/>
  <c r="J1390" i="1"/>
  <c r="L1390" i="1" s="1"/>
  <c r="J1391" i="1"/>
  <c r="L1391" i="1" s="1"/>
  <c r="J1392" i="1"/>
  <c r="L1392" i="1" s="1"/>
  <c r="J1393" i="1"/>
  <c r="L1393" i="1" s="1"/>
  <c r="J1394" i="1"/>
  <c r="L1394" i="1" s="1"/>
  <c r="J1395" i="1"/>
  <c r="L1395" i="1" s="1"/>
  <c r="J1396" i="1"/>
  <c r="L1396" i="1" s="1"/>
  <c r="J1397" i="1"/>
  <c r="L1397" i="1" s="1"/>
  <c r="J1398" i="1"/>
  <c r="L1398" i="1" s="1"/>
  <c r="J1399" i="1"/>
  <c r="L1399" i="1" s="1"/>
  <c r="J1400" i="1"/>
  <c r="L1400" i="1" s="1"/>
  <c r="J1401" i="1"/>
  <c r="L1401" i="1" s="1"/>
  <c r="J1402" i="1"/>
  <c r="L1402" i="1" s="1"/>
  <c r="J1403" i="1"/>
  <c r="L1403" i="1" s="1"/>
  <c r="J1404" i="1"/>
  <c r="L1404" i="1" s="1"/>
  <c r="J1405" i="1"/>
  <c r="L1405" i="1" s="1"/>
  <c r="J1406" i="1"/>
  <c r="L1406" i="1" s="1"/>
  <c r="J1407" i="1"/>
  <c r="L1407" i="1" s="1"/>
  <c r="J1408" i="1"/>
  <c r="L1408" i="1" s="1"/>
  <c r="J1409" i="1"/>
  <c r="L1409" i="1" s="1"/>
  <c r="J1410" i="1"/>
  <c r="L1410" i="1" s="1"/>
  <c r="J1411" i="1"/>
  <c r="L1411" i="1" s="1"/>
  <c r="J1412" i="1"/>
  <c r="L1412" i="1" s="1"/>
  <c r="J1413" i="1"/>
  <c r="L1413" i="1" s="1"/>
  <c r="J1414" i="1"/>
  <c r="L1414" i="1" s="1"/>
  <c r="J1415" i="1"/>
  <c r="L1415" i="1" s="1"/>
  <c r="J1416" i="1"/>
  <c r="L1416" i="1" s="1"/>
  <c r="J1417" i="1"/>
  <c r="L1417" i="1" s="1"/>
  <c r="J1418" i="1"/>
  <c r="L1418" i="1" s="1"/>
  <c r="J1419" i="1"/>
  <c r="L1419" i="1" s="1"/>
  <c r="J1420" i="1"/>
  <c r="L1420" i="1" s="1"/>
  <c r="J1421" i="1"/>
  <c r="L1421" i="1" s="1"/>
  <c r="J1422" i="1"/>
  <c r="L1422" i="1" s="1"/>
  <c r="J1423" i="1"/>
  <c r="L1423" i="1" s="1"/>
  <c r="J1424" i="1"/>
  <c r="L1424" i="1" s="1"/>
  <c r="J1425" i="1"/>
  <c r="L1425" i="1" s="1"/>
  <c r="J1426" i="1"/>
  <c r="L1426" i="1" s="1"/>
  <c r="J1427" i="1"/>
  <c r="L1427" i="1" s="1"/>
  <c r="J1428" i="1"/>
  <c r="L1428" i="1" s="1"/>
  <c r="J1429" i="1"/>
  <c r="L1429" i="1" s="1"/>
  <c r="J1430" i="1"/>
  <c r="L1430" i="1" s="1"/>
  <c r="J1431" i="1"/>
  <c r="L1431" i="1" s="1"/>
  <c r="J1432" i="1"/>
  <c r="L1432" i="1" s="1"/>
  <c r="J1433" i="1"/>
  <c r="L1433" i="1" s="1"/>
  <c r="J1434" i="1"/>
  <c r="L1434" i="1" s="1"/>
  <c r="J1435" i="1"/>
  <c r="L1435" i="1" s="1"/>
  <c r="J1436" i="1"/>
  <c r="L1436" i="1" s="1"/>
  <c r="J1437" i="1"/>
  <c r="L1437" i="1" s="1"/>
  <c r="J1438" i="1"/>
  <c r="L1438" i="1" s="1"/>
  <c r="J1439" i="1"/>
  <c r="L1439" i="1" s="1"/>
  <c r="J1440" i="1"/>
  <c r="L1440" i="1" s="1"/>
  <c r="J1441" i="1"/>
  <c r="L1441" i="1" s="1"/>
  <c r="J1442" i="1"/>
  <c r="L1442" i="1" s="1"/>
  <c r="J1443" i="1"/>
  <c r="L1443" i="1" s="1"/>
  <c r="J1444" i="1"/>
  <c r="L1444" i="1" s="1"/>
  <c r="J1445" i="1"/>
  <c r="L1445" i="1" s="1"/>
  <c r="J1446" i="1"/>
  <c r="L1446" i="1" s="1"/>
  <c r="J1447" i="1"/>
  <c r="L1447" i="1" s="1"/>
  <c r="J1448" i="1"/>
  <c r="L1448" i="1" s="1"/>
  <c r="J1449" i="1"/>
  <c r="L1449" i="1" s="1"/>
  <c r="J1450" i="1"/>
  <c r="L1450" i="1" s="1"/>
  <c r="J1451" i="1"/>
  <c r="L1451" i="1" s="1"/>
  <c r="J1452" i="1"/>
  <c r="L1452" i="1" s="1"/>
  <c r="J1453" i="1"/>
  <c r="L1453" i="1" s="1"/>
  <c r="J1454" i="1"/>
  <c r="L1454" i="1" s="1"/>
  <c r="J1455" i="1"/>
  <c r="L1455" i="1" s="1"/>
  <c r="J1456" i="1"/>
  <c r="L1456" i="1" s="1"/>
  <c r="J1457" i="1"/>
  <c r="L1457" i="1" s="1"/>
  <c r="J1458" i="1"/>
  <c r="L1458" i="1" s="1"/>
  <c r="J1459" i="1"/>
  <c r="L1459" i="1" s="1"/>
  <c r="J1460" i="1"/>
  <c r="L1460" i="1" s="1"/>
  <c r="J1461" i="1"/>
  <c r="L1461" i="1" s="1"/>
  <c r="J1462" i="1"/>
  <c r="L1462" i="1" s="1"/>
  <c r="J1463" i="1"/>
  <c r="L1463" i="1" s="1"/>
  <c r="J1464" i="1"/>
  <c r="L1464" i="1" s="1"/>
  <c r="J1465" i="1"/>
  <c r="L1465" i="1" s="1"/>
  <c r="J1466" i="1"/>
  <c r="L1466" i="1" s="1"/>
  <c r="J1467" i="1"/>
  <c r="L1467" i="1" s="1"/>
  <c r="J1468" i="1"/>
  <c r="L1468" i="1" s="1"/>
  <c r="J1469" i="1"/>
  <c r="L1469" i="1" s="1"/>
  <c r="J1470" i="1"/>
  <c r="L1470" i="1" s="1"/>
  <c r="J1471" i="1"/>
  <c r="L1471" i="1" s="1"/>
  <c r="J1472" i="1"/>
  <c r="L1472" i="1" s="1"/>
  <c r="J1473" i="1"/>
  <c r="L1473" i="1" s="1"/>
  <c r="J1474" i="1"/>
  <c r="L1474" i="1" s="1"/>
  <c r="J1475" i="1"/>
  <c r="L1475" i="1" s="1"/>
  <c r="J1476" i="1"/>
  <c r="L1476" i="1" s="1"/>
  <c r="J1477" i="1"/>
  <c r="L1477" i="1" s="1"/>
  <c r="J1478" i="1"/>
  <c r="L1478" i="1" s="1"/>
  <c r="J1479" i="1"/>
  <c r="L1479" i="1" s="1"/>
  <c r="J1480" i="1"/>
  <c r="L1480" i="1" s="1"/>
  <c r="J1481" i="1"/>
  <c r="L1481" i="1" s="1"/>
  <c r="J1482" i="1"/>
  <c r="L1482" i="1" s="1"/>
  <c r="J1483" i="1"/>
  <c r="L1483" i="1" s="1"/>
  <c r="J1484" i="1"/>
  <c r="L1484" i="1" s="1"/>
  <c r="J1485" i="1"/>
  <c r="L1485" i="1" s="1"/>
  <c r="J1486" i="1"/>
  <c r="L1486" i="1" s="1"/>
  <c r="J1487" i="1"/>
  <c r="L1487" i="1" s="1"/>
  <c r="J1488" i="1"/>
  <c r="L1488" i="1" s="1"/>
  <c r="J1489" i="1"/>
  <c r="L1489" i="1" s="1"/>
  <c r="J1490" i="1"/>
  <c r="L1490" i="1" s="1"/>
  <c r="J1491" i="1"/>
  <c r="L1491" i="1" s="1"/>
  <c r="J1492" i="1"/>
  <c r="L1492" i="1" s="1"/>
  <c r="J1493" i="1"/>
  <c r="L1493" i="1" s="1"/>
  <c r="J1494" i="1"/>
  <c r="L1494" i="1" s="1"/>
  <c r="J1495" i="1"/>
  <c r="L1495" i="1" s="1"/>
  <c r="J1496" i="1"/>
  <c r="L1496" i="1" s="1"/>
  <c r="J1497" i="1"/>
  <c r="L1497" i="1" s="1"/>
  <c r="J1498" i="1"/>
  <c r="L1498" i="1" s="1"/>
  <c r="J1499" i="1"/>
  <c r="L1499" i="1" s="1"/>
  <c r="J1500" i="1"/>
  <c r="L1500" i="1" s="1"/>
  <c r="J1501" i="1"/>
  <c r="L1501" i="1" s="1"/>
  <c r="J1502" i="1"/>
  <c r="L1502" i="1" s="1"/>
  <c r="J1503" i="1"/>
  <c r="L1503" i="1" s="1"/>
  <c r="J1504" i="1"/>
  <c r="L1504" i="1" s="1"/>
  <c r="J1505" i="1"/>
  <c r="L1505" i="1" s="1"/>
  <c r="J1506" i="1"/>
  <c r="L1506" i="1" s="1"/>
  <c r="J1507" i="1"/>
  <c r="L1507" i="1" s="1"/>
  <c r="J1508" i="1"/>
  <c r="L1508" i="1" s="1"/>
  <c r="J1509" i="1"/>
  <c r="L1509" i="1" s="1"/>
  <c r="J1510" i="1"/>
  <c r="L1510" i="1" s="1"/>
  <c r="J1511" i="1"/>
  <c r="L1511" i="1" s="1"/>
  <c r="J1512" i="1"/>
  <c r="L1512" i="1" s="1"/>
  <c r="J1513" i="1"/>
  <c r="L1513" i="1" s="1"/>
  <c r="J1514" i="1"/>
  <c r="L1514" i="1" s="1"/>
  <c r="J1515" i="1"/>
  <c r="L1515" i="1" s="1"/>
  <c r="J1516" i="1"/>
  <c r="L1516" i="1" s="1"/>
  <c r="J1517" i="1"/>
  <c r="L1517" i="1" s="1"/>
  <c r="J1518" i="1"/>
  <c r="L1518" i="1" s="1"/>
  <c r="J1519" i="1"/>
  <c r="L1519" i="1" s="1"/>
  <c r="J1520" i="1"/>
  <c r="L1520" i="1" s="1"/>
  <c r="J1521" i="1"/>
  <c r="L1521" i="1" s="1"/>
  <c r="J1522" i="1"/>
  <c r="L1522" i="1" s="1"/>
  <c r="J1523" i="1"/>
  <c r="L1523" i="1" s="1"/>
  <c r="J1524" i="1"/>
  <c r="L1524" i="1" s="1"/>
  <c r="J1525" i="1"/>
  <c r="L1525" i="1" s="1"/>
  <c r="J1526" i="1"/>
  <c r="L1526" i="1" s="1"/>
  <c r="J1527" i="1"/>
  <c r="L1527" i="1" s="1"/>
  <c r="J1528" i="1"/>
  <c r="L1528" i="1" s="1"/>
  <c r="J1529" i="1"/>
  <c r="L1529" i="1" s="1"/>
  <c r="J1530" i="1"/>
  <c r="L1530" i="1" s="1"/>
  <c r="J1531" i="1"/>
  <c r="L1531" i="1" s="1"/>
  <c r="J1532" i="1"/>
  <c r="L1532" i="1" s="1"/>
  <c r="J1533" i="1"/>
  <c r="L1533" i="1" s="1"/>
  <c r="J1534" i="1"/>
  <c r="L1534" i="1" s="1"/>
  <c r="J1535" i="1"/>
  <c r="L1535" i="1" s="1"/>
  <c r="J1536" i="1"/>
  <c r="L1536" i="1" s="1"/>
  <c r="J1537" i="1"/>
  <c r="L1537" i="1" s="1"/>
  <c r="J1538" i="1"/>
  <c r="L1538" i="1" s="1"/>
  <c r="J1539" i="1"/>
  <c r="L1539" i="1" s="1"/>
  <c r="J1540" i="1"/>
  <c r="L1540" i="1" s="1"/>
  <c r="J1541" i="1"/>
  <c r="L1541" i="1" s="1"/>
  <c r="J1542" i="1"/>
  <c r="L1542" i="1" s="1"/>
  <c r="J1543" i="1"/>
  <c r="L1543" i="1" s="1"/>
  <c r="J1544" i="1"/>
  <c r="L1544" i="1" s="1"/>
  <c r="J1545" i="1"/>
  <c r="L1545" i="1" s="1"/>
  <c r="J1546" i="1"/>
  <c r="L1546" i="1" s="1"/>
  <c r="J1547" i="1"/>
  <c r="L1547" i="1" s="1"/>
  <c r="J1548" i="1"/>
  <c r="L1548" i="1" s="1"/>
  <c r="J1549" i="1"/>
  <c r="L1549" i="1" s="1"/>
  <c r="J1550" i="1"/>
  <c r="L1550" i="1" s="1"/>
  <c r="J1551" i="1"/>
  <c r="L1551" i="1" s="1"/>
  <c r="J1552" i="1"/>
  <c r="L1552" i="1" s="1"/>
  <c r="J1553" i="1"/>
  <c r="L1553" i="1" s="1"/>
  <c r="J1554" i="1"/>
  <c r="L1554" i="1" s="1"/>
  <c r="J1555" i="1"/>
  <c r="L1555" i="1" s="1"/>
  <c r="J1556" i="1"/>
  <c r="L1556" i="1" s="1"/>
  <c r="J1557" i="1"/>
  <c r="L1557" i="1" s="1"/>
  <c r="J1558" i="1"/>
  <c r="L1558" i="1" s="1"/>
  <c r="J1559" i="1"/>
  <c r="L1559" i="1" s="1"/>
  <c r="J1560" i="1"/>
  <c r="L1560" i="1" s="1"/>
  <c r="J1561" i="1"/>
  <c r="L1561" i="1" s="1"/>
  <c r="J1562" i="1"/>
  <c r="L1562" i="1" s="1"/>
  <c r="J1563" i="1"/>
  <c r="L1563" i="1" s="1"/>
  <c r="J1564" i="1"/>
  <c r="L1564" i="1" s="1"/>
  <c r="J1565" i="1"/>
  <c r="L1565" i="1" s="1"/>
  <c r="J1566" i="1"/>
  <c r="L1566" i="1" s="1"/>
  <c r="J1567" i="1"/>
  <c r="L1567" i="1" s="1"/>
  <c r="J1568" i="1"/>
  <c r="L1568" i="1" s="1"/>
  <c r="J1569" i="1"/>
  <c r="L1569" i="1" s="1"/>
  <c r="J1570" i="1"/>
  <c r="L1570" i="1" s="1"/>
  <c r="J1571" i="1"/>
  <c r="L1571" i="1" s="1"/>
  <c r="J1572" i="1"/>
  <c r="L1572" i="1" s="1"/>
  <c r="J1573" i="1"/>
  <c r="L1573" i="1" s="1"/>
  <c r="J1574" i="1"/>
  <c r="L1574" i="1" s="1"/>
  <c r="J1575" i="1"/>
  <c r="L1575" i="1" s="1"/>
  <c r="J1576" i="1"/>
  <c r="L1576" i="1" s="1"/>
  <c r="J1577" i="1"/>
  <c r="L1577" i="1" s="1"/>
  <c r="J1578" i="1"/>
  <c r="L1578" i="1" s="1"/>
  <c r="J1579" i="1"/>
  <c r="L1579" i="1" s="1"/>
  <c r="J1580" i="1"/>
  <c r="L1580" i="1" s="1"/>
  <c r="J1581" i="1"/>
  <c r="L1581" i="1" s="1"/>
  <c r="J1582" i="1"/>
  <c r="L1582" i="1" s="1"/>
  <c r="J1583" i="1"/>
  <c r="L1583" i="1" s="1"/>
  <c r="J1584" i="1"/>
  <c r="L1584" i="1" s="1"/>
  <c r="J1585" i="1"/>
  <c r="L1585" i="1" s="1"/>
  <c r="J1586" i="1"/>
  <c r="L1586" i="1" s="1"/>
  <c r="J1587" i="1"/>
  <c r="L1587" i="1" s="1"/>
  <c r="J1588" i="1"/>
  <c r="L1588" i="1" s="1"/>
  <c r="J1589" i="1"/>
  <c r="L1589" i="1" s="1"/>
  <c r="J1590" i="1"/>
  <c r="L1590" i="1" s="1"/>
  <c r="J1591" i="1"/>
  <c r="L1591" i="1" s="1"/>
  <c r="J1592" i="1"/>
  <c r="L1592" i="1" s="1"/>
  <c r="J1593" i="1"/>
  <c r="L1593" i="1" s="1"/>
  <c r="J1594" i="1"/>
  <c r="L1594" i="1" s="1"/>
  <c r="J1595" i="1"/>
  <c r="L1595" i="1" s="1"/>
  <c r="J1596" i="1"/>
  <c r="L1596" i="1" s="1"/>
  <c r="J1597" i="1"/>
  <c r="L1597" i="1" s="1"/>
  <c r="J1598" i="1"/>
  <c r="L1598" i="1" s="1"/>
  <c r="J1599" i="1"/>
  <c r="L1599" i="1" s="1"/>
  <c r="J1600" i="1"/>
  <c r="L1600" i="1" s="1"/>
  <c r="J1601" i="1"/>
  <c r="L1601" i="1" s="1"/>
  <c r="J1602" i="1"/>
  <c r="L1602" i="1" s="1"/>
  <c r="J1603" i="1"/>
  <c r="L1603" i="1" s="1"/>
  <c r="J1604" i="1"/>
  <c r="L1604" i="1" s="1"/>
  <c r="J1605" i="1"/>
  <c r="L1605" i="1" s="1"/>
  <c r="J1606" i="1"/>
  <c r="L1606" i="1" s="1"/>
  <c r="J1607" i="1"/>
  <c r="L1607" i="1" s="1"/>
  <c r="J1608" i="1"/>
  <c r="L1608" i="1" s="1"/>
  <c r="J1609" i="1"/>
  <c r="L1609" i="1" s="1"/>
  <c r="J1610" i="1"/>
  <c r="L1610" i="1" s="1"/>
  <c r="J1611" i="1"/>
  <c r="L1611" i="1" s="1"/>
  <c r="J1612" i="1"/>
  <c r="L1612" i="1" s="1"/>
  <c r="J1613" i="1"/>
  <c r="L1613" i="1" s="1"/>
  <c r="J1614" i="1"/>
  <c r="L1614" i="1" s="1"/>
  <c r="J1615" i="1"/>
  <c r="L1615" i="1" s="1"/>
  <c r="J1616" i="1"/>
  <c r="L1616" i="1" s="1"/>
  <c r="J1617" i="1"/>
  <c r="L1617" i="1" s="1"/>
  <c r="J1618" i="1"/>
  <c r="L1618" i="1" s="1"/>
  <c r="J1619" i="1"/>
  <c r="L1619" i="1" s="1"/>
  <c r="J1620" i="1"/>
  <c r="L1620" i="1" s="1"/>
  <c r="J1621" i="1"/>
  <c r="L1621" i="1" s="1"/>
  <c r="J1622" i="1"/>
  <c r="L1622" i="1" s="1"/>
  <c r="J1623" i="1"/>
  <c r="L1623" i="1" s="1"/>
  <c r="J1624" i="1"/>
  <c r="L1624" i="1" s="1"/>
  <c r="J1625" i="1"/>
  <c r="L1625" i="1" s="1"/>
  <c r="J1626" i="1"/>
  <c r="L1626" i="1" s="1"/>
  <c r="J1627" i="1"/>
  <c r="L1627" i="1" s="1"/>
  <c r="J1628" i="1"/>
  <c r="L1628" i="1" s="1"/>
  <c r="J1629" i="1"/>
  <c r="L1629" i="1" s="1"/>
  <c r="J1630" i="1"/>
  <c r="L1630" i="1" s="1"/>
  <c r="J1631" i="1"/>
  <c r="L1631" i="1" s="1"/>
  <c r="J1632" i="1"/>
  <c r="L1632" i="1" s="1"/>
  <c r="J1633" i="1"/>
  <c r="L1633" i="1" s="1"/>
  <c r="J1634" i="1"/>
  <c r="L1634" i="1" s="1"/>
  <c r="J1635" i="1"/>
  <c r="L1635" i="1" s="1"/>
  <c r="J1636" i="1"/>
  <c r="L1636" i="1" s="1"/>
  <c r="J1637" i="1"/>
  <c r="L1637" i="1" s="1"/>
  <c r="J1638" i="1"/>
  <c r="L1638" i="1" s="1"/>
  <c r="J1639" i="1"/>
  <c r="L1639" i="1" s="1"/>
  <c r="J1640" i="1"/>
  <c r="L1640" i="1" s="1"/>
  <c r="J1641" i="1"/>
  <c r="L1641" i="1" s="1"/>
  <c r="J1642" i="1"/>
  <c r="L1642" i="1" s="1"/>
  <c r="J1643" i="1"/>
  <c r="L1643" i="1" s="1"/>
  <c r="J1644" i="1"/>
  <c r="L1644" i="1" s="1"/>
  <c r="J1645" i="1"/>
  <c r="L1645" i="1" s="1"/>
  <c r="J1646" i="1"/>
  <c r="L1646" i="1" s="1"/>
  <c r="J1647" i="1"/>
  <c r="L1647" i="1" s="1"/>
  <c r="J1648" i="1"/>
  <c r="L1648" i="1" s="1"/>
  <c r="J1649" i="1"/>
  <c r="L1649" i="1" s="1"/>
  <c r="J1650" i="1"/>
  <c r="L1650" i="1" s="1"/>
  <c r="J1651" i="1"/>
  <c r="L1651" i="1" s="1"/>
  <c r="J1652" i="1"/>
  <c r="L1652" i="1" s="1"/>
  <c r="J1653" i="1"/>
  <c r="L1653" i="1" s="1"/>
  <c r="J1654" i="1"/>
  <c r="L1654" i="1" s="1"/>
  <c r="J1655" i="1"/>
  <c r="L1655" i="1" s="1"/>
  <c r="J1656" i="1"/>
  <c r="L1656" i="1" s="1"/>
  <c r="J1657" i="1"/>
  <c r="L1657" i="1" s="1"/>
  <c r="J1658" i="1"/>
  <c r="L1658" i="1" s="1"/>
  <c r="J1659" i="1"/>
  <c r="L1659" i="1" s="1"/>
  <c r="J1660" i="1"/>
  <c r="L1660" i="1" s="1"/>
  <c r="J1661" i="1"/>
  <c r="L1661" i="1" s="1"/>
  <c r="J1662" i="1"/>
  <c r="L1662" i="1" s="1"/>
  <c r="J1663" i="1"/>
  <c r="L1663" i="1" s="1"/>
  <c r="J1664" i="1"/>
  <c r="L1664" i="1" s="1"/>
  <c r="J1665" i="1"/>
  <c r="L1665" i="1" s="1"/>
  <c r="J1666" i="1"/>
  <c r="L1666" i="1" s="1"/>
  <c r="J1667" i="1"/>
  <c r="L1667" i="1" s="1"/>
  <c r="J1668" i="1"/>
  <c r="L1668" i="1" s="1"/>
  <c r="J1669" i="1"/>
  <c r="L1669" i="1" s="1"/>
  <c r="J1670" i="1"/>
  <c r="L1670" i="1" s="1"/>
  <c r="J1671" i="1"/>
  <c r="L1671" i="1" s="1"/>
  <c r="J1672" i="1"/>
  <c r="L1672" i="1" s="1"/>
  <c r="J1673" i="1"/>
  <c r="L1673" i="1" s="1"/>
  <c r="J1674" i="1"/>
  <c r="L1674" i="1" s="1"/>
  <c r="J1675" i="1"/>
  <c r="L1675" i="1" s="1"/>
  <c r="J1676" i="1"/>
  <c r="L1676" i="1" s="1"/>
  <c r="J1677" i="1"/>
  <c r="L1677" i="1" s="1"/>
  <c r="J1678" i="1"/>
  <c r="L1678" i="1" s="1"/>
  <c r="J1679" i="1"/>
  <c r="L1679" i="1" s="1"/>
  <c r="J1680" i="1"/>
  <c r="L1680" i="1" s="1"/>
  <c r="J1681" i="1"/>
  <c r="L1681" i="1" s="1"/>
  <c r="J1682" i="1"/>
  <c r="L1682" i="1" s="1"/>
  <c r="J1683" i="1"/>
  <c r="L1683" i="1" s="1"/>
  <c r="J1684" i="1"/>
  <c r="L1684" i="1" s="1"/>
  <c r="J1685" i="1"/>
  <c r="L1685" i="1" s="1"/>
  <c r="J1686" i="1"/>
  <c r="L1686" i="1" s="1"/>
  <c r="J1687" i="1"/>
  <c r="L1687" i="1" s="1"/>
  <c r="J1688" i="1"/>
  <c r="L1688" i="1" s="1"/>
  <c r="J1689" i="1"/>
  <c r="L1689" i="1" s="1"/>
  <c r="J1690" i="1"/>
  <c r="L1690" i="1" s="1"/>
  <c r="J1691" i="1"/>
  <c r="L1691" i="1" s="1"/>
  <c r="J1692" i="1"/>
  <c r="L1692" i="1" s="1"/>
  <c r="J1693" i="1"/>
  <c r="L1693" i="1" s="1"/>
  <c r="J1694" i="1"/>
  <c r="L1694" i="1" s="1"/>
  <c r="J1695" i="1"/>
  <c r="L1695" i="1" s="1"/>
  <c r="J1696" i="1"/>
  <c r="L1696" i="1" s="1"/>
  <c r="J1697" i="1"/>
  <c r="L1697" i="1" s="1"/>
  <c r="J1698" i="1"/>
  <c r="L1698" i="1" s="1"/>
  <c r="J1699" i="1"/>
  <c r="L1699" i="1" s="1"/>
  <c r="J1700" i="1"/>
  <c r="L1700" i="1" s="1"/>
  <c r="J1701" i="1"/>
  <c r="L1701" i="1" s="1"/>
  <c r="J1702" i="1"/>
  <c r="L1702" i="1" s="1"/>
  <c r="J1703" i="1"/>
  <c r="L1703" i="1" s="1"/>
  <c r="J1704" i="1"/>
  <c r="L1704" i="1" s="1"/>
  <c r="J1705" i="1"/>
  <c r="L1705" i="1" s="1"/>
  <c r="J1706" i="1"/>
  <c r="L1706" i="1" s="1"/>
  <c r="J1707" i="1"/>
  <c r="L1707" i="1" s="1"/>
  <c r="J1708" i="1"/>
  <c r="L1708" i="1" s="1"/>
  <c r="J1709" i="1"/>
  <c r="L1709" i="1" s="1"/>
  <c r="J1710" i="1"/>
  <c r="L1710" i="1" s="1"/>
  <c r="J1711" i="1"/>
  <c r="L1711" i="1" s="1"/>
  <c r="J1712" i="1"/>
  <c r="L1712" i="1" s="1"/>
  <c r="J1713" i="1"/>
  <c r="L1713" i="1" s="1"/>
  <c r="J1714" i="1"/>
  <c r="L1714" i="1" s="1"/>
  <c r="J1715" i="1"/>
  <c r="L1715" i="1" s="1"/>
  <c r="J1716" i="1"/>
  <c r="L1716" i="1" s="1"/>
  <c r="J1717" i="1"/>
  <c r="L1717" i="1" s="1"/>
  <c r="J1718" i="1"/>
  <c r="L1718" i="1" s="1"/>
  <c r="J1719" i="1"/>
  <c r="L1719" i="1" s="1"/>
  <c r="J1720" i="1"/>
  <c r="L1720" i="1" s="1"/>
  <c r="J1721" i="1"/>
  <c r="L1721" i="1" s="1"/>
  <c r="J1722" i="1"/>
  <c r="L1722" i="1" s="1"/>
  <c r="J1723" i="1"/>
  <c r="L1723" i="1" s="1"/>
  <c r="J1724" i="1"/>
  <c r="L1724" i="1" s="1"/>
  <c r="J1725" i="1"/>
  <c r="L1725" i="1" s="1"/>
  <c r="J1726" i="1"/>
  <c r="L1726" i="1" s="1"/>
  <c r="J1727" i="1"/>
  <c r="L1727" i="1" s="1"/>
  <c r="J1728" i="1"/>
  <c r="L1728" i="1" s="1"/>
  <c r="J1729" i="1"/>
  <c r="L1729" i="1" s="1"/>
  <c r="J1730" i="1"/>
  <c r="L1730" i="1" s="1"/>
  <c r="J1731" i="1"/>
  <c r="L1731" i="1" s="1"/>
  <c r="J1732" i="1"/>
  <c r="L1732" i="1" s="1"/>
  <c r="J1733" i="1"/>
  <c r="L1733" i="1" s="1"/>
  <c r="J1734" i="1"/>
  <c r="L1734" i="1" s="1"/>
  <c r="J1735" i="1"/>
  <c r="L1735" i="1" s="1"/>
  <c r="J1736" i="1"/>
  <c r="L1736" i="1" s="1"/>
  <c r="J1737" i="1"/>
  <c r="L1737" i="1" s="1"/>
  <c r="J1738" i="1"/>
  <c r="L1738" i="1" s="1"/>
  <c r="J1739" i="1"/>
  <c r="L1739" i="1" s="1"/>
  <c r="J1740" i="1"/>
  <c r="L1740" i="1" s="1"/>
  <c r="J1741" i="1"/>
  <c r="L1741" i="1" s="1"/>
  <c r="J1742" i="1"/>
  <c r="L1742" i="1" s="1"/>
  <c r="J1743" i="1"/>
  <c r="L1743" i="1" s="1"/>
  <c r="J1744" i="1"/>
  <c r="L1744" i="1" s="1"/>
  <c r="J1745" i="1"/>
  <c r="L1745" i="1" s="1"/>
  <c r="J1746" i="1"/>
  <c r="L1746" i="1" s="1"/>
  <c r="J1747" i="1"/>
  <c r="L1747" i="1" s="1"/>
  <c r="J1748" i="1"/>
  <c r="L1748" i="1" s="1"/>
  <c r="J1749" i="1"/>
  <c r="L1749" i="1" s="1"/>
  <c r="J1750" i="1"/>
  <c r="L1750" i="1" s="1"/>
  <c r="J1751" i="1"/>
  <c r="L1751" i="1" s="1"/>
  <c r="J1752" i="1"/>
  <c r="L1752" i="1" s="1"/>
  <c r="J1753" i="1"/>
  <c r="L1753" i="1" s="1"/>
  <c r="J1754" i="1"/>
  <c r="L1754" i="1" s="1"/>
  <c r="J1755" i="1"/>
  <c r="L1755" i="1" s="1"/>
  <c r="J1756" i="1"/>
  <c r="L1756" i="1" s="1"/>
  <c r="J1757" i="1"/>
  <c r="L1757" i="1" s="1"/>
  <c r="J1758" i="1"/>
  <c r="L1758" i="1" s="1"/>
  <c r="J1759" i="1"/>
  <c r="L1759" i="1" s="1"/>
  <c r="J1760" i="1"/>
  <c r="L1760" i="1" s="1"/>
  <c r="J1761" i="1"/>
  <c r="L1761" i="1" s="1"/>
  <c r="J1762" i="1"/>
  <c r="L1762" i="1" s="1"/>
  <c r="J1763" i="1"/>
  <c r="L1763" i="1" s="1"/>
  <c r="J1764" i="1"/>
  <c r="L1764" i="1" s="1"/>
  <c r="J1765" i="1"/>
  <c r="L1765" i="1" s="1"/>
  <c r="J1766" i="1"/>
  <c r="L1766" i="1" s="1"/>
  <c r="J1767" i="1"/>
  <c r="L1767" i="1" s="1"/>
  <c r="J1768" i="1"/>
  <c r="L1768" i="1" s="1"/>
  <c r="J1769" i="1"/>
  <c r="L1769" i="1" s="1"/>
  <c r="J1770" i="1"/>
  <c r="L1770" i="1" s="1"/>
  <c r="J1771" i="1"/>
  <c r="L1771" i="1" s="1"/>
  <c r="J1772" i="1"/>
  <c r="L1772" i="1" s="1"/>
  <c r="J1773" i="1"/>
  <c r="L1773" i="1" s="1"/>
  <c r="J1774" i="1"/>
  <c r="L1774" i="1" s="1"/>
  <c r="J1775" i="1"/>
  <c r="L1775" i="1" s="1"/>
  <c r="J1776" i="1"/>
  <c r="L1776" i="1" s="1"/>
  <c r="J1777" i="1"/>
  <c r="L1777" i="1" s="1"/>
  <c r="J1778" i="1"/>
  <c r="L1778" i="1" s="1"/>
  <c r="J1779" i="1"/>
  <c r="L1779" i="1" s="1"/>
  <c r="J1780" i="1"/>
  <c r="L1780" i="1" s="1"/>
  <c r="J1781" i="1"/>
  <c r="L1781" i="1" s="1"/>
  <c r="J1782" i="1"/>
  <c r="L1782" i="1" s="1"/>
  <c r="J1783" i="1"/>
  <c r="L1783" i="1" s="1"/>
  <c r="J1784" i="1"/>
  <c r="L1784" i="1" s="1"/>
  <c r="J1785" i="1"/>
  <c r="L1785" i="1" s="1"/>
  <c r="J1786" i="1"/>
  <c r="L1786" i="1" s="1"/>
  <c r="J1787" i="1"/>
  <c r="L1787" i="1" s="1"/>
  <c r="J1788" i="1"/>
  <c r="L1788" i="1" s="1"/>
  <c r="J1789" i="1"/>
  <c r="L1789" i="1" s="1"/>
  <c r="J1790" i="1"/>
  <c r="L1790" i="1" s="1"/>
  <c r="J1791" i="1"/>
  <c r="L1791" i="1" s="1"/>
  <c r="J1792" i="1"/>
  <c r="L1792" i="1" s="1"/>
  <c r="J1793" i="1"/>
  <c r="L1793" i="1" s="1"/>
  <c r="J1794" i="1"/>
  <c r="L1794" i="1" s="1"/>
  <c r="J1795" i="1"/>
  <c r="L1795" i="1" s="1"/>
  <c r="J1796" i="1"/>
  <c r="L1796" i="1" s="1"/>
  <c r="J1797" i="1"/>
  <c r="L1797" i="1" s="1"/>
  <c r="J1798" i="1"/>
  <c r="L1798" i="1" s="1"/>
  <c r="J1799" i="1"/>
  <c r="L1799" i="1" s="1"/>
  <c r="J1800" i="1"/>
  <c r="L1800" i="1" s="1"/>
  <c r="J1801" i="1"/>
  <c r="L1801" i="1" s="1"/>
  <c r="J1802" i="1"/>
  <c r="L1802" i="1" s="1"/>
  <c r="J1803" i="1"/>
  <c r="L1803" i="1" s="1"/>
  <c r="J1804" i="1"/>
  <c r="L1804" i="1" s="1"/>
  <c r="J1805" i="1"/>
  <c r="L1805" i="1" s="1"/>
  <c r="J1806" i="1"/>
  <c r="L1806" i="1" s="1"/>
  <c r="J1807" i="1"/>
  <c r="L1807" i="1" s="1"/>
  <c r="J1808" i="1"/>
  <c r="L1808" i="1" s="1"/>
  <c r="J1809" i="1"/>
  <c r="L1809" i="1" s="1"/>
  <c r="J1810" i="1"/>
  <c r="L1810" i="1" s="1"/>
  <c r="J1811" i="1"/>
  <c r="L1811" i="1" s="1"/>
  <c r="J1812" i="1"/>
  <c r="L1812" i="1" s="1"/>
  <c r="J1813" i="1"/>
  <c r="L1813" i="1" s="1"/>
  <c r="J1814" i="1"/>
  <c r="L1814" i="1" s="1"/>
  <c r="J1815" i="1"/>
  <c r="L1815" i="1" s="1"/>
  <c r="J1816" i="1"/>
  <c r="L1816" i="1" s="1"/>
  <c r="J1817" i="1"/>
  <c r="L1817" i="1" s="1"/>
  <c r="J1818" i="1"/>
  <c r="L1818" i="1" s="1"/>
  <c r="J1819" i="1"/>
  <c r="L1819" i="1" s="1"/>
  <c r="J1820" i="1"/>
  <c r="L1820" i="1" s="1"/>
  <c r="J1821" i="1"/>
  <c r="L1821" i="1" s="1"/>
  <c r="J1822" i="1"/>
  <c r="L1822" i="1" s="1"/>
  <c r="J1823" i="1"/>
  <c r="L1823" i="1" s="1"/>
  <c r="J1824" i="1"/>
  <c r="L1824" i="1" s="1"/>
  <c r="J1825" i="1"/>
  <c r="L1825" i="1" s="1"/>
  <c r="J1826" i="1"/>
  <c r="L1826" i="1" s="1"/>
  <c r="J1827" i="1"/>
  <c r="L1827" i="1" s="1"/>
  <c r="J1828" i="1"/>
  <c r="L1828" i="1" s="1"/>
  <c r="J1829" i="1"/>
  <c r="L1829" i="1" s="1"/>
  <c r="J1830" i="1"/>
  <c r="L1830" i="1" s="1"/>
  <c r="J1831" i="1"/>
  <c r="L1831" i="1" s="1"/>
  <c r="J1832" i="1"/>
  <c r="L1832" i="1" s="1"/>
  <c r="J1833" i="1"/>
  <c r="L1833" i="1" s="1"/>
  <c r="J1834" i="1"/>
  <c r="L1834" i="1" s="1"/>
  <c r="J1835" i="1"/>
  <c r="L1835" i="1" s="1"/>
  <c r="J1836" i="1"/>
  <c r="L1836" i="1" s="1"/>
  <c r="J1837" i="1"/>
  <c r="L1837" i="1" s="1"/>
  <c r="J1838" i="1"/>
  <c r="L1838" i="1" s="1"/>
  <c r="J1839" i="1"/>
  <c r="L1839" i="1" s="1"/>
  <c r="J1840" i="1"/>
  <c r="L1840" i="1" s="1"/>
  <c r="J1841" i="1"/>
  <c r="L1841" i="1" s="1"/>
  <c r="J1842" i="1"/>
  <c r="L1842" i="1" s="1"/>
  <c r="J1843" i="1"/>
  <c r="L1843" i="1" s="1"/>
  <c r="J1844" i="1"/>
  <c r="L1844" i="1" s="1"/>
  <c r="J1845" i="1"/>
  <c r="L1845" i="1" s="1"/>
  <c r="J1846" i="1"/>
  <c r="L1846" i="1" s="1"/>
  <c r="J1847" i="1"/>
  <c r="L1847" i="1" s="1"/>
  <c r="J1848" i="1"/>
  <c r="L1848" i="1" s="1"/>
  <c r="J1849" i="1"/>
  <c r="L1849" i="1" s="1"/>
  <c r="J1850" i="1"/>
  <c r="L1850" i="1" s="1"/>
  <c r="J1851" i="1"/>
  <c r="L1851" i="1" s="1"/>
  <c r="J1852" i="1"/>
  <c r="L1852" i="1" s="1"/>
  <c r="J1853" i="1"/>
  <c r="L1853" i="1" s="1"/>
  <c r="J1854" i="1"/>
  <c r="L1854" i="1" s="1"/>
  <c r="J1855" i="1"/>
  <c r="L1855" i="1" s="1"/>
  <c r="J1856" i="1"/>
  <c r="L1856" i="1" s="1"/>
  <c r="J1857" i="1"/>
  <c r="L1857" i="1" s="1"/>
  <c r="J1858" i="1"/>
  <c r="L1858" i="1" s="1"/>
  <c r="J1859" i="1"/>
  <c r="L1859" i="1" s="1"/>
  <c r="J1860" i="1"/>
  <c r="L1860" i="1" s="1"/>
  <c r="J1861" i="1"/>
  <c r="L1861" i="1" s="1"/>
  <c r="J1862" i="1"/>
  <c r="L1862" i="1" s="1"/>
  <c r="J1863" i="1"/>
  <c r="L1863" i="1" s="1"/>
  <c r="J1864" i="1"/>
  <c r="L1864" i="1" s="1"/>
  <c r="J1865" i="1"/>
  <c r="L1865" i="1" s="1"/>
  <c r="J1866" i="1"/>
  <c r="L1866" i="1" s="1"/>
  <c r="J1867" i="1"/>
  <c r="L1867" i="1" s="1"/>
  <c r="J1868" i="1"/>
  <c r="L1868" i="1" s="1"/>
  <c r="J1869" i="1"/>
  <c r="L1869" i="1" s="1"/>
  <c r="J1870" i="1"/>
  <c r="L1870" i="1" s="1"/>
  <c r="J1871" i="1"/>
  <c r="L1871" i="1" s="1"/>
  <c r="J1872" i="1"/>
  <c r="L1872" i="1" s="1"/>
  <c r="J1873" i="1"/>
  <c r="L1873" i="1" s="1"/>
  <c r="J1874" i="1"/>
  <c r="L1874" i="1" s="1"/>
  <c r="J1875" i="1"/>
  <c r="L1875" i="1" s="1"/>
  <c r="J1876" i="1"/>
  <c r="L1876" i="1" s="1"/>
  <c r="J1877" i="1"/>
  <c r="L1877" i="1" s="1"/>
  <c r="J1878" i="1"/>
  <c r="L1878" i="1" s="1"/>
  <c r="J1879" i="1"/>
  <c r="L1879" i="1" s="1"/>
  <c r="J1880" i="1"/>
  <c r="L1880" i="1" s="1"/>
  <c r="J1881" i="1"/>
  <c r="L1881" i="1" s="1"/>
  <c r="J1882" i="1"/>
  <c r="L1882" i="1" s="1"/>
  <c r="J1883" i="1"/>
  <c r="L1883" i="1" s="1"/>
  <c r="J1884" i="1"/>
  <c r="L1884" i="1" s="1"/>
  <c r="J1885" i="1"/>
  <c r="L1885" i="1" s="1"/>
  <c r="J1886" i="1"/>
  <c r="L1886" i="1" s="1"/>
  <c r="J1887" i="1"/>
  <c r="L1887" i="1" s="1"/>
  <c r="J1888" i="1"/>
  <c r="L1888" i="1" s="1"/>
  <c r="J1889" i="1"/>
  <c r="L1889" i="1" s="1"/>
  <c r="J1890" i="1"/>
  <c r="L1890" i="1" s="1"/>
  <c r="J1891" i="1"/>
  <c r="L1891" i="1" s="1"/>
  <c r="J1892" i="1"/>
  <c r="L1892" i="1" s="1"/>
  <c r="J1893" i="1"/>
  <c r="L1893" i="1" s="1"/>
  <c r="J1894" i="1"/>
  <c r="L1894" i="1" s="1"/>
  <c r="J1895" i="1"/>
  <c r="L1895" i="1" s="1"/>
  <c r="J1896" i="1"/>
  <c r="L1896" i="1" s="1"/>
  <c r="J1897" i="1"/>
  <c r="L1897" i="1" s="1"/>
  <c r="J1898" i="1"/>
  <c r="L1898" i="1" s="1"/>
  <c r="J1899" i="1"/>
  <c r="L1899" i="1" s="1"/>
  <c r="J1900" i="1"/>
  <c r="L1900" i="1" s="1"/>
  <c r="J1901" i="1"/>
  <c r="L1901" i="1" s="1"/>
  <c r="J1902" i="1"/>
  <c r="L1902" i="1" s="1"/>
  <c r="J1903" i="1"/>
  <c r="L1903" i="1" s="1"/>
  <c r="J1904" i="1"/>
  <c r="L1904" i="1" s="1"/>
  <c r="J1905" i="1"/>
  <c r="L1905" i="1" s="1"/>
  <c r="J1906" i="1"/>
  <c r="L1906" i="1" s="1"/>
  <c r="J1907" i="1"/>
  <c r="L1907" i="1" s="1"/>
  <c r="J1908" i="1"/>
  <c r="L1908" i="1" s="1"/>
  <c r="J1909" i="1"/>
  <c r="L1909" i="1" s="1"/>
  <c r="J1910" i="1"/>
  <c r="L1910" i="1" s="1"/>
  <c r="J1911" i="1"/>
  <c r="L1911" i="1" s="1"/>
  <c r="J1912" i="1"/>
  <c r="L1912" i="1" s="1"/>
  <c r="J1913" i="1"/>
  <c r="L1913" i="1" s="1"/>
  <c r="J1914" i="1"/>
  <c r="L1914" i="1" s="1"/>
  <c r="J1915" i="1"/>
  <c r="L1915" i="1" s="1"/>
  <c r="J1916" i="1"/>
  <c r="L1916" i="1" s="1"/>
  <c r="J1917" i="1"/>
  <c r="L1917" i="1" s="1"/>
  <c r="J1918" i="1"/>
  <c r="L1918" i="1" s="1"/>
  <c r="J1919" i="1"/>
  <c r="L1919" i="1" s="1"/>
  <c r="J1920" i="1"/>
  <c r="L1920" i="1" s="1"/>
  <c r="J1921" i="1"/>
  <c r="L1921" i="1" s="1"/>
  <c r="J1922" i="1"/>
  <c r="L1922" i="1" s="1"/>
  <c r="J1923" i="1"/>
  <c r="L1923" i="1" s="1"/>
  <c r="J1924" i="1"/>
  <c r="L1924" i="1" s="1"/>
  <c r="J1925" i="1"/>
  <c r="L1925" i="1" s="1"/>
  <c r="J1926" i="1"/>
  <c r="L1926" i="1" s="1"/>
  <c r="J1927" i="1"/>
  <c r="L1927" i="1" s="1"/>
  <c r="J1928" i="1"/>
  <c r="L1928" i="1" s="1"/>
  <c r="J1929" i="1"/>
  <c r="L1929" i="1" s="1"/>
  <c r="J1930" i="1"/>
  <c r="L1930" i="1" s="1"/>
  <c r="J1931" i="1"/>
  <c r="L1931" i="1" s="1"/>
  <c r="J1932" i="1"/>
  <c r="L1932" i="1" s="1"/>
  <c r="J1933" i="1"/>
  <c r="L1933" i="1" s="1"/>
  <c r="J1934" i="1"/>
  <c r="L1934" i="1" s="1"/>
  <c r="J1935" i="1"/>
  <c r="L1935" i="1" s="1"/>
  <c r="J1936" i="1"/>
  <c r="L1936" i="1" s="1"/>
  <c r="J1937" i="1"/>
  <c r="L1937" i="1" s="1"/>
  <c r="J1938" i="1"/>
  <c r="L1938" i="1" s="1"/>
  <c r="J1939" i="1"/>
  <c r="L1939" i="1" s="1"/>
  <c r="J1940" i="1"/>
  <c r="L1940" i="1" s="1"/>
  <c r="J1941" i="1"/>
  <c r="L1941" i="1" s="1"/>
  <c r="J1942" i="1"/>
  <c r="L1942" i="1" s="1"/>
  <c r="J1943" i="1"/>
  <c r="L1943" i="1" s="1"/>
  <c r="J1944" i="1"/>
  <c r="L1944" i="1" s="1"/>
  <c r="J1945" i="1"/>
  <c r="L1945" i="1" s="1"/>
  <c r="J1946" i="1"/>
  <c r="L1946" i="1" s="1"/>
  <c r="J1947" i="1"/>
  <c r="L1947" i="1" s="1"/>
  <c r="J1948" i="1"/>
  <c r="L1948" i="1" s="1"/>
  <c r="J1949" i="1"/>
  <c r="L1949" i="1" s="1"/>
  <c r="J1950" i="1"/>
  <c r="L1950" i="1" s="1"/>
  <c r="J1951" i="1"/>
  <c r="L1951" i="1" s="1"/>
  <c r="J1952" i="1"/>
  <c r="L1952" i="1" s="1"/>
  <c r="J1953" i="1"/>
  <c r="L1953" i="1" s="1"/>
  <c r="J1954" i="1"/>
  <c r="L1954" i="1" s="1"/>
  <c r="J1955" i="1"/>
  <c r="L1955" i="1" s="1"/>
  <c r="J1956" i="1"/>
  <c r="L1956" i="1" s="1"/>
  <c r="J1957" i="1"/>
  <c r="L1957" i="1" s="1"/>
  <c r="J1958" i="1"/>
  <c r="L1958" i="1" s="1"/>
  <c r="J1959" i="1"/>
  <c r="L1959" i="1" s="1"/>
  <c r="J1960" i="1"/>
  <c r="L1960" i="1" s="1"/>
  <c r="J1961" i="1"/>
  <c r="L1961" i="1" s="1"/>
  <c r="J1962" i="1"/>
  <c r="L1962" i="1" s="1"/>
  <c r="J1963" i="1"/>
  <c r="L1963" i="1" s="1"/>
  <c r="J1964" i="1"/>
  <c r="L1964" i="1" s="1"/>
  <c r="J1965" i="1"/>
  <c r="L1965" i="1" s="1"/>
  <c r="J1966" i="1"/>
  <c r="L1966" i="1" s="1"/>
  <c r="J1967" i="1"/>
  <c r="L1967" i="1" s="1"/>
  <c r="J1968" i="1"/>
  <c r="L1968" i="1" s="1"/>
  <c r="J1969" i="1"/>
  <c r="L1969" i="1" s="1"/>
  <c r="J1970" i="1"/>
  <c r="L1970" i="1" s="1"/>
  <c r="J1971" i="1"/>
  <c r="L1971" i="1" s="1"/>
  <c r="J1972" i="1"/>
  <c r="L1972" i="1" s="1"/>
  <c r="J1973" i="1"/>
  <c r="L1973" i="1" s="1"/>
  <c r="J1974" i="1"/>
  <c r="L1974" i="1" s="1"/>
  <c r="J1975" i="1"/>
  <c r="L1975" i="1" s="1"/>
  <c r="J1976" i="1"/>
  <c r="L1976" i="1" s="1"/>
  <c r="J1977" i="1"/>
  <c r="L1977" i="1" s="1"/>
  <c r="J1978" i="1"/>
  <c r="L1978" i="1" s="1"/>
  <c r="J1979" i="1"/>
  <c r="L1979" i="1" s="1"/>
  <c r="J1980" i="1"/>
  <c r="L1980" i="1" s="1"/>
  <c r="J1981" i="1"/>
  <c r="L1981" i="1" s="1"/>
  <c r="J1982" i="1"/>
  <c r="L1982" i="1" s="1"/>
  <c r="J1983" i="1"/>
  <c r="L1983" i="1" s="1"/>
  <c r="J1984" i="1"/>
  <c r="L1984" i="1" s="1"/>
  <c r="J1985" i="1"/>
  <c r="L1985" i="1" s="1"/>
  <c r="J1986" i="1"/>
  <c r="L1986" i="1" s="1"/>
  <c r="J1987" i="1"/>
  <c r="L1987" i="1" s="1"/>
  <c r="J1988" i="1"/>
  <c r="L1988" i="1" s="1"/>
  <c r="J1989" i="1"/>
  <c r="L1989" i="1" s="1"/>
  <c r="J1990" i="1"/>
  <c r="L1990" i="1" s="1"/>
  <c r="J1991" i="1"/>
  <c r="L1991" i="1" s="1"/>
  <c r="J1992" i="1"/>
  <c r="L1992" i="1" s="1"/>
  <c r="J1993" i="1"/>
  <c r="L1993" i="1" s="1"/>
  <c r="J1994" i="1"/>
  <c r="L1994" i="1" s="1"/>
  <c r="J1995" i="1"/>
  <c r="L1995" i="1" s="1"/>
  <c r="J1996" i="1"/>
  <c r="L1996" i="1" s="1"/>
  <c r="J1997" i="1"/>
  <c r="L1997" i="1" s="1"/>
  <c r="J1998" i="1"/>
  <c r="L1998" i="1" s="1"/>
  <c r="J1999" i="1"/>
  <c r="L1999" i="1" s="1"/>
  <c r="J2000" i="1"/>
  <c r="L2000" i="1" s="1"/>
  <c r="J2001" i="1"/>
  <c r="L2001" i="1" s="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9F9381-051B-4AB8-BB32-9789FA85E7A4}" keepAlive="1" name="ModelConnection_ExternalData_1" description="Data Model" type="5" refreshedVersion="8" minRefreshableVersion="5" saveData="1">
    <dbPr connection="Data Model Connection" command="DRILLTHROUGH MAXROWS 1000 SELECT FROM [Model] WHERE (([Measures].[_Revenue sum Status],[Table2].[Manager].&amp;[Philip])) RETURN [$Data_Sales].[Order ID],[$Data_Sales].[Order Date],[$Data_Sales].[Customer ID],[$Data_Sales].[Customer Name],[$Data_Sales].[Sales Person],[$Data_Sales].[Region],[$Data_Sales].[Product_Type],[$Data_Sales].[Price],[$Data_Sales].[Quantity],[$Data_Sales].[Manager],[$Data_Sales].[Tenure_IM],[$Data_Sales].[Tenure_X],[$Data_Sales].[Revenue]" commandType="4"/>
    <extLst>
      <ext xmlns:x15="http://schemas.microsoft.com/office/spreadsheetml/2010/11/main" uri="{DE250136-89BD-433C-8126-D09CA5730AF9}">
        <x15:connection id="" model="1"/>
      </ext>
    </extLst>
  </connection>
  <connection id="2" xr16:uid="{FA5CDED0-1E81-4774-BF1E-498B4D78E5C7}" keepAlive="1" name="ModelConnection_ExternalData_11" description="Data Model" type="5" refreshedVersion="8" minRefreshableVersion="5" saveData="1">
    <dbPr connection="Data Model Connection" command="DRILLTHROUGH MAXROWS 1000 SELECT FROM [Model] WHERE (([Measures].[Revenue sum],[Table2].[Manager].&amp;[Sara])) RETURN [$Data_Sales].[Order ID],[$Data_Sales].[Order Date],[$Data_Sales].[Customer ID],[$Data_Sales].[Customer Name],[$Data_Sales].[Sales Person],[$Data_Sales].[Region],[$Data_Sales].[Product_Type],[$Data_Sales].[Price],[$Data_Sales].[Quantity],[$Data_Sales].[Manager],[$Data_Sales].[Tenure_IM],[$Data_Sales].[Tenure_X],[$Data_Sales].[Revenue]" commandType="4"/>
    <extLst>
      <ext xmlns:x15="http://schemas.microsoft.com/office/spreadsheetml/2010/11/main" uri="{DE250136-89BD-433C-8126-D09CA5730AF9}">
        <x15:connection id="" model="1"/>
      </ext>
    </extLst>
  </connection>
  <connection id="3" xr16:uid="{A8E48462-9B9D-4114-866E-655FD1AED3CB}" keepAlive="1" name="ModelConnection_ExternalData_12" description="Data Model" type="5" refreshedVersion="8" minRefreshableVersion="5" saveData="1">
    <dbPr connection="Data Model Connection" command="DRILLTHROUGH MAXROWS 1000 SELECT FROM [Model] WHERE (([Measures].[Sum of Revenue],[Table2].[Manager].&amp;[Philip])) RETURN [$Data_Sales].[Order ID],[$Data_Sales].[Order Date],[$Data_Sales].[Customer ID],[$Data_Sales].[Customer Name],[$Data_Sales].[Sales Person],[$Data_Sales].[Region],[$Data_Sales].[Product_Type],[$Data_Sales].[Price],[$Data_Sales].[Quantity],[$Data_Sales].[Manager],[$Data_Sales].[Tenure_IM],[$Data_Sales].[Tenure_X],[$Data_Sales].[Revenue]" commandType="4"/>
    <extLst>
      <ext xmlns:x15="http://schemas.microsoft.com/office/spreadsheetml/2010/11/main" uri="{DE250136-89BD-433C-8126-D09CA5730AF9}">
        <x15:connection id="" model="1"/>
      </ext>
    </extLst>
  </connection>
  <connection id="4" xr16:uid="{4325843E-C454-48E7-83EE-C7BC458777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B55F0F2-B967-47DE-9298-2B526B7F8632}" name="WorksheetConnection_EXCEL_Assignment_Problem (2).xlsx!Data_Sales" type="102" refreshedVersion="8" minRefreshableVersion="5">
    <extLst>
      <ext xmlns:x15="http://schemas.microsoft.com/office/spreadsheetml/2010/11/main" uri="{DE250136-89BD-433C-8126-D09CA5730AF9}">
        <x15:connection id="Data_Sales" autoDelete="1">
          <x15:rangePr sourceName="_xlcn.WorksheetConnection_EXCEL_Assignment_Problem2.xlsxData_Sales"/>
        </x15:connection>
      </ext>
    </extLst>
  </connection>
  <connection id="6" xr16:uid="{D6C2D79A-7F7D-4BDA-A7E5-CED926A17F44}" name="WorksheetConnection_EXCEL_Assignment_Problem (2).xlsx!Table2" type="102" refreshedVersion="8" minRefreshableVersion="5">
    <extLst>
      <ext xmlns:x15="http://schemas.microsoft.com/office/spreadsheetml/2010/11/main" uri="{DE250136-89BD-433C-8126-D09CA5730AF9}">
        <x15:connection id="Table2">
          <x15:rangePr sourceName="_xlcn.WorksheetConnection_EXCEL_Assignment_Problem2.xlsxTable2"/>
        </x15:connection>
      </ext>
    </extLst>
  </connection>
</connections>
</file>

<file path=xl/sharedStrings.xml><?xml version="1.0" encoding="utf-8"?>
<sst xmlns="http://schemas.openxmlformats.org/spreadsheetml/2006/main" count="15857" uniqueCount="2108">
  <si>
    <t>Order ID</t>
  </si>
  <si>
    <t>Customer ID</t>
  </si>
  <si>
    <t>Customer Name</t>
  </si>
  <si>
    <t>Sales Person</t>
  </si>
  <si>
    <t>Region</t>
  </si>
  <si>
    <t>Price</t>
  </si>
  <si>
    <t>Quantity</t>
  </si>
  <si>
    <t>0009</t>
  </si>
  <si>
    <t>Company T</t>
  </si>
  <si>
    <t>Andrew James</t>
  </si>
  <si>
    <t>Arizona</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</si>
  <si>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</si>
  <si>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</si>
  <si>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</si>
  <si>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</si>
  <si>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</si>
  <si>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</si>
  <si>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</si>
  <si>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</si>
  <si>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</si>
  <si>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</si>
  <si>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</si>
  <si>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</si>
  <si>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</si>
  <si>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</si>
  <si>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</si>
  <si>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</si>
  <si>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</si>
  <si>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</si>
  <si>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</si>
  <si>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</si>
  <si>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</si>
  <si>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</si>
  <si>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</si>
  <si>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</si>
  <si>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</si>
  <si>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</si>
  <si>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</si>
  <si>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</si>
  <si>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</si>
  <si>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</si>
  <si>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</si>
  <si>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</si>
  <si>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</si>
  <si>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</si>
  <si>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</si>
  <si>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</si>
  <si>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</si>
  <si>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</si>
  <si>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</si>
  <si>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</si>
  <si>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</si>
  <si>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</si>
  <si>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</si>
  <si>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</si>
  <si>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</si>
  <si>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</si>
  <si>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</si>
  <si>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</si>
  <si>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</si>
  <si>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</si>
  <si>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</si>
  <si>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</si>
  <si>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</si>
  <si>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</si>
  <si>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</si>
  <si>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</si>
  <si>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</si>
  <si>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</si>
  <si>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</si>
  <si>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</si>
  <si>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</si>
  <si>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</si>
  <si>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</si>
  <si>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</si>
  <si>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</si>
  <si>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</si>
  <si>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</si>
  <si>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</si>
  <si>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</si>
  <si>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</si>
  <si>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</si>
  <si>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</si>
  <si>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</si>
  <si>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</si>
  <si>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</si>
  <si>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</si>
  <si>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</si>
  <si>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</si>
  <si>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</si>
  <si>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</si>
  <si>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</si>
  <si>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</si>
  <si>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</si>
  <si>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</si>
  <si>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</si>
  <si>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</si>
  <si>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</si>
  <si>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</si>
  <si>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</si>
  <si>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</si>
  <si>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</si>
  <si>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</si>
  <si>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</si>
  <si>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</si>
  <si>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</si>
  <si>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</si>
  <si>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</si>
  <si>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</si>
  <si>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</si>
  <si>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</si>
  <si>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</si>
  <si>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</si>
  <si>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</si>
  <si>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</si>
  <si>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</si>
  <si>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</si>
  <si>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</si>
  <si>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</si>
  <si>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</si>
  <si>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</si>
  <si>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</si>
  <si>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</si>
  <si>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</si>
  <si>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</si>
  <si>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</si>
  <si>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</si>
  <si>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</si>
  <si>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</si>
  <si>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</si>
  <si>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</si>
  <si>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</si>
  <si>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</si>
  <si>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</si>
  <si>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</si>
  <si>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</si>
  <si>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</si>
  <si>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</si>
  <si>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</si>
  <si>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</si>
  <si>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</si>
  <si>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</si>
  <si>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</si>
  <si>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</si>
  <si>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</si>
  <si>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</si>
  <si>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</si>
  <si>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</si>
  <si>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</si>
  <si>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</si>
  <si>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</si>
  <si>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</si>
  <si>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</si>
  <si>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</si>
  <si>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</si>
  <si>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</si>
  <si>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</si>
  <si>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</si>
  <si>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</si>
  <si>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</si>
  <si>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</si>
  <si>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</si>
  <si>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</si>
  <si>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</si>
  <si>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</si>
  <si>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</si>
  <si>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</si>
  <si>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</si>
  <si>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</si>
  <si>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</si>
  <si>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</si>
  <si>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</si>
  <si>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</si>
  <si>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</si>
  <si>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</si>
  <si>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</si>
  <si>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</si>
  <si>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</si>
  <si>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</si>
  <si>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</si>
  <si>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</si>
  <si>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</si>
  <si>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</si>
  <si>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</si>
  <si>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</si>
  <si>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</si>
  <si>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</si>
  <si>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</si>
  <si>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</si>
  <si>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</si>
  <si>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</si>
  <si>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</si>
  <si>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</si>
  <si>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</si>
  <si>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</si>
  <si>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</si>
  <si>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</si>
  <si>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</si>
  <si>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</si>
  <si>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</si>
  <si>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</si>
  <si>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</si>
  <si>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</si>
  <si>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</si>
  <si>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</si>
  <si>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</si>
  <si>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</si>
  <si>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</si>
  <si>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</si>
  <si>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</si>
  <si>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</si>
  <si>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</si>
  <si>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</si>
  <si>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</si>
  <si>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</si>
  <si>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</si>
  <si>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</si>
  <si>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</si>
  <si>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</si>
  <si>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</si>
  <si>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</si>
  <si>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</si>
  <si>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</si>
  <si>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</si>
  <si>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</si>
  <si>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</si>
  <si>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</si>
  <si>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</si>
  <si>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</si>
  <si>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</si>
  <si>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</si>
  <si>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</si>
  <si>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</si>
  <si>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</si>
  <si>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</si>
  <si>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</si>
  <si>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</si>
  <si>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</si>
  <si>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</si>
  <si>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</si>
  <si>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</si>
  <si>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</si>
  <si>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</si>
  <si>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</si>
  <si>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</si>
  <si>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</si>
  <si>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</si>
  <si>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</si>
  <si>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</si>
  <si>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</si>
  <si>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</si>
  <si>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</si>
  <si>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</si>
  <si>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</si>
  <si>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</si>
  <si>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</si>
  <si>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</si>
  <si>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</si>
  <si>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</si>
  <si>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</si>
  <si>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</si>
  <si>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</si>
  <si>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</si>
  <si>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</si>
  <si>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</si>
  <si>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</si>
  <si>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</si>
  <si>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</si>
  <si>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</si>
  <si>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</si>
  <si>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</si>
  <si>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</si>
  <si>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</si>
  <si>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</si>
  <si>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</si>
  <si>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</si>
  <si>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</si>
  <si>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</si>
  <si>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</si>
  <si>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</si>
  <si>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</si>
  <si>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</si>
  <si>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</si>
  <si>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</si>
  <si>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</si>
  <si>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</si>
  <si>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</si>
  <si>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</si>
  <si>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</si>
  <si>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</si>
  <si>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</si>
  <si>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</si>
  <si>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</si>
  <si>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</si>
  <si>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</si>
  <si>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</si>
  <si>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</si>
  <si>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</si>
  <si>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</si>
  <si>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</si>
  <si>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</si>
  <si>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</si>
  <si>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</si>
  <si>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</si>
  <si>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</si>
  <si>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</si>
  <si>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</si>
  <si>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</si>
  <si>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</si>
  <si>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</si>
  <si>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</si>
  <si>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</si>
  <si>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</si>
  <si>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</si>
  <si>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</si>
  <si>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</si>
  <si>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</si>
  <si>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</si>
  <si>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</si>
  <si>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</si>
  <si>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</si>
  <si>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</si>
  <si>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</si>
  <si>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</si>
  <si>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</si>
  <si>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</si>
  <si>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</si>
  <si>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</si>
  <si>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</si>
  <si>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</si>
  <si>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</si>
  <si>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</si>
  <si>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</si>
  <si>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</si>
  <si>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</si>
  <si>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</si>
  <si>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</si>
  <si>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</si>
  <si>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</si>
  <si>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</si>
  <si>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</si>
  <si>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</si>
  <si>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</si>
  <si>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</si>
  <si>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</si>
  <si>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</si>
  <si>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</si>
  <si>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</si>
  <si>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</si>
  <si>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</si>
  <si>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</si>
  <si>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</si>
  <si>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</si>
  <si>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</si>
  <si>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</si>
  <si>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</si>
  <si>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</si>
  <si>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</si>
  <si>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</si>
  <si>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</si>
  <si>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</si>
  <si>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</si>
  <si>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</si>
  <si>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</si>
  <si>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</si>
  <si>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</si>
  <si>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</si>
  <si>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</si>
  <si>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</si>
  <si>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</si>
  <si>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</si>
  <si>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</si>
  <si>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</si>
  <si>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</si>
  <si>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</si>
  <si>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</si>
  <si>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</si>
  <si>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</si>
  <si>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</si>
  <si>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</si>
  <si>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</si>
  <si>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</si>
  <si>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</si>
  <si>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</si>
  <si>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</si>
  <si>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</si>
  <si>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</si>
  <si>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</si>
  <si>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</si>
  <si>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</si>
  <si>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</si>
  <si>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</si>
  <si>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</si>
  <si>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</si>
  <si>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</si>
  <si>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</si>
  <si>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</si>
  <si>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</si>
  <si>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</si>
  <si>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</si>
  <si>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</si>
  <si>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</si>
  <si>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</si>
  <si>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</si>
  <si>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</si>
  <si>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</si>
  <si>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</si>
  <si>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</si>
  <si>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</si>
  <si>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</si>
  <si>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</si>
  <si>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</si>
  <si>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</si>
  <si>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</si>
  <si>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</si>
  <si>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</si>
  <si>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</si>
  <si>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</si>
  <si>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</si>
  <si>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</si>
  <si>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</si>
  <si>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</si>
  <si>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</si>
  <si>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</si>
  <si>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</si>
  <si>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</si>
  <si>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</si>
  <si>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</si>
  <si>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</si>
  <si>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</si>
  <si>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</si>
  <si>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</si>
  <si>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</si>
  <si>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</si>
  <si>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</si>
  <si>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</si>
  <si>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</si>
  <si>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</si>
  <si>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</si>
  <si>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</si>
  <si>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</si>
  <si>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</si>
  <si>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</si>
  <si>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</si>
  <si>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</si>
  <si>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</si>
  <si>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</si>
  <si>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</si>
  <si>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</si>
  <si>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</si>
  <si>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</si>
  <si>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</si>
  <si>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</si>
  <si>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</si>
  <si>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</si>
  <si>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</si>
  <si>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</si>
  <si>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</si>
  <si>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</si>
  <si>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</si>
  <si>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</si>
  <si>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</si>
  <si>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</si>
  <si>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</si>
  <si>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</si>
  <si>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</si>
  <si>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</si>
  <si>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</si>
  <si>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</si>
  <si>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</si>
  <si>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</si>
  <si>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</si>
  <si>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</si>
  <si>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</si>
  <si>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</si>
  <si>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</si>
  <si>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</si>
  <si>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</si>
  <si>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</si>
  <si>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</si>
  <si>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</si>
  <si>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</si>
  <si>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</si>
  <si>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</si>
  <si>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</si>
  <si>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</si>
  <si>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</si>
  <si>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</si>
  <si>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</si>
  <si>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</si>
  <si>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</si>
  <si>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</si>
  <si>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</si>
  <si>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</si>
  <si>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</si>
  <si>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</si>
  <si>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</si>
  <si>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</si>
  <si>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</si>
  <si>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</si>
  <si>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</si>
  <si>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</si>
  <si>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</si>
  <si>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</si>
  <si>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</si>
  <si>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</si>
  <si>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</si>
  <si>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</si>
  <si>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</si>
  <si>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</si>
  <si>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</si>
  <si>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</si>
  <si>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</si>
  <si>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</si>
  <si>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</si>
  <si>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</si>
  <si>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</si>
  <si>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</si>
  <si>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</si>
  <si>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</si>
  <si>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</si>
  <si>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</si>
  <si>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</si>
  <si>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</si>
  <si>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</si>
  <si>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</si>
  <si>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</si>
  <si>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</si>
  <si>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</si>
  <si>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</si>
  <si>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</si>
  <si>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</si>
  <si>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</si>
  <si>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</si>
  <si>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</si>
  <si>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</si>
  <si>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</si>
  <si>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</si>
  <si>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</si>
  <si>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</si>
  <si>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</si>
  <si>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</si>
  <si>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</si>
  <si>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</si>
  <si>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</si>
  <si>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</si>
  <si>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</si>
  <si>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</si>
  <si>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</si>
  <si>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</si>
  <si>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</si>
  <si>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</si>
  <si>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</si>
  <si>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</si>
  <si>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</si>
  <si>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</si>
  <si>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</si>
  <si>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</si>
  <si>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</si>
  <si>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</si>
  <si>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</si>
  <si>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</si>
  <si>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</si>
  <si>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</si>
  <si>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</si>
  <si>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</si>
  <si>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</si>
  <si>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</si>
  <si>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</si>
  <si>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</si>
  <si>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</si>
  <si>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</si>
  <si>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</si>
  <si>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</si>
  <si>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</si>
  <si>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</si>
  <si>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</si>
  <si>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</si>
  <si>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</si>
  <si>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</si>
  <si>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</si>
  <si>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</si>
  <si>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</si>
  <si>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</si>
  <si>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</si>
  <si>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</si>
  <si>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</si>
  <si>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</si>
  <si>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</si>
  <si>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</si>
  <si>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</si>
  <si>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</si>
  <si>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</si>
  <si>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</si>
  <si>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</si>
  <si>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</si>
  <si>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</si>
  <si>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</si>
  <si>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</si>
  <si>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</si>
  <si>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</si>
  <si>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</si>
  <si>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</si>
  <si>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</si>
  <si>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</si>
  <si>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</si>
  <si>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</si>
  <si>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</si>
  <si>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</si>
  <si>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</si>
  <si>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</si>
  <si>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</si>
  <si>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</si>
  <si>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</si>
  <si>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</si>
  <si>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</si>
  <si>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</si>
  <si>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</si>
  <si>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</si>
  <si>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</si>
  <si>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</si>
  <si>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</si>
  <si>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</si>
  <si>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</si>
  <si>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</si>
  <si>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</si>
  <si>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</si>
  <si>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</si>
  <si>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</si>
  <si>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</si>
  <si>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</si>
  <si>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</si>
  <si>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</si>
  <si>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</si>
  <si>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</si>
  <si>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</si>
  <si>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</si>
  <si>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</si>
  <si>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</si>
  <si>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</si>
  <si>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</si>
  <si>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</si>
  <si>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</si>
  <si>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</si>
  <si>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</si>
  <si>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</si>
  <si>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</si>
  <si>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</si>
  <si>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</si>
  <si>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</si>
  <si>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</si>
  <si>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</si>
  <si>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</si>
  <si>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</si>
  <si>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</si>
  <si>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</si>
  <si>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</si>
  <si>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</si>
  <si>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</si>
  <si>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</si>
  <si>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</si>
  <si>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</si>
  <si>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</si>
  <si>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</si>
  <si>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</si>
  <si>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</si>
  <si>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</si>
  <si>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</si>
  <si>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</si>
  <si>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</si>
  <si>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</si>
  <si>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</si>
  <si>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</si>
  <si>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</si>
  <si>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</si>
  <si>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</si>
  <si>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</si>
  <si>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</si>
  <si>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</si>
  <si>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</si>
  <si>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</si>
  <si>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</si>
  <si>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</si>
  <si>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</si>
  <si>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</si>
  <si>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</si>
  <si>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</si>
  <si>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</si>
  <si>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</si>
  <si>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</si>
  <si>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</si>
  <si>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</si>
  <si>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</si>
  <si>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</si>
  <si>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</si>
  <si>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</si>
  <si>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</si>
  <si>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</si>
  <si>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</si>
  <si>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</si>
  <si>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</si>
  <si>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</si>
  <si>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</si>
  <si>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</si>
  <si>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</si>
  <si>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</si>
  <si>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</si>
  <si>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</si>
  <si>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</si>
  <si>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</si>
  <si>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</si>
  <si>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</si>
  <si>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</si>
  <si>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</si>
  <si>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</si>
  <si>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</si>
  <si>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</si>
  <si>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</si>
  <si>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</si>
  <si>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</si>
  <si>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</si>
  <si>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</si>
  <si>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</si>
  <si>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</si>
  <si>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</si>
  <si>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</si>
  <si>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</si>
  <si>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</si>
  <si>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</si>
  <si>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</si>
  <si>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</si>
  <si>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</si>
  <si>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</si>
  <si>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</si>
  <si>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</si>
  <si>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</si>
  <si>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</si>
  <si>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</si>
  <si>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</si>
  <si>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</si>
  <si>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</si>
  <si>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</si>
  <si>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</si>
  <si>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</si>
  <si>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</si>
  <si>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</si>
  <si>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</si>
  <si>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</si>
  <si>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</si>
  <si>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</si>
  <si>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</si>
  <si>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</si>
  <si>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</si>
  <si>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</si>
  <si>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</si>
  <si>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</si>
  <si>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</si>
  <si>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</si>
  <si>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</si>
  <si>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</si>
  <si>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</si>
  <si>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</si>
  <si>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</si>
  <si>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</si>
  <si>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</si>
  <si>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</si>
  <si>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</si>
  <si>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</si>
  <si>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</si>
  <si>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</si>
  <si>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</si>
  <si>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</si>
  <si>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</si>
  <si>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</si>
  <si>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</si>
  <si>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</si>
  <si>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</si>
  <si>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</si>
  <si>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</si>
  <si>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</si>
  <si>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</si>
  <si>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</si>
  <si>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</si>
  <si>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</si>
  <si>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</si>
  <si>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</si>
  <si>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</si>
  <si>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</si>
  <si>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</si>
  <si>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</si>
  <si>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</si>
  <si>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</si>
  <si>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</si>
  <si>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</si>
  <si>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</si>
  <si>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</si>
  <si>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</si>
  <si>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</si>
  <si>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</si>
  <si>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</si>
  <si>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</si>
  <si>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</si>
  <si>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</si>
  <si>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</si>
  <si>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</si>
  <si>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</si>
  <si>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</si>
  <si>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</si>
  <si>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</si>
  <si>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</si>
  <si>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</si>
  <si>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</si>
  <si>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</si>
  <si>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</si>
  <si>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</si>
  <si>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</si>
  <si>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</si>
  <si>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</si>
  <si>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</si>
  <si>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</si>
  <si>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</si>
  <si>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</si>
  <si>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</si>
  <si>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</si>
  <si>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</si>
  <si>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</si>
  <si>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</si>
  <si>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</si>
  <si>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</si>
  <si>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</si>
  <si>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</si>
  <si>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</si>
  <si>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</si>
  <si>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</si>
  <si>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</si>
  <si>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</si>
  <si>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</si>
  <si>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</si>
  <si>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</si>
  <si>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</si>
  <si>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</si>
  <si>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</si>
  <si>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</si>
  <si>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</si>
  <si>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</si>
  <si>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</si>
  <si>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</si>
  <si>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</si>
  <si>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</si>
  <si>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</si>
  <si>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</si>
  <si>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</si>
  <si>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</si>
  <si>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</si>
  <si>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</si>
  <si>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</si>
  <si>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</si>
  <si>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</si>
  <si>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</si>
  <si>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</si>
  <si>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</si>
  <si>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</si>
  <si>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</si>
  <si>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</si>
  <si>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</si>
  <si>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</si>
  <si>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</si>
  <si>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</si>
  <si>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</si>
  <si>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</si>
  <si>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</si>
  <si>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</si>
  <si>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</si>
  <si>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</si>
  <si>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</si>
  <si>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</si>
  <si>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</si>
  <si>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</si>
  <si>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</si>
  <si>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</si>
  <si>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</si>
  <si>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</si>
  <si>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</si>
  <si>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</si>
  <si>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</si>
  <si>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</si>
  <si>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</si>
  <si>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</si>
  <si>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</si>
  <si>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</si>
  <si>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</si>
  <si>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</si>
  <si>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</si>
  <si>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</si>
  <si>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</si>
  <si>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</si>
  <si>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</si>
  <si>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</si>
  <si>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</si>
  <si>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</si>
  <si>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</si>
  <si>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</si>
  <si>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</si>
  <si>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</si>
  <si>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</si>
  <si>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</si>
  <si>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</si>
  <si>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</si>
  <si>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</si>
  <si>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</si>
  <si>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</si>
  <si>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</si>
  <si>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</si>
  <si>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</si>
  <si>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</si>
  <si>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</si>
  <si>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</si>
  <si>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</si>
  <si>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</si>
  <si>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</si>
  <si>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</si>
  <si>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</si>
  <si>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</si>
  <si>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</si>
  <si>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</si>
  <si>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</si>
  <si>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</si>
  <si>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</si>
  <si>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</si>
  <si>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</si>
  <si>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</si>
  <si>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</si>
  <si>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</si>
  <si>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</si>
  <si>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</si>
  <si>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</si>
  <si>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</si>
  <si>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</si>
  <si>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</si>
  <si>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</si>
  <si>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</si>
  <si>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</si>
  <si>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</si>
  <si>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</si>
  <si>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</si>
  <si>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</si>
  <si>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</si>
  <si>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</si>
  <si>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</si>
  <si>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</si>
  <si>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</si>
  <si>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</si>
  <si>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</si>
  <si>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</si>
  <si>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</si>
  <si>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</si>
  <si>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</si>
  <si>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</si>
  <si>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</si>
  <si>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</si>
  <si>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</si>
  <si>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</si>
  <si>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</si>
  <si>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</si>
  <si>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</si>
  <si>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</si>
  <si>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</si>
  <si>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</si>
  <si>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</si>
  <si>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</si>
  <si>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</si>
  <si>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</si>
  <si>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</si>
  <si>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</si>
  <si>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</si>
  <si>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</si>
  <si>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</si>
  <si>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</si>
  <si>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</si>
  <si>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</si>
  <si>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</si>
  <si>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</si>
  <si>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</si>
  <si>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</si>
  <si>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</si>
  <si>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</si>
  <si>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</si>
  <si>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</si>
  <si>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</si>
  <si>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</si>
  <si>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</si>
  <si>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</si>
  <si>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</si>
  <si>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</si>
  <si>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</si>
  <si>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</si>
  <si>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</si>
  <si>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</si>
  <si>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</si>
  <si>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</si>
  <si>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</si>
  <si>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</si>
  <si>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</si>
  <si>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</si>
  <si>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</si>
  <si>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</si>
  <si>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</si>
  <si>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</si>
  <si>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</si>
  <si>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</si>
  <si>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</si>
  <si>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</si>
  <si>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</si>
  <si>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</si>
  <si>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</si>
  <si>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</si>
  <si>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</si>
  <si>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</si>
  <si>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</si>
  <si>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</si>
  <si>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</si>
  <si>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</si>
  <si>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</si>
  <si>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</si>
  <si>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</si>
  <si>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</si>
  <si>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</si>
  <si>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</si>
  <si>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</si>
  <si>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</si>
  <si>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</si>
  <si>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</si>
  <si>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</si>
  <si>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</si>
  <si>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</si>
  <si>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</si>
  <si>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</si>
  <si>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</si>
  <si>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</si>
  <si>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</si>
  <si>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</si>
  <si>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</si>
  <si>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</si>
  <si>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</si>
  <si>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</si>
  <si>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</si>
  <si>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</si>
  <si>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</si>
  <si>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</si>
  <si>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</si>
  <si>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</si>
  <si>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</si>
  <si>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</si>
  <si>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</si>
  <si>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</si>
  <si>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</si>
  <si>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</si>
  <si>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</si>
  <si>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</si>
  <si>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</si>
  <si>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</si>
  <si>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</si>
  <si>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</si>
  <si>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</si>
  <si>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</si>
  <si>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</si>
  <si>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</si>
  <si>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</si>
  <si>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</si>
  <si>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</si>
  <si>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</si>
  <si>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</si>
  <si>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</si>
  <si>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</si>
  <si>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</si>
  <si>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</si>
  <si>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</si>
  <si>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</si>
  <si>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</si>
  <si>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</si>
  <si>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</si>
  <si>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</si>
  <si>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</si>
  <si>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</si>
  <si>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</si>
  <si>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</si>
  <si>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</si>
  <si>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</si>
  <si>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</si>
  <si>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</si>
  <si>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</si>
  <si>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</si>
  <si>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</si>
  <si>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</si>
  <si>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</si>
  <si>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</si>
  <si>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</si>
  <si>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</si>
  <si>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</si>
  <si>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</si>
  <si>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</si>
  <si>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</si>
  <si>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</si>
  <si>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</si>
  <si>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</si>
  <si>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</si>
  <si>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</si>
  <si>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</si>
  <si>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</si>
  <si>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</si>
  <si>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</si>
  <si>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</si>
  <si>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</si>
  <si>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</si>
  <si>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</si>
  <si>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</si>
  <si>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</si>
  <si>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</si>
  <si>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</si>
  <si>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</si>
  <si>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</si>
  <si>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</si>
  <si>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</si>
  <si>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</si>
  <si>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</si>
  <si>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</si>
  <si>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</si>
  <si>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</si>
  <si>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</si>
  <si>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</si>
  <si>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</si>
  <si>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</si>
  <si>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</si>
  <si>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</si>
  <si>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</si>
  <si>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</si>
  <si>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</si>
  <si>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</si>
  <si>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</si>
  <si>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</si>
  <si>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</si>
  <si>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</si>
  <si>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</si>
  <si>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</si>
  <si>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</si>
  <si>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</si>
  <si>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</si>
  <si>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</si>
  <si>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</si>
  <si>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</si>
  <si>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</si>
  <si>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</si>
  <si>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</si>
  <si>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</si>
  <si>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</si>
  <si>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</si>
  <si>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</si>
  <si>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</si>
  <si>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</si>
  <si>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</si>
  <si>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</si>
  <si>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</si>
  <si>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</si>
  <si>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</si>
  <si>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</si>
  <si>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</si>
  <si>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</si>
  <si>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</si>
  <si>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</si>
  <si>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</si>
  <si>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</si>
  <si>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</si>
  <si>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</si>
  <si>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</si>
  <si>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</si>
  <si>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</si>
  <si>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</si>
  <si>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</si>
  <si>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</si>
  <si>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</si>
  <si>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</si>
  <si>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</si>
  <si>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</si>
  <si>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</si>
  <si>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</si>
  <si>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</si>
  <si>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</si>
  <si>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</si>
  <si>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</si>
  <si>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</si>
  <si>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</si>
  <si>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</si>
  <si>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</si>
  <si>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</si>
  <si>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</si>
  <si>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</si>
  <si>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</si>
  <si>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</si>
  <si>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</si>
  <si>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</si>
  <si>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</si>
  <si>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</si>
  <si>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</si>
  <si>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</si>
  <si>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</si>
  <si>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</si>
  <si>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</si>
  <si>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</si>
  <si>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</si>
  <si>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</si>
  <si>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</si>
  <si>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</si>
  <si>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</si>
  <si>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</si>
  <si>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</si>
  <si>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</si>
  <si>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</si>
  <si>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</si>
  <si>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</si>
  <si>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</si>
  <si>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</si>
  <si>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</si>
  <si>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</si>
  <si>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</si>
  <si>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</si>
  <si>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</si>
  <si>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</si>
  <si>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</si>
  <si>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</si>
  <si>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</si>
  <si>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</si>
  <si>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</si>
  <si>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</si>
  <si>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</si>
  <si>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</si>
  <si>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</si>
  <si>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</si>
  <si>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</si>
  <si>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</si>
  <si>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</si>
  <si>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</si>
  <si>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</si>
  <si>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</si>
  <si>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</si>
  <si>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</si>
  <si>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</si>
  <si>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</si>
  <si>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</si>
  <si>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</si>
  <si>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</si>
  <si>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</si>
  <si>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</si>
  <si>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</si>
  <si>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</si>
  <si>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</si>
  <si>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</si>
  <si>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</si>
  <si>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</si>
  <si>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</si>
  <si>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</si>
  <si>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</si>
  <si>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</si>
  <si>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</si>
  <si>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</si>
  <si>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</si>
  <si>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</si>
  <si>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</si>
  <si>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</si>
  <si>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</si>
  <si>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</si>
  <si>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</si>
  <si>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</si>
  <si>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</si>
  <si>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</si>
  <si>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</si>
  <si>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</si>
  <si>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</si>
  <si>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</si>
  <si>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</si>
  <si>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</si>
  <si>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</si>
  <si>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</si>
  <si>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</si>
  <si>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</si>
  <si>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</si>
  <si>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</si>
  <si>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</si>
  <si>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</si>
  <si>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</si>
  <si>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</si>
  <si>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</si>
  <si>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</si>
  <si>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</si>
  <si>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</si>
  <si>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</si>
  <si>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</si>
  <si>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</si>
  <si>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</si>
  <si>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</si>
  <si>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</si>
  <si>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</si>
  <si>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</si>
  <si>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</si>
  <si>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</si>
  <si>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</si>
  <si>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</si>
  <si>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</si>
  <si>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</si>
  <si>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</si>
  <si>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</si>
  <si>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</si>
  <si>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</si>
  <si>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</si>
  <si>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</si>
  <si>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</si>
  <si>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</si>
  <si>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</si>
  <si>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</si>
  <si>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</si>
  <si>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</si>
  <si>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</si>
  <si>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</si>
  <si>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</si>
  <si>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</si>
  <si>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</si>
  <si>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</si>
  <si>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</si>
  <si>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</si>
  <si>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</si>
  <si>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</si>
  <si>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</si>
  <si>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</si>
  <si>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</si>
  <si>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</si>
  <si>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</si>
  <si>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</si>
  <si>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</si>
  <si>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</si>
  <si>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</si>
  <si>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</si>
  <si>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</si>
  <si>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</si>
  <si>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</si>
  <si>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</si>
  <si>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</si>
  <si>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</si>
  <si>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</si>
  <si>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</si>
  <si>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</si>
  <si>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</si>
  <si>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</si>
  <si>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</si>
  <si>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</si>
  <si>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</si>
  <si>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</si>
  <si>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</si>
  <si>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</si>
  <si>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</si>
  <si>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</si>
  <si>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</si>
  <si>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</si>
  <si>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</si>
  <si>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</si>
  <si>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</si>
  <si>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</si>
  <si>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</si>
  <si>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</si>
  <si>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</si>
  <si>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</si>
  <si>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</si>
  <si>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</si>
  <si>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</si>
  <si>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</si>
  <si>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</si>
  <si>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</si>
  <si>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</si>
  <si>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</si>
  <si>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</si>
  <si>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</si>
  <si>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</si>
  <si>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</si>
  <si>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</si>
  <si>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</si>
  <si>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</si>
  <si>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</si>
  <si>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</si>
  <si>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</si>
  <si>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</si>
  <si>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</si>
  <si>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</si>
  <si>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</si>
  <si>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</si>
  <si>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</si>
  <si>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</si>
  <si>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</si>
  <si>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</si>
  <si>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</si>
  <si>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</si>
  <si>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</si>
  <si>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</si>
  <si>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</si>
  <si>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</si>
  <si>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</si>
  <si>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</si>
  <si>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</si>
  <si>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</si>
  <si>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</si>
  <si>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</si>
  <si>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</si>
  <si>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</si>
  <si>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</si>
  <si>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</si>
  <si>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</si>
  <si>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</si>
  <si>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</si>
  <si>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</si>
  <si>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</si>
  <si>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</si>
  <si>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</si>
  <si>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</si>
  <si>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</si>
  <si>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</si>
  <si>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</si>
  <si>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</si>
  <si>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</si>
  <si>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</si>
  <si>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</si>
  <si>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</si>
  <si>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</si>
  <si>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</si>
  <si>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</si>
  <si>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</si>
  <si>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</si>
  <si>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</si>
  <si>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</si>
  <si>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</si>
  <si>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</si>
  <si>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</si>
  <si>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</si>
  <si>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</si>
  <si>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</si>
  <si>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</si>
  <si>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</si>
  <si>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</si>
  <si>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</si>
  <si>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</si>
  <si>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</si>
  <si>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</si>
  <si>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</si>
  <si>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</si>
  <si>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</si>
  <si>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</si>
  <si>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</si>
  <si>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</si>
  <si>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</si>
  <si>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</si>
  <si>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</si>
  <si>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</si>
  <si>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</si>
  <si>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</si>
  <si>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</si>
  <si>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</si>
  <si>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</si>
  <si>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</si>
  <si>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</si>
  <si>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</si>
  <si>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</si>
  <si>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</si>
  <si>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</si>
  <si>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</si>
  <si>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</si>
  <si>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</si>
  <si>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</si>
  <si>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</si>
  <si>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</si>
  <si>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</si>
  <si>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</si>
  <si>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</si>
  <si>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</si>
  <si>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</si>
  <si>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</si>
  <si>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</si>
  <si>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</si>
  <si>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</si>
  <si>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</si>
  <si>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</si>
  <si>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</si>
  <si>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</si>
  <si>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</si>
  <si>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</si>
  <si>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</si>
  <si>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</si>
  <si>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</si>
  <si>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</si>
  <si>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</si>
  <si>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</si>
  <si>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</si>
  <si>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</si>
  <si>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</si>
  <si>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</si>
  <si>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</si>
  <si>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</si>
  <si>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</si>
  <si>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</si>
  <si>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</si>
  <si>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</si>
  <si>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</si>
  <si>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</si>
  <si>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</si>
  <si>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</si>
  <si>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</si>
  <si>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</si>
  <si>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</si>
  <si>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</si>
  <si>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</si>
  <si>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</si>
  <si>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</si>
  <si>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</si>
  <si>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</si>
  <si>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</si>
  <si>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</si>
  <si>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</si>
  <si>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</si>
  <si>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</si>
  <si>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</si>
  <si>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</si>
  <si>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</si>
  <si>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</si>
  <si>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</si>
  <si>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</si>
  <si>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</si>
  <si>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</si>
  <si>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</si>
  <si>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</si>
  <si>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</si>
  <si>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</si>
  <si>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</si>
  <si>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</si>
  <si>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</si>
  <si>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</si>
  <si>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</si>
  <si>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</si>
  <si>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</si>
  <si>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</si>
  <si>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</si>
  <si>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</si>
  <si>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</si>
  <si>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</si>
  <si>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</si>
  <si>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</si>
  <si>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</si>
  <si>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</si>
  <si>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</si>
  <si>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</si>
  <si>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</si>
  <si>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</si>
  <si>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</si>
  <si>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</si>
  <si>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</si>
  <si>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</si>
  <si>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</si>
  <si>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</si>
  <si>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</si>
  <si>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</si>
  <si>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</si>
  <si>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</si>
  <si>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</si>
  <si>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</si>
  <si>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</si>
  <si>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</si>
  <si>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</si>
  <si>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</si>
  <si>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</si>
  <si>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</si>
  <si>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</si>
  <si>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</si>
  <si>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</si>
  <si>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</si>
  <si>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</si>
  <si>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</si>
  <si>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</si>
  <si>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</si>
  <si>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</si>
  <si>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</si>
  <si>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</si>
  <si>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</si>
  <si>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</si>
  <si>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</si>
  <si>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</si>
  <si>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</si>
  <si>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</si>
  <si>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</si>
  <si>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</si>
  <si>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</si>
  <si>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</si>
  <si>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</si>
  <si>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</si>
  <si>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</si>
  <si>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</si>
  <si>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</si>
  <si>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</si>
  <si>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</si>
  <si>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</si>
  <si>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</si>
  <si>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</si>
  <si>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</si>
  <si>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</si>
  <si>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</si>
  <si>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</si>
  <si>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</si>
  <si>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</si>
  <si>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</si>
  <si>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</si>
  <si>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</si>
  <si>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</si>
  <si>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</si>
  <si>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</si>
  <si>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</si>
  <si>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</si>
  <si>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</si>
  <si>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</si>
  <si>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</si>
  <si>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</si>
  <si>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</si>
  <si>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</si>
  <si>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</si>
  <si>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</si>
  <si>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</si>
  <si>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</si>
  <si>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</si>
  <si>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</si>
  <si>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</si>
  <si>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</si>
  <si>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</si>
  <si>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</si>
  <si>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</si>
  <si>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</si>
  <si>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</si>
  <si>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</si>
  <si>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</si>
  <si>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</si>
  <si>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</si>
  <si>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</si>
  <si>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</si>
  <si>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</si>
  <si>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</si>
  <si>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</si>
  <si>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</si>
  <si>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</si>
  <si>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</si>
  <si>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</si>
  <si>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</si>
  <si>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</si>
  <si>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</si>
  <si>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</si>
  <si>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</si>
  <si>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</si>
  <si>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</si>
  <si>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</si>
  <si>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</si>
  <si>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</si>
  <si>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</si>
  <si>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</si>
  <si>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</si>
  <si>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</si>
  <si>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</si>
  <si>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</si>
  <si>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</si>
  <si>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</si>
  <si>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</si>
  <si>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</si>
  <si>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</si>
  <si>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</si>
  <si>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</si>
  <si>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</si>
  <si>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</si>
  <si>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</si>
  <si>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</si>
  <si>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</si>
  <si>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</si>
  <si>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</si>
  <si>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</si>
  <si>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</si>
  <si>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</si>
  <si>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</si>
  <si>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</si>
  <si>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</si>
  <si>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</si>
  <si>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</si>
  <si>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</si>
  <si>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</si>
  <si>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</si>
  <si>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</si>
  <si>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</si>
  <si>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</si>
  <si>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</si>
  <si>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</si>
  <si>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</si>
  <si>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</si>
  <si>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</si>
  <si>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</si>
  <si>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</si>
  <si>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</si>
  <si>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</si>
  <si>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</si>
  <si>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</si>
  <si>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</si>
  <si>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</si>
  <si>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</si>
  <si>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</si>
  <si>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</si>
  <si>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</si>
  <si>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</si>
  <si>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</si>
  <si>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</si>
  <si>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</si>
  <si>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</si>
  <si>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</si>
  <si>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</si>
  <si>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</si>
  <si>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</si>
  <si>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</si>
  <si>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</si>
  <si>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</si>
  <si>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</si>
  <si>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</si>
  <si>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</si>
  <si>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</si>
  <si>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</si>
  <si>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</si>
  <si>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</si>
  <si>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</si>
  <si>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</si>
  <si>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</si>
  <si>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</si>
  <si>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</si>
  <si>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</si>
  <si>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</si>
  <si>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</si>
  <si>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</si>
  <si>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</si>
  <si>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</si>
  <si>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</si>
  <si>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</si>
  <si>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</si>
  <si>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</si>
  <si>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</si>
  <si>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</si>
  <si>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</si>
  <si>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</si>
  <si>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</si>
  <si>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</si>
  <si>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</si>
  <si>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</si>
  <si>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</si>
  <si>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</si>
  <si>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</si>
  <si>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</si>
  <si>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</si>
  <si>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</si>
  <si>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</si>
  <si>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</si>
  <si>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</si>
  <si>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</si>
  <si>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</si>
  <si>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</si>
  <si>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</si>
  <si>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</si>
  <si>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</si>
  <si>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</si>
  <si>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</si>
  <si>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</si>
  <si>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</si>
  <si>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</si>
  <si>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</si>
  <si>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</si>
  <si>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</si>
  <si>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</si>
  <si>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</si>
  <si>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</si>
  <si>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</si>
  <si>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</si>
  <si>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</si>
  <si>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</si>
  <si>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</si>
  <si>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</si>
  <si>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</si>
  <si>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</si>
  <si>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</si>
  <si>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</si>
  <si>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</si>
  <si>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</si>
  <si>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</si>
  <si>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</si>
  <si>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</si>
  <si>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</si>
  <si>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</si>
  <si>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</si>
  <si>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</si>
  <si>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</si>
  <si>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</si>
  <si>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</si>
  <si>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</si>
  <si>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</si>
  <si>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</si>
  <si>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</si>
  <si>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</si>
  <si>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</si>
  <si>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</si>
  <si>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</si>
  <si>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</si>
  <si>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</si>
  <si>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</si>
  <si>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</si>
  <si>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</si>
  <si>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</si>
  <si>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</si>
  <si>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</si>
  <si>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</si>
  <si>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</si>
  <si>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</si>
  <si>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</si>
  <si>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</si>
  <si>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</si>
  <si>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</si>
  <si>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</si>
  <si>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</si>
  <si>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</si>
  <si>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</si>
  <si>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</si>
  <si>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</si>
  <si>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</si>
  <si>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</si>
  <si>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</si>
  <si>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</si>
  <si>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</si>
  <si>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</si>
  <si>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</si>
  <si>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</si>
  <si>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</si>
  <si>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</si>
  <si>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</si>
  <si>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</si>
  <si>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</si>
  <si>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</si>
  <si>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</si>
  <si>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</si>
  <si>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</si>
  <si>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</si>
  <si>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</si>
  <si>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</si>
  <si>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</si>
  <si>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</si>
  <si>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</si>
  <si>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</si>
  <si>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</si>
  <si>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</si>
  <si>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</si>
  <si>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</si>
  <si>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</si>
  <si>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</si>
  <si>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</si>
  <si>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</si>
  <si>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</si>
  <si>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</si>
  <si>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</si>
  <si>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</si>
  <si>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</si>
  <si>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</si>
  <si>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</si>
  <si>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</si>
  <si>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</si>
  <si>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</si>
  <si>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</si>
  <si>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</si>
  <si>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</si>
  <si>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</si>
  <si>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</si>
  <si>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</si>
  <si>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</si>
  <si>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</si>
  <si>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</si>
  <si>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</si>
  <si>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</si>
  <si>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</si>
  <si>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</si>
  <si>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</si>
  <si>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</si>
  <si>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</si>
  <si>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</si>
  <si>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</si>
  <si>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</si>
  <si>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</si>
  <si>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</si>
  <si>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</si>
  <si>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</si>
  <si>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</si>
  <si>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</si>
  <si>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</si>
  <si>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</si>
  <si>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</si>
  <si>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</si>
  <si>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</si>
  <si>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</si>
  <si>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</si>
  <si>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</si>
  <si>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</si>
  <si>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</si>
  <si>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</si>
  <si>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</si>
  <si>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</si>
  <si>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</si>
  <si>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</si>
  <si>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</si>
  <si>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</si>
  <si>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</si>
  <si>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</si>
  <si>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</si>
  <si>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</si>
  <si>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</si>
  <si>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</si>
  <si>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</si>
  <si>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</si>
  <si>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</si>
  <si>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</si>
  <si>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</si>
  <si>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</si>
  <si>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</si>
  <si>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</si>
  <si>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</si>
  <si>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</si>
  <si>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</si>
  <si>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</si>
  <si>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</si>
  <si>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</si>
  <si>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</si>
  <si>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</si>
  <si>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</si>
  <si>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</si>
  <si>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</si>
  <si>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</si>
  <si>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</si>
  <si>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</si>
  <si>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</si>
  <si>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</si>
  <si>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</si>
  <si>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</si>
  <si>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</si>
  <si>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</si>
  <si>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</si>
  <si>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</si>
  <si>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</si>
  <si>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</si>
  <si>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</si>
  <si>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</si>
  <si>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</si>
  <si>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</si>
  <si>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</si>
  <si>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</si>
  <si>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</si>
  <si>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</si>
  <si>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</si>
  <si>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</si>
  <si>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</si>
  <si>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</si>
  <si>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</si>
  <si>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</si>
  <si>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</si>
  <si>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</si>
  <si>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</si>
  <si>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</si>
  <si>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</si>
  <si>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</si>
  <si>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</si>
  <si>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</si>
  <si>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</si>
  <si>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</si>
  <si>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</si>
  <si>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</si>
  <si>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</si>
  <si>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</si>
  <si>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</si>
  <si>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</si>
  <si>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</si>
  <si>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</si>
  <si>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</si>
  <si>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</si>
  <si>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</si>
  <si>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</si>
  <si>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</si>
  <si>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</si>
  <si>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</si>
  <si>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</si>
  <si>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</si>
  <si>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</si>
  <si>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</si>
  <si>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</si>
  <si>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</si>
  <si>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</si>
  <si>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</si>
  <si>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</si>
  <si>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</si>
  <si>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</si>
  <si>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</si>
  <si>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</si>
  <si>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</si>
  <si>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</si>
  <si>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</si>
  <si>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</si>
  <si>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</si>
  <si>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</si>
  <si>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</si>
  <si>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</si>
  <si>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</si>
  <si>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</si>
  <si>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</si>
  <si>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</si>
  <si>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</si>
  <si>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</si>
  <si>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</si>
  <si>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</si>
  <si>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</si>
  <si>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</si>
  <si>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</si>
  <si>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</si>
  <si>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</si>
  <si>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</si>
  <si>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</si>
  <si>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</si>
  <si>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</si>
  <si>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</si>
  <si>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</si>
  <si>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</si>
  <si>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</si>
  <si>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</si>
  <si>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</si>
  <si>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</si>
  <si>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</si>
  <si>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</si>
  <si>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Product_Type</t>
  </si>
  <si>
    <t>Product 1</t>
  </si>
  <si>
    <t>Product 5</t>
  </si>
  <si>
    <t>Product 2</t>
  </si>
  <si>
    <t>Product 4</t>
  </si>
  <si>
    <t>Product 3</t>
  </si>
  <si>
    <t>Manager</t>
  </si>
  <si>
    <t>Jeff</t>
  </si>
  <si>
    <t>Steve</t>
  </si>
  <si>
    <t>Sara</t>
  </si>
  <si>
    <t>Philip</t>
  </si>
  <si>
    <t>Tenure (yrs)</t>
  </si>
  <si>
    <t>Order Date</t>
  </si>
  <si>
    <t>Total Revenue</t>
  </si>
  <si>
    <t>Tenure_IM</t>
  </si>
  <si>
    <t>Tenure_X</t>
  </si>
  <si>
    <t>Row Labels</t>
  </si>
  <si>
    <t>Grand Total</t>
  </si>
  <si>
    <t>2021</t>
  </si>
  <si>
    <t>Jan</t>
  </si>
  <si>
    <t>Feb</t>
  </si>
  <si>
    <t>Mar</t>
  </si>
  <si>
    <t>Apr</t>
  </si>
  <si>
    <t>May</t>
  </si>
  <si>
    <t>Jun</t>
  </si>
  <si>
    <t>Jul</t>
  </si>
  <si>
    <t>Aug</t>
  </si>
  <si>
    <t>Sep</t>
  </si>
  <si>
    <t>Oct</t>
  </si>
  <si>
    <t>Nov</t>
  </si>
  <si>
    <t>Dec</t>
  </si>
  <si>
    <t>2022</t>
  </si>
  <si>
    <t>Column Labels</t>
  </si>
  <si>
    <t>Revenue</t>
  </si>
  <si>
    <t>Sum of Revenue</t>
  </si>
  <si>
    <t>Sum of Quantity</t>
  </si>
  <si>
    <t>Highest sales by region:</t>
  </si>
  <si>
    <t>Years (Order Date)</t>
  </si>
  <si>
    <t>(All)</t>
  </si>
  <si>
    <t xml:space="preserve">Best Salesman in 2021 : </t>
  </si>
  <si>
    <t>Highest Revenue generating product</t>
  </si>
  <si>
    <t>Lowest Revenue generating product</t>
  </si>
  <si>
    <t>Manager2</t>
  </si>
  <si>
    <t>Revenue sum</t>
  </si>
  <si>
    <t>Revenue sum Status</t>
  </si>
  <si>
    <t>Data_Sales[Order ID]</t>
  </si>
  <si>
    <t>Data_Sales[Order Date]</t>
  </si>
  <si>
    <t>Data_Sales[Customer ID]</t>
  </si>
  <si>
    <t>Data_Sales[Customer Name]</t>
  </si>
  <si>
    <t>Data_Sales[Sales Person]</t>
  </si>
  <si>
    <t>Data_Sales[Region]</t>
  </si>
  <si>
    <t>Data_Sales[Product_Type]</t>
  </si>
  <si>
    <t>Data_Sales[Price]</t>
  </si>
  <si>
    <t>Data_Sales[Quantity]</t>
  </si>
  <si>
    <t>Data_Sales[Manager]</t>
  </si>
  <si>
    <t>Data_Sales[Tenure_IM]</t>
  </si>
  <si>
    <t>Data_Sales[Tenure_X]</t>
  </si>
  <si>
    <t>Data_Sales[Revenue]</t>
  </si>
  <si>
    <t>Data returned for Revenue sum Status, Philip (First 1000 rows).</t>
  </si>
  <si>
    <t>Data returned for Revenue sum, Sara (First 1000 rows).</t>
  </si>
  <si>
    <t>Data returned for Sum of Revenue, Philip (First 1000 rows).</t>
  </si>
  <si>
    <t>Data Sales Dashboard</t>
  </si>
  <si>
    <t>Total</t>
  </si>
  <si>
    <t>Key Callouts</t>
  </si>
  <si>
    <t>Highest revenue is generated in March 2022 and May 2021</t>
  </si>
  <si>
    <t>Highest revenue is generated in Texas</t>
  </si>
  <si>
    <t>Product 1 is the top selling product</t>
  </si>
  <si>
    <t>Company D is the top performing</t>
  </si>
  <si>
    <t>Anna Weber is the best Salesperson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</si>
</sst>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b/>
      <sz val="28"/>
      <color theme="0"/>
      <name val="Calibri"/>
      <family val="2"/>
      <scheme val="minor"/>
    </font>
    <font>
      <sz val="28"/>
      <color theme="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9">
    <xf numFmtId="0" fontId="0" fillId="0" borderId="0" xfId="0"/>
    <xf numFmtId="0" fontId="1" fillId="0" borderId="0" xfId="0" applyFon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1" fillId="0" borderId="0" xfId="0" applyFont="1" applyAlignment="1">
      <alignment horizontal="left"/>
    </xf>
    <xf numFmtId="14" fontId="0" fillId="0" borderId="0" xfId="0" applyNumberFormat="1"/>
    <xf numFmtId="0" fontId="1" fillId="0" borderId="0" xfId="0" applyFont="1" applyAlignment="1">
      <alignment horizont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9">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164" formatCode="yyyy/mm/dd"/>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(2).xlsx]Pivot table 1,2 &amp; slicers!PivotTable2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1,2 &amp; slicers'!$B$10:$B$11</c:f>
              <c:strCache>
                <c:ptCount val="1"/>
                <c:pt idx="0">
                  <c:v>2021</c:v>
                </c:pt>
              </c:strCache>
            </c:strRef>
          </c:tx>
          <c:spPr>
            <a:ln w="28575" cap="rnd">
              <a:solidFill>
                <a:schemeClr val="accent1"/>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slicers'!$B$12:$B$24</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7-8401-43AC-AFA4-7AA6610A766F}"/>
            </c:ext>
          </c:extLst>
        </c:ser>
        <c:ser>
          <c:idx val="1"/>
          <c:order val="1"/>
          <c:tx>
            <c:strRef>
              <c:f>'Pivot table 1,2 &amp; slicers'!$C$10:$C$11</c:f>
              <c:strCache>
                <c:ptCount val="1"/>
                <c:pt idx="0">
                  <c:v>2022</c:v>
                </c:pt>
              </c:strCache>
            </c:strRef>
          </c:tx>
          <c:spPr>
            <a:ln w="28575" cap="rnd">
              <a:solidFill>
                <a:schemeClr val="accent2"/>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slicers'!$C$12:$C$24</c:f>
              <c:numCache>
                <c:formatCode>General</c:formatCode>
                <c:ptCount val="12"/>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9-8401-43AC-AFA4-7AA6610A766F}"/>
            </c:ext>
          </c:extLst>
        </c:ser>
        <c:dLbls>
          <c:showLegendKey val="0"/>
          <c:showVal val="0"/>
          <c:showCatName val="0"/>
          <c:showSerName val="0"/>
          <c:showPercent val="0"/>
          <c:showBubbleSize val="0"/>
        </c:dLbls>
        <c:smooth val="0"/>
        <c:axId val="1881919951"/>
        <c:axId val="1895420575"/>
      </c:lineChart>
      <c:catAx>
        <c:axId val="18819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20575"/>
        <c:crosses val="autoZero"/>
        <c:auto val="1"/>
        <c:lblAlgn val="ctr"/>
        <c:lblOffset val="100"/>
        <c:noMultiLvlLbl val="0"/>
      </c:catAx>
      <c:valAx>
        <c:axId val="18954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1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(2).xlsx]Bar chart!PivotTable6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chart'!$A$4:$A$12</c:f>
              <c:strCache>
                <c:ptCount val="8"/>
                <c:pt idx="0">
                  <c:v>Anna Weber</c:v>
                </c:pt>
                <c:pt idx="1">
                  <c:v>Laura Larsen</c:v>
                </c:pt>
                <c:pt idx="2">
                  <c:v>Ben Wallace</c:v>
                </c:pt>
                <c:pt idx="3">
                  <c:v>Andrew James</c:v>
                </c:pt>
                <c:pt idx="4">
                  <c:v>Oscar Knox</c:v>
                </c:pt>
                <c:pt idx="5">
                  <c:v>Anne Lee</c:v>
                </c:pt>
                <c:pt idx="6">
                  <c:v>Michael Fox</c:v>
                </c:pt>
                <c:pt idx="7">
                  <c:v>Kim Fishman</c:v>
                </c:pt>
              </c:strCache>
            </c:strRef>
          </c:cat>
          <c:val>
            <c:numRef>
              <c:f>'Bar chart'!$B$4:$B$12</c:f>
              <c:numCache>
                <c:formatCode>General</c:formatCode>
                <c:ptCount val="8"/>
                <c:pt idx="0">
                  <c:v>1232</c:v>
                </c:pt>
                <c:pt idx="1">
                  <c:v>1219</c:v>
                </c:pt>
                <c:pt idx="2">
                  <c:v>1163</c:v>
                </c:pt>
                <c:pt idx="3">
                  <c:v>1139</c:v>
                </c:pt>
                <c:pt idx="4">
                  <c:v>1138</c:v>
                </c:pt>
                <c:pt idx="5">
                  <c:v>1106</c:v>
                </c:pt>
                <c:pt idx="6">
                  <c:v>1100</c:v>
                </c:pt>
                <c:pt idx="7">
                  <c:v>1022</c:v>
                </c:pt>
              </c:numCache>
            </c:numRef>
          </c:val>
          <c:extLst>
            <c:ext xmlns:c16="http://schemas.microsoft.com/office/drawing/2014/chart" uri="{C3380CC4-5D6E-409C-BE32-E72D297353CC}">
              <c16:uniqueId val="{00000000-6FEC-43FA-AF71-32FAC8A0C42E}"/>
            </c:ext>
          </c:extLst>
        </c:ser>
        <c:dLbls>
          <c:dLblPos val="outEnd"/>
          <c:showLegendKey val="0"/>
          <c:showVal val="1"/>
          <c:showCatName val="0"/>
          <c:showSerName val="0"/>
          <c:showPercent val="0"/>
          <c:showBubbleSize val="0"/>
        </c:dLbls>
        <c:gapWidth val="182"/>
        <c:axId val="1978769903"/>
        <c:axId val="1980035583"/>
      </c:barChart>
      <c:catAx>
        <c:axId val="197876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035583"/>
        <c:crosses val="autoZero"/>
        <c:auto val="1"/>
        <c:lblAlgn val="ctr"/>
        <c:lblOffset val="100"/>
        <c:noMultiLvlLbl val="0"/>
      </c:catAx>
      <c:valAx>
        <c:axId val="198003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9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(2).xlsx]Pie chart!PivotTable7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1C-470E-876A-B953F9D5A2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1C-470E-876A-B953F9D5A2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21C-470E-876A-B953F9D5A2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21C-470E-876A-B953F9D5A2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21C-470E-876A-B953F9D5A2ED}"/>
              </c:ext>
            </c:extLst>
          </c:dPt>
          <c:cat>
            <c:strRef>
              <c:f>'Pie chart'!$A$4:$A$9</c:f>
              <c:strCache>
                <c:ptCount val="5"/>
                <c:pt idx="0">
                  <c:v>Product 1</c:v>
                </c:pt>
                <c:pt idx="1">
                  <c:v>Product 2</c:v>
                </c:pt>
                <c:pt idx="2">
                  <c:v>Product 3</c:v>
                </c:pt>
                <c:pt idx="3">
                  <c:v>Product 4</c:v>
                </c:pt>
                <c:pt idx="4">
                  <c:v>Product 5</c:v>
                </c:pt>
              </c:strCache>
            </c:strRef>
          </c:cat>
          <c:val>
            <c:numRef>
              <c:f>'Pie chart'!$B$4:$B$9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70CC-4461-9120-91FE47979C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(2).xlsx]Pie chart!PivotTable7</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'Pie chart'!$B$3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C7-481B-818B-FA3E752FB8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C7-481B-818B-FA3E752FB8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C7-481B-818B-FA3E752FB8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C7-481B-818B-FA3E752FB8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4C7-481B-818B-FA3E752FB80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'Pie chart'!$A$4:$A$9</c:f>
              <c:strCache>
                <c:ptCount val="5"/>
                <c:pt idx="0">
                  <c:v>Product 1</c:v>
                </c:pt>
                <c:pt idx="1">
                  <c:v>Product 2</c:v>
                </c:pt>
                <c:pt idx="2">
                  <c:v>Product 3</c:v>
                </c:pt>
                <c:pt idx="3">
                  <c:v>Product 4</c:v>
                </c:pt>
                <c:pt idx="4">
                  <c:v>Product 5</c:v>
                </c:pt>
              </c:strCache>
            </c:strRef>
          </c:cat>
          <c:val>
            <c:numRef>
              <c:f>'Pie chart'!$B$4:$B$9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D4C7-481B-818B-FA3E752FB805}"/>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(2).xlsx]Pivot table 1,2 &amp; slicers!PivotTable2</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1,2 &amp; slicers'!$B$10:$B$11</c:f>
              <c:strCache>
                <c:ptCount val="1"/>
                <c:pt idx="0">
                  <c:v>2021</c:v>
                </c:pt>
              </c:strCache>
            </c:strRef>
          </c:tx>
          <c:spPr>
            <a:ln w="28575" cap="rnd">
              <a:solidFill>
                <a:schemeClr val="accent1"/>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slicers'!$B$12:$B$24</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7-70DF-4E79-A01B-50DD632AA182}"/>
            </c:ext>
          </c:extLst>
        </c:ser>
        <c:ser>
          <c:idx val="1"/>
          <c:order val="1"/>
          <c:tx>
            <c:strRef>
              <c:f>'Pivot table 1,2 &amp; slicers'!$C$10:$C$11</c:f>
              <c:strCache>
                <c:ptCount val="1"/>
                <c:pt idx="0">
                  <c:v>2022</c:v>
                </c:pt>
              </c:strCache>
            </c:strRef>
          </c:tx>
          <c:spPr>
            <a:ln w="28575" cap="rnd">
              <a:solidFill>
                <a:schemeClr val="accent2"/>
              </a:solidFill>
              <a:round/>
            </a:ln>
            <a:effectLst/>
          </c:spPr>
          <c:marker>
            <c:symbol val="none"/>
          </c:marker>
          <c:cat>
            <c:strRef>
              <c:f>'Pivot table 1,2 &amp; slicers'!$A$12:$A$24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1,2 &amp; slicers'!$C$12:$C$24</c:f>
              <c:numCache>
                <c:formatCode>General</c:formatCode>
                <c:ptCount val="12"/>
                <c:pt idx="0">
                  <c:v>84293</c:v>
                </c:pt>
                <c:pt idx="1">
                  <c:v>106033</c:v>
                </c:pt>
                <c:pt idx="2">
                  <c:v>127074</c:v>
                </c:pt>
                <c:pt idx="3">
                  <c:v>92400</c:v>
                </c:pt>
                <c:pt idx="4">
                  <c:v>91637</c:v>
                </c:pt>
                <c:pt idx="5">
                  <c:v>88012</c:v>
                </c:pt>
                <c:pt idx="6">
                  <c:v>71980</c:v>
                </c:pt>
                <c:pt idx="7">
                  <c:v>88838</c:v>
                </c:pt>
                <c:pt idx="8">
                  <c:v>82758</c:v>
                </c:pt>
                <c:pt idx="9">
                  <c:v>37415</c:v>
                </c:pt>
              </c:numCache>
            </c:numRef>
          </c:val>
          <c:smooth val="0"/>
          <c:extLst>
            <c:ext xmlns:c16="http://schemas.microsoft.com/office/drawing/2014/chart" uri="{C3380CC4-5D6E-409C-BE32-E72D297353CC}">
              <c16:uniqueId val="{00000009-70DF-4E79-A01B-50DD632AA182}"/>
            </c:ext>
          </c:extLst>
        </c:ser>
        <c:dLbls>
          <c:showLegendKey val="0"/>
          <c:showVal val="0"/>
          <c:showCatName val="0"/>
          <c:showSerName val="0"/>
          <c:showPercent val="0"/>
          <c:showBubbleSize val="0"/>
        </c:dLbls>
        <c:smooth val="0"/>
        <c:axId val="1881919951"/>
        <c:axId val="1895420575"/>
      </c:lineChart>
      <c:catAx>
        <c:axId val="188191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420575"/>
        <c:crosses val="autoZero"/>
        <c:auto val="1"/>
        <c:lblAlgn val="ctr"/>
        <c:lblOffset val="100"/>
        <c:noMultiLvlLbl val="0"/>
      </c:catAx>
      <c:valAx>
        <c:axId val="1895420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19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(2).xlsx]Customer-wise sales!PivotTable10</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3136482939634"/>
          <c:y val="3.259259259259259E-2"/>
          <c:w val="0.70209448818897635"/>
          <c:h val="0.89867179935841357"/>
        </c:manualLayout>
      </c:layout>
      <c:barChart>
        <c:barDir val="bar"/>
        <c:grouping val="clustered"/>
        <c:varyColors val="0"/>
        <c:ser>
          <c:idx val="0"/>
          <c:order val="0"/>
          <c:tx>
            <c:strRef>
              <c:f>'Customer-wise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'Customer-wise sales'!$A$4:$A$23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'Customer-wise sales'!$B$4:$B$23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C6A-4A91-AA4A-AB79B4187F81}"/>
            </c:ext>
          </c:extLst>
        </c:ser>
        <c:dLbls>
          <c:dLblPos val="outEnd"/>
          <c:showLegendKey val="0"/>
          <c:showVal val="1"/>
          <c:showCatName val="0"/>
          <c:showSerName val="0"/>
          <c:showPercent val="0"/>
          <c:showBubbleSize val="0"/>
        </c:dLbls>
        <c:gapWidth val="182"/>
        <c:axId val="1895348815"/>
        <c:axId val="492156895"/>
      </c:barChart>
      <c:catAx>
        <c:axId val="189534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56895"/>
        <c:crosses val="autoZero"/>
        <c:auto val="1"/>
        <c:lblAlgn val="ctr"/>
        <c:lblOffset val="100"/>
        <c:noMultiLvlLbl val="0"/>
      </c:catAx>
      <c:valAx>
        <c:axId val="49215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4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(2).xlsx]Bar chart!PivotTable6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chart'!$A$4:$A$12</c:f>
              <c:strCache>
                <c:ptCount val="8"/>
                <c:pt idx="0">
                  <c:v>Anna Weber</c:v>
                </c:pt>
                <c:pt idx="1">
                  <c:v>Laura Larsen</c:v>
                </c:pt>
                <c:pt idx="2">
                  <c:v>Ben Wallace</c:v>
                </c:pt>
                <c:pt idx="3">
                  <c:v>Andrew James</c:v>
                </c:pt>
                <c:pt idx="4">
                  <c:v>Oscar Knox</c:v>
                </c:pt>
                <c:pt idx="5">
                  <c:v>Anne Lee</c:v>
                </c:pt>
                <c:pt idx="6">
                  <c:v>Michael Fox</c:v>
                </c:pt>
                <c:pt idx="7">
                  <c:v>Kim Fishman</c:v>
                </c:pt>
              </c:strCache>
            </c:strRef>
          </c:cat>
          <c:val>
            <c:numRef>
              <c:f>'Bar chart'!$B$4:$B$12</c:f>
              <c:numCache>
                <c:formatCode>General</c:formatCode>
                <c:ptCount val="8"/>
                <c:pt idx="0">
                  <c:v>1232</c:v>
                </c:pt>
                <c:pt idx="1">
                  <c:v>1219</c:v>
                </c:pt>
                <c:pt idx="2">
                  <c:v>1163</c:v>
                </c:pt>
                <c:pt idx="3">
                  <c:v>1139</c:v>
                </c:pt>
                <c:pt idx="4">
                  <c:v>1138</c:v>
                </c:pt>
                <c:pt idx="5">
                  <c:v>1106</c:v>
                </c:pt>
                <c:pt idx="6">
                  <c:v>1100</c:v>
                </c:pt>
                <c:pt idx="7">
                  <c:v>1022</c:v>
                </c:pt>
              </c:numCache>
            </c:numRef>
          </c:val>
          <c:extLst>
            <c:ext xmlns:c16="http://schemas.microsoft.com/office/drawing/2014/chart" uri="{C3380CC4-5D6E-409C-BE32-E72D297353CC}">
              <c16:uniqueId val="{00000000-3FA9-4B58-A6D0-18B6DE05AFFF}"/>
            </c:ext>
          </c:extLst>
        </c:ser>
        <c:dLbls>
          <c:dLblPos val="outEnd"/>
          <c:showLegendKey val="0"/>
          <c:showVal val="1"/>
          <c:showCatName val="0"/>
          <c:showSerName val="0"/>
          <c:showPercent val="0"/>
          <c:showBubbleSize val="0"/>
        </c:dLbls>
        <c:gapWidth val="182"/>
        <c:axId val="1978769903"/>
        <c:axId val="1980035583"/>
      </c:barChart>
      <c:catAx>
        <c:axId val="197876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0035583"/>
        <c:crosses val="autoZero"/>
        <c:auto val="1"/>
        <c:lblAlgn val="ctr"/>
        <c:lblOffset val="100"/>
        <c:noMultiLvlLbl val="0"/>
      </c:catAx>
      <c:valAx>
        <c:axId val="19800355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769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[EXCEL_Assignment_Problem (2).xlsx]Customer-wise sales!PivotTable10</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3136482939634"/>
          <c:y val="3.259259259259259E-2"/>
          <c:w val="0.70209448818897635"/>
          <c:h val="0.89867179935841357"/>
        </c:manualLayout>
      </c:layout>
      <c:barChart>
        <c:barDir val="bar"/>
        <c:grouping val="clustered"/>
        <c:varyColors val="0"/>
        <c:ser>
          <c:idx val="0"/>
          <c:order val="0"/>
          <c:tx>
            <c:strRef>
              <c:f>'Customer-wise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'Customer-wise sales'!$A$4:$A$23</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'Customer-wise sales'!$B$4:$B$23</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125-467F-BF98-D7C59E52A4E3}"/>
            </c:ext>
          </c:extLst>
        </c:ser>
        <c:dLbls>
          <c:dLblPos val="outEnd"/>
          <c:showLegendKey val="0"/>
          <c:showVal val="1"/>
          <c:showCatName val="0"/>
          <c:showSerName val="0"/>
          <c:showPercent val="0"/>
          <c:showBubbleSize val="0"/>
        </c:dLbls>
        <c:gapWidth val="182"/>
        <c:axId val="1895348815"/>
        <c:axId val="492156895"/>
      </c:barChart>
      <c:catAx>
        <c:axId val="1895348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156895"/>
        <c:crosses val="autoZero"/>
        <c:auto val="1"/>
        <c:lblAlgn val="ctr"/>
        <c:lblOffset val="100"/>
        <c:noMultiLvlLbl val="0"/>
      </c:catAx>
      <c:valAx>
        <c:axId val="492156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34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plotArea>
      <cx:plotAreaRegion>
        <cx:series layoutId="regionMap" uniqueId="{BC95CB91-CE91-4A3B-9F1E-A3F911C27723}">
          <cx:dataId val="0"/>
          <cx:layoutPr>
            <cx:geography cultureLanguage="en-US" cultureRegion="IN" attribution="Powered by Bing">
              <cx:geoCache provider="{E9337A44-BEBE-4D9F-B70C-5C5E7DAFC167}">
                <cx:binary>1Hppj9w4kvZfMfz5lVuUqGswvcCSOjKVV2XdVV+EdLlKFw8dpCTq129UuWfa7e2ZnQUWeDGGkaWL
IhnHE09E6K8vy19e2Otl+LRwJsa/vCy/fq6U6v7yyy/jS/XKL+MXXr8McpRv6suL5L/It7f65fWX
b8NlrkX5i2Mj/MtLdRnU6/L5P/4Kbytf5V6+XFQtxVm/Dub6ddRMjf/k3p/e+nT5xmsR16Ma6heF
fv38n0O9SnH5/OlVqFqZW9O9/vr5Dw99/vTLz6/6b9N+YrAypb/BWBd/cSLXcUKEo49/wedPTIry
t9sWQuiL72Mv8j3ffv+H/jb38cJh/L+woI/lXL59G17HETb08feHgX9YPVx//vzpRWqh3oVWgvx+
/XwnavX67dONuqjX8fOnepT0+wNUvm/h7uZjz7/8Uez/8defLoAUfrryg2Z+Ftn/dOu/KYZeWP0m
B1H/X+om+OJ42PcjFH2I/l32f9RN9MVHgRMgjL4r74+6+dfW9Ofq+XHsTxqi//lvqaHj6/zp8LrU
L/JvUvo/8R7sIBcU8N05bPcnDdn+F2SHbmSHP/nNv7aaP9fNj2N/0s3x8G+hm3/u4D9i2x+e/N9i
W/TFs10vsD3/j2qJoi82Cl2MbO/voPd90u+g9hPg/OP1/Ll+fhr+hy38e6DZ7etyAaT9ceN/MLT/
rSLQF+y7IQ4R+lMgA324rutEQeB810f4t7m/6+N/XM6f6+G3YX9Y+a+fbx///7jIPw4+f4/P8UVd
ko/A/kP8+ed3P3YObOOnof9Mdd+1uv3262eEw9D5QZfvL/lt5HfBb8W3+vI73fhhzOtlVL9+tkL8
JYgw+BgoLrSxH4Lm5tfvt8IvdmQHGIOreRDG3m8JOajq188YfQm8KLDtIPAAOnGIP38apX6/5QZf
ArgRRb4bhZHjBeHfCdWVZKaU4u/y+O38k9D8StZCjTA6wvCq7vuD76v1wOZcFMLrIs91/BCIDtx/
uVwDbYPn0f/TzljVa7VYW1MkK9YZ892AWE3NT4WpWuJHNmWVDo5js9SJ3ywDwSYknkH8zHDjxO6C
M8zEHFd2XRJLCT/XM8u49hs6Dhc1cousrfPVDzoTY4HOg+/gfGrrSx9UVTrPVU0lDtVOSl3GjOuF
NFyWdPYrez9adbJKS9BejONWLY9Ke+3ebtes0+60M3OZ16EzxC3vC8IDoYnL5T5iokorM+0nE7Wp
LeeBsNA+AIdzYssRLe375qtxVE8tvIx0XAoiirGnndLX1lCQIcIjCerJjwvuIapNRJTrhrRwtCFV
VcTGC56ltVSp4Sguu4HtegsTeKTPZDlnVlk0RE9IHtCYDIPMuwaLb57vPTWM04DbXdKu3dv0ENko
9fDIdlo2YVzjNoqdykuihgeZsZqG+lY/kKLEIOLFr+iEvM08oIRFs5sU3iSJ7PjWni6Vjl7bqSK9
E+w5a7NJoJNdMifr/ZWueO7vvV7EXddugIVXhwIt6ogbvR/0pGldV1d8wCxxJP5a4kqdKux7JGj9
fiNL+8a64RUq03rEgrq8I4MSOg8rlBhHRMeoWOxzr98adYocp3yYl1DGfG7b2A2cF42DIJ99Td1e
VWSJ6vWIuc74GlybunOo4dg/9ezcNjDhhJrYb9mcjGtQXo1MBVuurGvLFYj2sv3m9x4j06oHGnlR
TxtrLrM64NdykiWpEFo3Vd24pOmLMUaBex7DWlLmN3Y8deylkBHLm6DLfMFsgubZicfAGjd1aN3V
okgiMbjnqmIaVMdNWptS7CYfFi36NRnv5SL9rcPMtXInFLtyHrdFgMbY8bs9WoYkGouQWG6vyTJ6
seOZeWfsuTwKYK+JLoxOlO3fzK3sHiSpzdjGISt13DGJ08K2WjKVeKVCMRWvVUfXQLM4xAYTqeeN
sur7tpM349qJuFjKeeuMY2qxYKQORPeNHxmHolb0aV0R28OcCNfSecUxS5tqPfreczDj5VZPJYmK
QZK1dMy2sRgJtWXHxrGysZz7hMv+FIR4oovoQqJ5P1AnCPZItqk3Mo/anM3xbPNqX9vjpV79Bz0a
m1pzQ4NIPzvNdGqMW5CwbhrSqu7aCktvz/pzMDfhsW0qTZqGtcSb7Caegte2rJvtzKe4WCcnQzhw
Y0uVXy1Wpe1oqixa+YvVtsfKtUwmlmHjgL4TR1eANJYhrjd4xA5pLVrStt1EIMBa1EWNnywGr7E/
G7nztH9lhF1tJJYemaTy07mmswpCsvbqsTH9rtFhtWGjJDpcXwQLcVxr/1A2XRGLpevSuVRn7enX
1i4jajkKU1abOPCshRaB5kThgDA/wNf9wQVxYSULMgk9kNUtG6L2jjMeS2THojRH1U9lLFovtfm6
aYMijCu5tknQAQBhrwwTFK6bSTUHy3Uq6vpdlbBJ50AcMOmQtKjF7YDqeY/AOraLWDZN2dXEKv05
bkR/rkRg6BQyTnRDFu25B8wA2uvItYhqqnhC7rXdBU9eoQtScr6brQfm6Drlun2wsIOJV1cTNbMR
dG3x2Yr6EuDPlI+t8km0dCOxlQCM8OVtZUeP1bx4iUBTF6/OFGbL0F/K3jlOdTUnUyvvQ9MFm3Hy
rLhqxWaY61ck5XyOIlFRvIa3fLKKFFsqvJH1TMqaz5kry6ti1ddLzVdS+rZM0KDmPAIcR1r0cbs0
mOhVkSh8K1Fd5NLRd53i+OzVr6FaVObzmXSz1yeNtXhZg/XjyjkZV/8x6pqDtNm1tdjXyu6/4VCD
O05cpcEc7gsGIa82WuVmOSF7TENkd3nZLSV1rG5KwnCRtNJZudpt2jhu3NnHeay7k0bBnajQegjR
aMjaVVbm9k/CxvWuQdbebSMrbeV6Wfqmy1ZUvbqrXPZN8IbW0t+yaCss08eh725NhxLRIH0OXCZp
v57colmvcQEY6rRFohftgBQasxlWEZF+rGVWz96piYxHvMAsxGZsJusQjsnoEbfEmi5LcFPOZutY
tn3yVUHcxeNxy3QXW9rqSGWv/X4M10uBRZO3XXvvB/Z8jDpvW3a8Jl63dNd8qTdtG7IMY0ADv7Bp
WJfeYejFeXYqn/LRnomOOknEYLFktLvXLhL2fmgdQP/aKYjj64s/+ENuvIaG3GkOfeE3pAgdnXla
M8JESRtVjKnvuYaiIpI7156/rq53tJveunf9IdE4+joF5ZKoPvSyoHG61OO4IUKKK8vzc1RCvK2j
9Vs76a+N0TgbcTOSXgmzA1DKm9KFOM6rnQi9G9NES2wVdhdjDaFCr2iOjepv7RYojsX9KfHcNelQ
7ZGlCvrYEett37VWohW76jjEQsuMfupIu4hLdFt1kUMjA3CmuqU5DGoijW/522XgbVw1laFdO2K6
NorHC3pzlqHLws4/BMrelDrwY4NcUq2qIy2HAN1vohWZTeuWMxWdD+zLtYOsAZpIyqqtKFPhSVhi
pcg8jkPJY+W3pKnL9uCNVcyBP+1MYF+Vxq2Js074qCZmtsHkXIp+LIkf6OBQTnZF8GihzAvaiNpY
fUOlt+x7Ptexx3hFPNhJcyv7qKNIDt+WQMtUInnn4/5Zde60aUcIIyV2/URFuZGK3dRqcGNAwxDN
YdxZ/KGqe5wGU0dsw7q0mgQmi70AZneLlTjW+rUeK0lRI46D9HyI7gpRVON7RyEndboa+Fs6RcN9
d2UXViZD7pNaVRDkO4TTUIWCNBNLdFmsxJbrSzU3DnGA6REm9a5x2jLuAg4I34l87to+64zdEr6i
J0urEUjcAMDWljMJGXOIcUoa1YaCo/S0QIBrqPeJtDoq9WSf2NKnTLohgRCht5NXz9QXDiCtzUlp
AQeRa3Mfur19avihsqKbulXW1q3VFPvIJLifGVnHHW/CNVemnuJ1nWK+eBWJzP0KQL94EoiSnNOQ
hemEUEmF1TjpIBsrDSWwwGDpt2rona0qDpXk3bHF9nNVdzI3wPKJx+eINtivza6ovD5bLDtvA3Hj
BK5MFxHWjLiDknlgCplHjt3ZSdeJMVl49Y1bSOY+GyRddHFb4+q2LpaJmGmYYla2JSchHmSiZFWR
sKh17r//eNJXeWrZw2/nHxeBY6NtO1y7c8QZGXDY5X0LYApjm6QMYL+WrN2VenhhSTgvJfm4DaVO
O/W0feo17nKIIn3+cfRnp392bZmcgEZtHZCPsWxgA+2439F/+JaP54oeOSv1F80oMKLph6e9lgtG
fh+tgMPHVchW8sOdHw5/X1Tpuyvpw4HFv4+2LMciZSkdaodApr6/91/dJSoryLy62afgAs+m91Hy
+2zfd/DxqrbTYN6uFX2f+OMalGZ9UgRtSEfcgt49yKmUdDfehykMbsnIxw35bgEfRyPreVwWEM5+
vzEMADfBu5UxXHCKlFLURyuYVBW1DajZWWT+8VM0YieBzGeIgdLfoe6Hn49rkbtUcSlah3DRrJnS
bOOwUOTa6kXeskURVdUKOLrDVmqLvkoZZ3fOu0IrDhaqxlrkEV94bnse/3700zWMw43dTDozAfCW
ndN7IsORyLFhwAC9zlA1lWDw777jeG0P8wyQ/VbC8WAOSae61sSR5UQ/5vn9x7zPKGf027QfN6Qf
pSxYvaxAXOSWnERerpOVFnO7r0NX5L9fn6YlSo109lVT8FwHHWTcHOb8GBRV/nWFhEwjD0ctGEtf
tOAr8Do30LHrTMPmY8Hdu6w/jn46dYzR6Yp3YNF7L6q7/H0FbFR1ZvXjkLdOM+QfRyG47PfTqpsc
ElZNHfuj6fMBgl0+4K7PP06/XwO7iwtNsnZ7ZdI1h5IDuWoGMDSVWzh9sCOSsRlIVnU9JHPa7gUJ
Dg9LLki5NWkfj7GXTSYZg82saeOlV2v+MKeZShjxyWKSjhHT7KMiQeu2uMmmNud7FtKsuBkS78yI
Tvc+maiOJ6oMydZ8jH0yJE/vk+0BnHtJrtohfmhCul9ou30QQfwQWql/Mi9wQccwISPFjQdlDvkN
8cRqb8CxM75/KG4Ug/JBDZBOq5Cueb0FFnyGtaEMKMA5g3eDbb+NsSB9jPKVzrEi0xz3VSyHuItu
+NrSCmRhXAq7mx/r/oDFCcSy8mxcr6T3AuIxrZ2s6zbyHhnw6OfFnEQ0J2utNpWT92OiikSa1LbS
UdOJJ5E59euVH2yLMlnWre34QHKOMHdxYKpMGDD1+WpOQSWoSGaX9s2etZtpINObCCnULAIWo4ra
KA7nB1hHu9dhBsvAmgyGMEbm1IegsG1m2NY6kNGlOiJhmcABnEY47dbtauhSQYWAKJ7gUyUye95F
hnJJQAlACfzoEELC/OJ6EHBTqAI5/gY9T0UCV72OdnNclPHQ3syqJ71L8ZjXLA3EEcj/+2TLEbEY
tCAfV5wCfrSawuxyTCw/rrd+GRuo6LDYPq0Q1w66TKJ6C2ZBSk2FSfwe8EmRckzCm/DUb8PwxIor
iFgJ/MEPMnEywDvn3DLi9XHB4lVl7b0xtL53Ty6xO1rQriH4WhwcRKdDlVuw0xyHZL6FDBP1dA6/
2i+23ngg6zCrvtpXTBEQ2PTaV1Q8g3S4uS+uARVJ5BxZddHJmla3U1y31HzdjLd2miyArHu5rYeD
spKIv3Yydqwtp+51S9lXwQ/N7Ke8vUdDOpQLafuDfa1JFNexTaK34gXIogf6WumxO1TOTh3FHev2
1vYNg+P089O0XdhZOZsglXzrAWJ0BQ3oAhY9VUvcFyrhrhsDxfFY7r4tby6snMh9cwET0J6V2sEW
ozVuEn0zHfm3rqbDPWq2ocq4SzuTgJ6ae787RyPop7tFPCv78yieYLgaSOm8ywOfxoiUQwxaR5Bj
82RZni0Wd+YE9ggq0/Rhze2XDG7qR6iVPKNmM9EJkndG2zEBQ2LrRrxFLF7oOl6jjnJxgrkbAwYZ
szdQfydqcEJ4EkqIuDuAcZVVXAXvU3qg2fBGrIfqHjYHrwSHqECxwXitTNLjd4tuXWqsFAx/XQ8C
T8TXBF4qhnScd9hKAQyM82ZNkMvrC1jyOGwdFEfWvioPYJQsiN2OejiFi9oMsJhdOObsQ0qizdvw
ru9uo+5Fu9+qnmYRT/phK4etrUkAha0hhVfWzd4avo4FRJ+BeOGNO6Tc2U9A7ic2EoEyNJsN0he3
uJpcoIDrlvfn1vQUsKIXT7atKJNXTncIb1aU9woRCzQyM0nAv5EwUFnZTpCLVyiDV1Ty24Mgkbwf
x6QcgIjF4HtQC/TIAD7ZpiEBvWuXThS/hIiYtB22er2KnsMTaNgZNiDXiV5qGp4UOdbVtZeZF/Bg
HxGAJ3ATgIV52Cioum54dJpxcnHPbtYRwyhAebtfOaAnHIE6gmzKp+QduwFjn8CUYI4M5foFcHWB
pMgkMGjNxZsHJwksZS/uoc5kUgfYGMGw0zK6dBV1bqzXAQp1z+AqY03Mi512SUfGYYNb4ORHk+Ib
/xQcqg9oqnXmQsGAJ24ORggrWXLzqEh1BBlA3Q2qGNmKHzWK/TIpTiadHVLeAnLWe1CcIBNIK9B3
sAQMD3sBnRIFxhsuqUmZgckBfQBKF/A1HbchhMVig3KUvUcOXMZTUtPuHTXFPYCljiG51wSqfE0F
UatIgiys9/4pbCGSgtVbd1hl4s16lhDcrXTKQVlQxnFOPopxmfBtFAAvJbx5fsI3FnRxi8R+AdHp
GFZhUAyeBO74/vrmASopALtevV0L8HwKdwGqP6Z3eWYFVO6Djl6C5wSkb90FZ0Xmx5BEz8EZwh/o
MchAQNVlfoGDbI7BqyGKtDVpWaqIgDgMgd0GRb9HQhwDOqDcupsq0BTYhiuuOgcs8tQEMQSz9byC
RsG0YK2C1JTvIbEHcxhICOpwQVxAJdvt+5ap/XIBy4NwEdCCqLzfQ/wKT6Cl6Axev0IkHtOVtvvg
zOF9EA+yh+AZ0rB9By+u5hgeB1BwM/tkHaw7lIOS4P9Dc7/QFxCCf7NQ0AuIyTuAxOEQ9g/bAuOH
EDrl737q7bqkYrBJdIbw4vmxJ+/ZvXMDapR7CM/FTXBQCVi0CxiVRQ1AFsgqOED0887gZXwPr20u
ldg5oD/qlIllNjDjmkEoC0lnYNFzBDYDxgI5KYwEqIQ6awooOj4+wWDgKBxMOuI7gMpyK9ZNvQfF
A/iwe4BBlIPnQb9kDzsDDHiE4O4dnmAX7jPspqwJxFCQrEdUMlopTBU8Pw3jvoaA+gw/UPE0FAC1
vAWz51tTJsFZW2DQXQJ6EcTFaXUR3m6EOLlVCY4BJcFYoecDCwgykDAfYvcM+A+jlncj9ZcUzIy9
wbIg+MMUkIqvGz1suuJqfAG3LoIMtCLWLYRs0wJtSGDq6DAlVr0FFmXtYaTxN0t4826lOGEoc8DQ
966dFf0WisYLkAWczlfsDWrxIbC98jpoQaJmXW6gflBB4VXfQdxUgKn982D1xPPmKxCB3NdXjaHj
nOmJ8u1E2jIRu0Jv32v6YPUqirEDmiRdQ3kwEKMP1nUAxcDNAiL2UN5F4x6KHxPUSqpxhOcGneLJ
37Gq3qwupPBbFaTQ1Opt2o1Xw0CVf9tB+4A5YdIg6h0u4Q0k6aTzCEDD8g5yDiIRnZdjGdxdmf5R
8IwRXD/PoHgbqgG0tFzSWpLWHm2V2gbFun8XPhIfFC2t55sHxqGymAJt6hIIq+G0c24ctPf5CSAq
gLLE/LLkyEAF470I0FHoiDxBOJ3hNXPdUNxMZICotvRJkcro0Ml77+BHeQdKhIYIyooiFeIYLQme
3s0glIdueK8N07tyRGQNj9WQGnMFzNyeM0ceKjBXYMR4h2PbTSSAPzBX0M91efBk4vJdxV9DyPXv
IbQGdw1klGDAZeKCn5YxtH6A07wb2L4HHAGu/wI2C+EceDbYLt8sUTxfDTgdnyZDC2D+HkF2xry0
fzR6a2+LFBSt9abB6YJTiIFC7KrwqOD0vIRHZNN2JlMU+26SZRmAnBqurbthSMHS5CPgFVjAYlMP
atpLqqMDBzpUxnV3wHUcJW0mZ7oCCgCsGLpCAczZQlMQMgxgKwu1v4V15tqJZd/O0w4WDBkH2FZW
yXiEfAfCK3A34nQkvBUNhbojkHSIGKPeoCMbCHADBjwFiPAMAYq6h8VsnDLm+/FlGd+4gObfGbp7
wgNhKi93btFzH4NTBllRARhDvrFTpA2BGgMg49zFKymgys7s5aqHirQq8Cb4Gg0IEv7qqXf8pLmU
E8GQytTRDWtyT923GQwsIUVNa369DjsQRbjlz53cLkGOvbgZkkqTSlFOa7Zb21N9thLglokHxrUB
YjskYIBqYJA87W0gJO5hfFLg7jyDQAqsVV37G2hZMJ9qi9qkO4ZkfAGXk00CTtwEBLrLnHqcNOCP
0GYAIhfFQmyh8rWQ6AHqTQbq8SV1oTr0ot4gTAW7SCQKYt0BwASUW+FMtQfZxKW1YYjyw3yA4iM0
O8ezXdOVP0Nzt8+h0wLdkyq1oYAI1IVbdC2JPSXYTypqhsSHltgM5Vp/ayyiZ2LRZYBG7TF0r+yn
3no3oQVcmZNJfwujilz1VlbhlFtQjv0WVlfKpkLfz9Dp9vLGemzBbAa6uAer38EVA5n3vZyJdzQi
LdwYA/KPpF4eF8+hjqJjbOtkjF59H1DoSXsUdVkj8xDuQPeooVqktgt521lVp8i+QEMdtuLXWSc2
JbBnPw5k4ttpS8Pb64iOaXX8ICYOZG2kfI6O4DjBdeRl/LW8M1cQ8KIVOnQ7bO8aqOw6PSDjZoJC
AERdbtVEi33jAg3JLGq+lVCkv9Y4bncCwiARD5ZOI06K22IDSfeiU125MpY+y+0m6KH/P0Oz5+xd
j1AYxnHTZ1yBJymbjP1zAPjTP09rC7qGzKmKgd5bI4kG6l0XZ58T9xtzKb8vnrEFkMHJEJLmpjxA
fde7jnRJuq9hB421bddnMzQjb9BK3CkGGEPPxT66Vj2iUoUtmOW0aZoZoiKoGU/bOgudfaEAX5Yc
8AdMISDwJtA1czd9sPfUcYBG+7Az07n2rsr5dmWPeEpkZbKqenJhAVDRJXVPOO6J68NHB3s00uHE
XlY31mfxND/3DFL5GCIwoORuIZC/7k1sChLl4x6isiPopMjwFf5WJ3Zy7tQVNGLGiLacQDHan07R
dITPHgoc45kugBdNYh24E9cq6aHSBh8eXAAxxpk0NvFn0kOJdqTCSUbq7butn5kcZDf3ihTPa7rs
vX0F6JaofYkACadYAD24hNmh3Ky3bdLOkFtWIilBItN2DOLSf4avF+K+T+og3zQdcGXI9+haXUYr
vLID8Klui6l8jlKUAmZCME/6+zKMw4N/B0WWxIHSsH3AHmQYuQNW+6CmtECpgE47FO6gjxqldkM6
yK82VYqAoxSxb5GBHeoWivvtrgRCH52s3c7wLbQx/HO567PyztGbvonbrG1iDwpzJ0BT/NQelp1n
E3fD28TduDG/juyBVPsK4CxGDbF23gnFUPEGVGjhsWUvBfQ6Ly6pbTAfOjyKrYDmT1w89ZndQwUg
k8no512G93qLoCp7dVMcvbjaBycLSgokOMlE7mxDlpt6o62kAhbq7PnbAundqV/i5bZOWOrPtFwf
/afyWd8pO7arvIn7OwwS38CKR9qsexu+R1C0XwiE1Qd07ZVwYNqjdHYyTIbxBhQ90hDQg3DaCCLq
FFpbs7UZJHyJAWQrk4e5/8BESSPA/GOniLMNkvGxeQAUtZ+gQ1ZmCKTsbusG8HsnMXyHQfop0f1z
V9/6dQxejK57fGU6ggKy4m2I3oB1hcMGOII9bJuaCmDdnNtw5trkCVInCH/AEKzpPYnhEj76GBZq
QUv4/a/0FEicgTfvw0Tka1JyOm4HOrSAmbtqIQzqKrCWcst9F9J5svpUUb2fHwP4BAE4bfjA93XG
vZDq2mTDA3yjIMsEMzrZpEw6awfNLMiqoKUDrbbwvyj5suW4cWXbL+IOggAI4uU8sOZZoyXrBWHJ
Nud5Avn1dxFyq2x1397nRHSwiUSSJVeRQOZaKxPCIH9s/O6Wecvx5MhFAGIm85nr2/lKt7u82zra
r8VmIHhb40eEm8jQx+fEWU7jCqF+uRLyZiK3gPrtXT7n7FCSrCJ8SOFj/weaYZ3G9Tc8BY6PJU5k
G9A2Y/yS+3gh2lV4DrfDd1B/yJpyPxHgTfzgMe2Re4pV+yTdPSQWfvSlE+sg37JT4auv8+odPLag
hny61s/Jz+ipe02AwgB+X5I3DvRkKbfJ6Cu5UOPObo7J+NL8TMvSp1BMYB2XJwv/nGqB9+Kn2/hY
46AuQMRxJNUStDgIKKc5Ag5wAKOEq8pPd6CZoA8CfAAFECIErPJQdJTWMn4u78Nk0WwGMBhbb4cg
/36q9s0iu4vwZMRrVX4rbuvQFyXEOAfonwAOyXN4YYNP8m365GGvGhYeX0jhq+9xTlbJLvO6Y0M5
XeBrzLul3kdfu6UFpIjO2Uv4pSebzlnyaRHfWZAxIX2W1dfyCyDVtza+RaRlbTJ207XLgJ1lsScN
IOESNNO0xdKR7GXvKyte9LvhTJ68r53lb6oN0vsjXkm67u/bJ/driFUUlPi6CPgCuxLX2yC+STqo
1/gGUoHuB74BZIE/s7NT/OAc3yk70juNeOJRCN/pT8k3B3lvsJrwiBQ+WUd4B1W9AklQgF5+Kl/L
1+JNnvi+RmYPXOMCuQDUArS6T/FCd3rR+3qFUOVHLGd8ZIhu5Jke8HREWw4cY8MvurwNgC/s271N
fqpj+xo9lk/lao7KLuohp9ugvQSVr6hPdLJ01Y+qYXhb5sUAW1IarXPn0Yta/0fr03gxbYMDoAGx
csTKWjEsbj4iACzA22jTv7b+5Pd4fXDXEKTbQW/brYYWYTF/j1usJMEtwtuTPFeV/1Cui3MinifA
aGubLae89yHeuL+T5+AFfFUowKt+te+BsX35BgLInVfbL+ETQqgYvzI+VhRY6bybVK4LxACBj2W/
fxJnXiyBi18oVvLElwA//XjtII/fZCf+pL87AH5f6F3xqHYd88VTtNcPeBJ/VPFNn1cAtL+wYC/u
HpiFf9tbtYgeiS/OCuqGZmGdk7117rAj41FQN+mynZbVpve7YhG8ZJAs+pck3PbOyrGfp4O7cPcI
zoBuJM5tO6htMuxa+SAK69hawU0wE0BBppH7m9OBzlxQPSKGtIVcB0NBF3bbJ+CMwPuMnSUg8OpB
fQxggIxNVtGhhI5nk8wUVjhOOajRWdXl1IAk42kYF9eZbPa5DlnQQ/dgP7R2ni3amZ0z15uDcW1Z
jDuNCQ+htqywDvx5feLUZBcM+8gGsdNabvV+COahsalyQIgeevybhGZo5SIdFl34m+unK809eAGu
6Hq3olbFOk2ae849iP/qcAWidqsqsEXmEFTzZ5hTDsKerMypJ5KGrISd55tGh4ere//xZ15tMrCq
X7cwRuOTpXW0xVazvvoZ+3X4fhZmob34NJOwkEIhg63pOuHRFh9ixsWAuIyUpVyaW/z28eafDUVo
gFx5xGvVBAgg8U5npexXUEYB/Jox3Cgf130pAehV2S7uqy3nIlyD2bc3Dq1OQQbOK4qBXU30gSQW
4tHhviFy25VI/xLKdlbf8mUH+UTt8kXbYmt3Q+8uCqxXL2lPDXNepGg3Yw4dZWsDRrMkdLX0KaT1
sKCgLKQlIRhhwH9GiyULaHnzhS3jCVizt+kzQoAY92zd92Rr15AVJErILeWQyYbJUzrEeuE2fNeO
NTR49kNptD5Jr3FL/UglwSpYxPfDMB0yhfDMrlZ5Py5jsnViudIMsWWV3MTZcxAgTgHKMSB5457c
WY1GqBhnQOXSei3rCPlKdAmbbM2IwNpFg5vpm+2xvegqqItia8+y+rGMrG+2O93mPFmr4HXoKbig
HHkzFhzpXKY6LxbQqHhgSbmzcrv2JDoCAHQCqKPEi4ZcdKG9/AZSs2BR1CVHcgR1JDIAsK/YRbj8
GgQQ65UMgE4x9NYpTM+DEj/GVjvLpHS+Q0lysgPxHCSQsDrdtNHJGyH7YEjf8qHO/CGfEASEDfSr
3c8w915BI+eHzqb9prCncBNG0bq0tlMFaSLnSKdbBzLdNn8SYwyunOzratxDTLLLMvAskzrqyLlr
6v5mHB0/Gmqoo/L9mIARqnOIstp11iaLenARi2G5VzVUjcx57OSm9x5cNsV+IZxVx6cNcb1DAMyz
5S/4ml4biP6ITC/EiV8Zoq1US+1PJFg5bDGUQD0yfGc0Jj/KuHttAluBbGCI9rDH1xC54BsbXXFs
Bal9q+bhIZw8X7WEwQyuTlbUXZb6tgpK9jYloIsUv8va8Tkra+CgsgOaSlPojPIfJMgzP+ysw9AU
S82KfJtUYqMzwGC8Q07FZp4agWUcW+MurOLvRbZgjrCXQTY8lh5217HlpZ/3jd71SXzU0AMtG66X
jVWXfman5Tlq7K9T6STLyvGsZU+RT2bOF92RYtdk00viTlhSHAKtTFMvIQOwltAGfkWuD/YpWJAU
ysuojteSsh94klaEtF/U4H1rR/eiwEpPAlKNydaPWveHPo1WtVtBudtnwZLYp1EE9yLM9xmhLRAr
wB90cO70lzoDoJPK3tnF4DJLp3UWQcQeaedpv+LOt+rNpvJnlWT9LinwdemqxyY7HhxO1HqocHM5
jti8enVoedT7VqWnVcj3JLTOk63WUPiqM8SvBxm3P8ggnaVC8pCW7iPU5DWEmFDfjlVwmnr+zc0h
X9AF4mgwYlMmq5VV22AtxuJ7PGarUdHuktiFt0imM8TPF1IliD/qUa5ZoH4qOsTHoXvmBMtcZes9
T113RSjY7XAkHtToMl+k2c9aqEUrB+zinndbqwZBRo6AvP/JmukeaucIOgakhUpFehEX8cF1m6eo
Q3aROUPrQwEIGEaC7Ei9KlmVX1KS8U3Lp3NpWV9CvJv4dvlz5MpyTSwgMpG984IRXKUbLboufhkH
8tSHkH85dRtsbAsZcxRyFCeMFPDQGC5UM+xo4564Rw5u5DTIaOxzFqaIVIfgpvjR1+V31YLn4SAg
sz0NJ3tZsUgsQhEshKMWnSualdOnwNq4M4eEYFzUGO2l170UE9hPbgH2tLD2bOtUATHT0U2YVi+8
bB6rfDjjOz9PtbOtENDqLgZratlPgQfQK5EPaqhusmnaWGV5EzEK7CPHxlCLyfZVFv1k+p4WmvkB
dVEcUYQ3DqMJpMEpEHk7WcSSuL4DhenC4j0UXa7tc5a0C7tP36zCCyGubn8yF/BWlVa7gCWvCRbv
RUvDV6+e4h2kwfogFFJ+rN9pVRR+mTCIESGFE+1900U/28gZb0iLp38KoFZncgAEgV0QsodinXl9
BHiwi1dxUz0nuhwWTZtf6A0FEmKVULBkP3jmOIvvLgNdUIVf0/bVDSe86rYz+MVo5wuSTSsI9fdO
dmup+hzoqjlDXT2rSgGok2JEZqPqrRpSsDVt9sUKu1fu0HIpnJnqmrE6Vi/7LE0XQ5Fb2J6Hx8id
GkSn8gLZp+MrCOdK8J7lCAG7s7LScm9pITZ2wUADJ5Y/FEDMyxYgiAdtry6LG5qD+4IUN/eZGp5s
LUc/Yt6uLlSyyLXTQFPNn+zaRsRu53hquxZASJ082JPzVvThqmi6vQwXOgBYW3JETynEJYIkUBCM
Lj/SGEh6i+wzBCK2KrIYeiOV9rucFWQxNAtK91Z3FFSBbrJBMwRKQmui0y1JuDoFgBxlBtGnoOOb
TIFO2Q0goywDRNsD0E+8c9YVahn2ncRfC54kz/WISIcAaC/zu66pmnXP7Ml3G0AAnrO31YQFMdJ6
GSnLd2sSLyKIw1ZNV76RxN2aOqlfRVx/lCK9FeVYR0H4q7z7Y/g/D0WG/0zV8dU4V4dfR6e/ysr/
1Wvzo5jrsZrPTvNf83Gva33zXMb1Uez8qTDsvRD9/1M19q+Tf5SU/VHT+Fex3lxw5cwFWB8V6H8r
KPtUGnktRTPX/Soqc93/oDiMSlSWSYd4gv9VU4Za5/8wyYR0sQhJB0VdHyVlgvyHctRPuNTxiIMr
ftWTEe8/KG/H8i0J6qSlcMT/qZ6M/FlONlexEcfGSk0dyACp97mcLCWIXciQ8B8VLU48t+mjrlJn
WYaT3JDedR4HVjnLbKrlxszankXeZ506p++zaZr8mv2na82tjPM/XUvktygoICzsy+pgDhD1VqV/
HUuNig8xHz7Z4mAC4PJutJqjm7fAENhUH6+HtJS/DyOWWYci2cpK0qegTEFbujJYWPOwQs3JCtVt
YuO4FXtyRPs9ydvhEugJkChWB4GwI0FiiC2iQt0PkQC+9JpjSwcwbIuJLVM1qcM4VupgztxSqkOu
ArAE13GiCPQNPaptRhugmVAgXWoag24eJnLQKREgC1EEeDDj0O0uVqHs1zKJ4u2IsrRjPIWgk+dD
qLRYQK3JFp8mzNAc3KgujigQQJRlTsutDCAuNHOphpg7CDXUvcHYrzUFWRgjul0HpQJtOJ9NWgOa
k4AFSrIpGtp8kXZl3bRpgcTZCqEGKfvi3M8HZSU4iAqRdJkPPpKjoAP2m7nZsqwCuaFteyZBO52D
0mL3pAD1jHApWNe65vdhUA6nYN55s0wBiLV5f5ckcbOHaEW4vLnr7LS9w7+j3+ZRFL3bzMT8rvgy
Alhphu7kBHf/dpG5Ucr7La2LYjdoCvyDR914GLzk94OxlY7Qv00YW8/Kx1+/uUfPY9xvGRnSS02j
8F4pi6N8wSWLmrnhvW5GAtVho5cxgqZNlbT0QIjT7Usx9FuPVNEZYn13lXtTcedojy64lYRPSSpy
f9CyP5R5ZS8LR6eLeGjiL+Ys/ThrBhSZGdv1TKAzxjZOQ4R8yMMXROR8I0OFaM2Mh7znmyCToI/I
CGXmFAL9aYbwXmjU+kw1UuJA295d2UDx0VtZ/D3UAyo3wuylVdBkhMyKTrx11DGgYItUO4KU7rAh
Z6UKICaxbei+JICHMnWKcziGxRlUBIQ+86ESA8oyZI2Cgnmi9kYwHmbaCsETe1X5JjoN+ip9ceJs
wPYvK2s/D/O8h16lEJO1p13xgtcT/6CPYZ2z+raZdoROGdi7FlsrSxg5xHmKQoI2KdoVHSCQNMb3
+bghr26JCgOR8QiskQW+s7eQg3PrzWozfUKdFz1nWi68WKTTlz4FOmtXUTATSwHYTAItsh/wZLyR
E9fvh5yhLEACRbxaAu35RVVPG8XgqlO9QEI4blIRRLeFKgACj3X2hoh2q+NOP/GmPou82iTzOmIO
WPXUgc/riBlmZjG5jvEDXtQEoZ3A7n9se4IKhpqB1RZ8eg6UfXQbx/2OeuF7NvHoKfOgX7W5io/F
VGenSMpfrn0+HWOWFU+/bYX/UK1MCNpF/FaszFBsLB0mucvk3PXDsefd5+1arCxIFnUhMJIfiRul
CFxnzbkzS5yt0i32LaTNYIbn08/jz66/jf92+vnaZoS612o1A8g62Y9dFdxVHPVhWRTFj1AIqKwB
UlygyC6df2ZzIO7EsIZlkLKlkDibn98pAEeZU2++QqPUeGX8rpd9XHG1c2cKQJv87z6jyusTsg2Q
Wx7UyE2PQrvIqesjol8QaG5bfguSfh9oGnzJJBQ4zFPZOqi98htofFQOfWuyolmja4+3dQH2fbGs
bJfFCZCd9l4HE0qs3BbJftidglF0z5DBh9sJ7XFWwHW657yvMj+rm/CS8QZ5UCBAHtRgo2Q9hhAF
NyB9bVsf+9wb77OkuhGzvfF0uEIxpNpVEc+fJkD2xt7JWCBAjp2NypLwhbSXYdTiWY25te27mq2M
OejZro3L6DGQqCFv2ZQs1RBELxTk3395+jyU/v/59AlBseIxioYlLsGj+OfTN8XUa1zbjb7HJKEA
PrB1xahFf0EU7S6GEQyMWyp6100etvJifLFT6S6soG2OUzPSuzCwnka8sGsyQK8wpio51tROjsBN
fp0Zm+VlN0k+BdtPduOrO1c30Fji2ut07FY3Na3xjf/D7YzNbuJNGaKmkLNipTtUj9ptxo9J7SFl
KKbguXXji5hfbq74TeUy+8m4OiH75doDVLi6FiIV3wuL3sRlRp5cNaJEsyThsg5bFJD7FrNQqHzj
dcMOr+R6iFmMPBdndsqSAOptKDHM2Z+zn/0sHa11UuCKP/0KryF7p+7YwsulfbTG6feDLMkupm69
+2S/+iaqtI9m6HLo+nSmtlGCogn/6nK91th4kV+cIdVbc6mZNPbPl2XSvrMS5KQaNZJqSscHbJ7A
/jxSP7tjC+lT6w2vQdmepiSAxDxGMhhFVgdoOYJalMv6jkRZjUQ+fySxji9OaDuPH6NJBvQxiqpH
p8/iC5lH85wZOdiprp7/q+um+RM+7nL9vACfYEYfc9fPm+euo4+/jOep2CUlymViEoUnrwzYAuoW
dAIQLDgZmzm7HhIzEaQMkmL9y++fnEOt1Hvu+d7f6h/2EYGeXb+/yMidKGUe8hMXXb3mpOfPF1mH
keWENbW+R7F93061d+uJOD41CZQy5o1GSPDW5dS7RegTnaoPuwd782HvJxT/FZUzziHEmxaR/M3f
2Gkg3lL1LarlnWxTMIt4uclRfTy172ezzZ4aVCtHLoMuo4HQwzxjZtoczNNmzowjdkeo/yH56nxj
fL+5RxSquqbQXloFguIqTWbsVOaHag6KswKaytCm0dIM7dxD2QA6LphRMXtQFUBLq7PiEAFIbkFa
qpEf0qptLoMzlIs2SrK3ioPPUq5+yRAmr64eLv+u+L7pPXcnKIXEh7gIsq7jkv6XaGBuUvT5V5yT
XcfhtiM9+vlXLLuxAIFHve9WkBJu+ZxUoPvmLLIgm7RzrAczSJItSr2sB4CFBaDIb30mDgAogxPk
VogKP4alsvEHx4N6n5WRqG9lMC5t7Dd8qpwjZWmwbUrbOfL5jM42c2Zs19miRJHq1c+cDdFwR/Ip
Og4CkJBgjl63Vd1ckin4dTATRSc1ksK/bMZlwiYLVB4TJU8hd4RSqbmQ2WhuY7yNo0xQ9PPve577
9zdFIDlkniMZR3MYMf8GvwVcAe8jy9Yh/c7zNlg0UUSO3cfBbSI8qWbctgzRYQlhZxs1+6upyvHD
pFFPIY7i7GxFCTsn0CnENGxODOXZZ2c+GHsUoweJHAlbfJows1rO9SZOtGo7abW7YopEeraLPl5G
TvZc6YjseMGbS6O75kLns9leMHeE7GL2TWKWXFiXHHrWO4+TU8gbIaJDPZT0kaLg+2aeq2zvt7lm
HjE2PBRFOq4Kx6p2zVDGB3MWD+Ovs/Tj7Dp7PQsGER8Sp6k3//7bEPr3F8ATHkBT7qGREFr72H/+
OKEIVRqPdv09afOpgXK/lOs6HK0TUPSb0oKyy4zeTYIAHq/zDkAi9SQqWsx49jbzcRKN+0HUuzH3
rBPNQt5vRln8dhszYXwjdPBZtgWAe1XWMfD8yfrKnfyuKGsCyvQYjK3A/wN6o528ehlUGUD2lNv3
djjpVV5Y6lSVdrxzohxFW25ITwk2zRUZ4vqeohh0MTZh8DLfMUyEPd+RqSC582hYb5hVUh9MafbG
bHtT6WF8RvcG1PRZYtiT1EXh1+yR1u5wTmPwIK15XOfHU7POPgrzzA4V0GuOotd19zFzdUQ7iXRJ
AyjF8oE2t1JDM1vp8J5VMrx3BihZIuk1a2P78Gg1iCGi1V015498CvO1A7pj2cxDY4tSka0ridhP
mIwz+BjnyNRQUgVHY7NkHKPqPG7AhWLieq/MJK45Kv9IY7V7VkHqg+r3cxdo5MPzmXCy4lxyaPhJ
FaAi/g+78TCT85XG9XoRn6+s5ys/bms8jN24OZF+v60xfbr8z9s2svgve7b3t4edO2iEBXUBGm1i
yaef9uzWhUhhTHL1loz5khDhoqpmqpCh20jTXeJlBzOsuAK5WMfTspiQCPpm+pNj7IUCVTvz1ZVx
0vM9jOfV3dzSDM0tvZJfUodmoNbb8QySBpxUq9LuXKKtBCzTQEcU4s9mUcYKmhEbyjds6mB2P+aB
2kIxKNCgaSLReH6f/nUXAhTJr+uMryB+K2uvQ4Wp1dVHEheowzan5oBuC+qQBSszsAdWH39zvrqN
80xoe/KAZhxRCXLCN6b3U9VF2IDALaxVkxanJoeSoUTMjr+9L07GZg4cyIL2zak3iGNpQyrghi1E
fVcfcxbK9tcdzBCtQ+T+vyx37FPyjzaF0mZIv5D/Y4Wi3qflLpBTzGXZWq9Jk6xaYBcU9DT4GlJ0
6OIx7yzXvcTrpT57L8YQ5SVczZ4yZhTtY6bpl7+xmSunaNLn/g0ryXzX673+vP/7h0Zo2yLwkyc6
a25Rf97c9uIutFl18x4zzIEDUvCrJfCy5KaMj6yDcha/y23SpvxeWmgE1LCCbcDscJQvuqBFK6jU
zKxGH4j7+QKmsA4YExBXXADZXto0OUr0EOiAc+yWeGeKrRkGWdUtnZQUkHtgNlR/zRrk/TprkHcz
a8/On64liZ0/FtmQ7aZS/1Sjk92Edpi/H6yg/z6VCdkZk5nsPLBWsVP/zEiT36S2My21dCj+JVmR
d+uYohpujhzjvkFVrDPySzXa3UE0vFzxRgUvaMMFEUFIn6cJfVSCqtgo3YG2LOvwvq9oeE8SvZJB
a12MSUe6QCBbhsuBx9jjOvB5soVIPrSiHoU7hbxUTHoXMZ+VPEAlL1QAu+uETiQ7Vda0MG5Xu7lJ
1+Zo/zBfbyaAFUK0aVsIICLFpkNfV0A3EkRzMShC23LfWqgKnse+yNeC8HHjluX4rLri4nbecJeE
4X9ZCAU4nD/CXqBiNmM24wTNAZHCfMLAukF54Bwn/aprIP22n2sr912m+Qlx2m3BMwXRast+0j6U
hym2+3vAtg1aTWXQFc9Dc+jLBzefqjszcCI8N+jUptZmiO4DHN2v+K0ZdSrv7/tI/UzSqjs4vYUq
jqpk7zjXOFqrYhig/50hrnesKkWFBJq8pFAjfvhRg2LJTq1A5C+tdG+CsEwiUk7KFFz7HGkVfw7l
KNHTRoDyFw4/oRvSvQH3zaFMspsApP3ZjBR+glVKhbt6ZwPi2r36FwRV+T0C1D2LNV2as8zV3gM0
XMdhxmmMnY0J28tWeQ+tV36208FGOBSDaB6IHaj/Fslx72+/KbqDoX2PCwEeZcA3/4zkvMppWnQS
Kl6bES1zcqVqFJt051iPEAXrPNSnoKj1yZwVSd7s3Lo5I59r+N44z8NsUKinkPQutVNxkkWUbUsp
Q2j4huwk4sldiTzT99hZpF9HUfZNZPqQdCXUUHXqofte4nwX4witq83PDjDBE0D8HAiXh641SI+X
1WR7KPJMx/wmR/WOFNOmy5Tjh72TRD8cdG5Z5mOYLSCzrI/XgxtGzdGbD1dbn6P+lqDni3AkWUmE
dy26+Lm7HCR/5mj6RGNUUY0l4zueWvSpdSG2dWR516XjcIceUQcsgcmXUlyEmJIj/hQo8j8O3gTp
JloCoadkk5KtmahlD4bICezNe9oM4ukhLRu1uSbaJje/Dq9594evMRkP1yrnBoztrimD8XA9TH05
HrI022YZSvKhdCsr/zr7PhYhCCtXTTseD+wyoW9bl2foHDePjKnFrnOwW30yI6wxv+x9YUfrMbaH
xdVmXMDhvJBuhKYbGG/9GlNI4YdWuzuao8giLcfga0ZzaFhdNAUqxix/InX8bi+UKnZjGMcrIHMo
dSkg1clcIi8sy91bwtpHd7ZzACTrRGq1yS2Rg0Qaw2mA3FOT8dDrwb3PaRE9tsXaAE+sIWZg8CMW
euE8Ywbp7Bb0v7lBO1jFMlz9e7RAbVDan5ZJrI3CcYUHwRh33fmV+y1z1XTI0X9soq9ZiPdFMNs7
moPlTfG6GtHH4WpDz8ux9x0A4e8+eZrakOBDRvPXVcb309D4c3tEm6kM/yRRtfehNY37uJcARufD
yO0FY4hEriYXgjVos5x8W6Hd5rtbSF10VLMbb2FsdEhQ1lvJam1LTy9K3WQ7oiv5ULmWvXJpCUZ3
HpYTq7dJC4GPGcZjDj6wQEWIGXYeJ5feZiczSsKpeAj4+4XGgu5mWxXH4iaQ0VtsZ/khcwE6dwwF
c4YCG+cE5JPNnm3Q1P3ud7VZHMz1O9f26bqOeuOBDw4KQ63ga5eg3UXT99aKOCG2lDFQJ3ey0WKK
J9CZT8HOJp37/U/XRGD3YbMrr3o02NB6QM1KiGJxaG3O3nyobMC5th2i6DUN0fOyQgmLmTXjAd1G
kOxBdVs7aABqbLLn4bm2IJai4ZivfruushyxST3oAKowTC90al8mIe0vsYswjWUAx8ywLge2EQlK
qcywcSARpN6gNu/OqULXgrSvD2YIffMzGl91FzeoCWRtKPWh/EenUMrBOEU7Ol5FJ+gzn80uZkzg
5g7Ib6OLKKQ4Bgm7Y2MBntMkZFBNoaaSAEu6ZmrXtMzMOhVwo0/5GhreocCTRN5eTgqrT9uN8b6K
2C7U6GEWO3OPqbE50PkQZOibZIZTkUBSCbH01WTOjJvxMENzsFvRQJRLmg1Yd5TEBeg84yiB+uAi
ip7dooCSahqnUzIE6gv63ISij55txdVhUjkK5OahIzO2FK6d7cywaNGNNSfqLq7jr6pxvyVknMvW
IFuTaIL22IbpoU778cXYo9nuMPsf7QKY+j6y0JzL0KHalcnKDA0nathQM3GlTa82dJ3clpMNibNN
T8oOizU2PxukN4bXg/wYKhtlWRxKwo2ZDYB9zDWP8K4rNECcop0qK3qKZVytAs3yFZ2od9JIw/1g
GKqvAA4mSBlddeiBTD6WncLLHlVfWWKxTeyk7bqZ7BLlvewUYWe/91go3y+fZrdPl2edtTR2hEps
BW36Mao86zf5Ay0gEkX3Ybo38gdEAuTSTAS/A0QTYy7aBZ8QJXpdkFzQHCPSCl1UkZUjOQDZuNSR
hdLLGASWsXGXgMEQj7Ir/nDL+XMyIPPxw9KSt2y8mwDuof+fzK1l4tBozWkX3tuyUvNkNWsfVO9e
/n2HIHxGDIDToUX2LMQCcIwUHhIp1yaUuxxZ5Z87hMisvOrzvnwpFTreZoi/DnYf5ai3jwiO7+eu
4vzQi9JeOKHLFtxMvTuYqfdDzVGxO6ANGshPVKGgY9w7EF3OQw/P5sqkXKpwy02Bti0rk5C5ffFr
Nu6zAi1RNZrxQNlg9AzmrGu6x1p00e5qv0ohhr8mjb/RRFzdpD08xlNzV6AL4pQn0WMS65Xos+nZ
ISneqSizAHHV47McJpRaA+M9J3J4d7Mm0Z8ybTkLE/AgurDXihP0ypiJC2O7RkKfGI2r86dw6tPw
emfsU9E7i3G9qaP7Y0tj7yLRB9Pwklk03BIrGZ5YjbauLE7bo7QSebSCMVxZFqoQGlpDDQ6AvzMA
cR60wR3ky4lPyra6MI7Yd3DsPXbt8Zk2PNs2Yw2+YB4aNwdSpmNJoFsu1FgB1tbZzfVZDsbssS+1
vX9/mNGXV29phhzXuJhDOz/4aIv72A2Fvb/ar77mnu8vjcWL9/vFxRgtmimsUaiXJndAov8fZV+2
HCnOdftERDBKcOuc58Fz3RDlsguQGARICHj6f6GsLle7+/QX56IJtoYst50Iae81OPO+DaKFiAJ2
NRe3yL6NhT/sTBRrJzzH/MUEZk5KY3fjyQgSFdOcf/ucvoT42H8/QMGEGvzyAMGTAFkZgIy8KS33
5dTCe94WcVqJbzJ1iy3ycukh96MEXNehmHEcPuZBG5Tt3DT+W7fpkCJ4bVtf7MxBU0YnRZLuagLe
NBDYjsN0ZUILsP6DHffX2yGXc/ujrmiy75owWA9OkM3ivg8ggwyu+NyrIbSlG2iL1Ew9Zzj6LKos
BYBnHKNT4GtwX9XoPYelz7amjUzpAjZYqMXF9cpE4wAiPbB2wDbpTmAFrCow8so48i9hOkLVGyfj
wp3o+ZykC3NajiuVXlDInhEowd+bEZBWRwGnzKuNCWtKwq2eEj0mdLzch/Rlple5P5Z74fdzid3S
kYgBWcVaIqHopLZeJMqSUKdTJZmbrtayv0Ui9NdDlIyzJEkgcD2U3Tzpe+ea0hbCokjuXBM+dPN+
umNTWwW1XagSTNt2yp0I78gMpfQ8PQepi7LJdGlr1JdMOw59ZxONmb1AHTvahYTT82h1r2bpaKtk
XHYQeF05jU52SjKyScv4IvO+PRjImoTa/iaNoKlPpiXdXKwivnBO24OJPkcYyJuZ9fszzIgs6cHy
xBN/97kumsXOddr0IOP3L80mhMptCnHbW9/nkmnWR9MXq/fPxdLc1T6kXsKGHKeXlQgZ33uo1YF7
2gIMwwJ9sJ0KYJkw75HvSzP8UgP2pFJoiRWyrr7XhTxHUMX8SeRbVw4QArEcsaiAIHxvpfOtJFH5
mnACNVcUPLYCFA3IwHn0MLiMHhiV9JAFbbUpHX4JeemN0DZDm+kow3uSYg/Y2dZ0AO8TNis7N1l9
pub6MoeaS3fAt+ASJqn/4/dNnrBbC/vrZuqSDpjtacd3xM7DgwVK03inG6QWIQjX4CiCxsgBgnNe
y1hA1o9ml4wFwVbYfQZCj4QEUgux8rll82hpNgdYfZoLG065Fa5qQNb2n+sfxW9jif0eOBlmv9BB
li0NISTiAGapM54/YPyLE/vqTWVQgegcFHugfdluqS28Rd2ghkSLFjKHGFEpBxT2puGHQsGVgsTQ
uAGpyN1YYYWXbhhBwwkn110zXUz4eWlqe6W9PN18NinCoTcO+Pr45DQgdiHhvUDyLT26qEaee1Sy
z6HFCI5UI2SrqG/Fd1XIumVaE3tmuv1pYNanDCePBIXMmkHaK48gTOFFK5Y34xZyoCWkGaWzVE6D
L4/v+7M2iOlzTYMfPeRbPgQoNzQCjA+6/MMang/9G7cm6VHVwmwCSfG7sKua+wqqGPBYIJe8Dev7
iqlsYSsOLbep08skPcUWNEinTtOUOKBCSCQkNya07FzvggTUZ9gzQKVl1Pljzrz8MNZwFRAB8LjL
urWLBWTXodsD+dcdHE1QQzG3ptFc+NR9u7NdsApFieLL5xgTYrklq9DvrS2PU5fe9X6TbaFF9NJX
fXSKa9AyuumudjMIw3BIwJkO2CP067hJLOi2jXTG4wzLStgPL66LyllPn6FTGu+SXkD6AimeGgT/
8WksbRtfXJddzQVEOBXX8dlC0vkqg7LfOUPz7bPfgxbxQgtw/kybCyODsOoZNgpUD/0qB+ETviLi
uwwKModlCHSktE2PjjOAdDnhK/9lhEjg5KGF/+LheHZNkP/0cMh4NBELkj+iqQ87DZScp5GVA/3r
39HUNxDCPwokcXfQrmZnBczc7XmrcyT9e2RCb9t1Azwu224X+wDsxaI4DtKxnoIQsiTN2D3EVttd
bQdSOnllPfnlpOntgT2jp1FMaAiJ16lYmN6cQUs7bQXQxQIQAvPRbpXnoPyoPw4Hne6qVROzXz8B
lNSLlUw4u2t56O370b2qgo45/jJZvugISr3Q/4ZQ2nRBvfQITk0AkdP2FBjgStOiQpZmEsn7aVt5
a8yHoFp1LkqpccLwCiMWzmYuh6qc15WAwlr6xNKNafls/hyaOkFxNh154fTTUJuCNNsJcCPWWWW7
C+TIoThDSP7RAlzmVPEHLcIMFQIpH4M8AmTfURDdEo6zoxZUvaEO5FrzG5gnB92LjN0jOKLNtkvA
N/zd7vcefAXG6g2UHO+Klw9kKL3owWRaqjCGHJcWVxOxmL44XRzf8jIukqCzTtXQPJhSOl0CVTIU
4iCbPIWZR+SKZdSdm08jQzNsqWtRSJ1BJb8DOxcpzQi14rgJ9raPykpDwQXTsUzf8OxdOocnj76H
F5hwC29pZ1V9GKYKF07Tq7axsneaexAogBXAPdg/1kql4B0ChdRd8xHCDWYI48i2AAXyLdcQABm7
FOA1t+j+Rw7c/5fNJLUpnWzH8MLwnC+nMQ+4zsSJRP4tgyIM6Wp1dkDmvHLp8q1oOeRjUe+4mjZB
WweLfq5WJjQdI1ROvszqLWc9VJG07gPS3UG3IOyjgkNH6fMG2Iri4tmJu0A2CpAA6sl2Zy5w/qmX
VWB/Hy2r3ZUJBKTvXOq2O3u6mCEm9EuJeeb2c/Ifc8zn9EPz+t+bb8eAO6o/T68U7yGwf4CDBi76
H7+vtrHbVBeefnW7slgWCXRvvGk/4UwXcydA5xwheSOvTUbZxrRl06ZC1wE6UAdoV9Ty2J1pVDwL
oTfk0T3vKI5AVYLDKHFOX+46N3dvbf3vu///cdptljJIxpWpUwYABINzjsSaORabMPEZ35nCpAm5
37M/QtP7Ofhzrqy68O7L4M8waaEoleZWPLN7h+7DqqpO4cDXxYTuMBfk66FAFUGeDgnY9D4fo/JE
KHTbXLt+azgUo4BRlhfwNNy14DhEpqHPcS7wYDvUd+SdQ9MJf+13wiFSUuQ92woHSzIRLWTg+rx8
SQYs+VbaQ3BnCsuePlgVLS+li2Ic0HlHL/KKlyyv2nUKd4LFLWQjeHo6Hg6adcOTV34wULhfdA65
O88Pp282PgtMg2xehXa7Nb2Db82g8dQAMAruqfkJzIfZRZYszU9wC/3ooQo72LRGZQ3ZruBYJPCg
CgKWbRSAdfOmhy5mkUPQMYOfBqRn6uwND8drFlbevWczb0MyaDy1AWu+hfTNkjR9+zIxVs7zf3//
QVr9cvhEioq4FFiQwLVdPzTgqD/y+6OHVdOKSPFEeuxFnnzY4SzblJFhmeRz2FrFO4t48S7tYImT
JP7KRKYdlTXIPX7GYNMg8w4Y2FprH6qYhOGMl/rgolNXQXEkHtuN1wX9ta6JOFcwYkka+ECZprLq
u2UHuu7chKbDd6N70igABqdJFOScfZuOjyYylz6Gq0QeI6sC/YdowVzwlujY0lWl4nHRM0AlsclM
Z40t830AMMJznwGVEBbDI5B0yaZmUFJLuy6QExxqnLk+hXvY9GTfHnnzKGeyglVLs0uU7cITIilW
LBrbk4+i1+0Ckq975+dB/kdHOg0xM+g0wwyG9cib48UE/BkBflyXKBSnIl7v5O+7xvSYGIXeMJyF
If3RiwiA72kgvHaOML86f8kDmPCzLZu0mVt/b1oqvI4OnykD6SY1qmyxDxWTMt2CAWI9JQw6cVj7
TyZS8pT7VfhYuHFxsSmkDKYx4JX3OxsuPLMmUNYTSErZiiDV2mqgU68g4JRXrNXs0uIPknI7uLcY
LnWqqzsYBdU70wbVj1Uli2EVM9HtrNhSO6saul0EoU84wPyOzd3nmHAabUIc+47wRwBBzenXt0Nc
iuTFNo3Fo4FRGOCEufNTSNr0VQSk+SBw2EuQSv4cF1RggLUW3BKc3vFP8KUJZqTBDsqbQnOxZRKc
Sl9cJkTvdmgCOGFAuSY+NN3k+/O3YayG5uqNHWePsb/jbZOezAVWW/wYDmcTIBuItDMyy0+Vckdo
0mrIcZkemk3FJ99B2naaGuHLtAthXYUVh137FqZYlc7PJhKEF6hfZNNqxK7mUuQocY3gV2F78Veb
L1Ls5UU4K2Bndyib4b2NO++RExGaSMDg7ZFZ4x8Ram63qC1c95Hz+I++DqSoOVKvkB0VZNwGKbPh
5oQ7qfvxdmfawMOEHrzOAdBXeQ0t4FBsvcqJUW6jCpoXt3sHzkergk0aAKh5b8J6gAFXofK9G0Jc
EKof8VFpMNktlDqvMGbJ4HeYyscyqKGUpVG36Lvsg+E8+SMoHXyde7D/WQb5uS7DoaNtGnjuJQXU
N3K1L2orBEu+/RkTGb6UUQXhfuEUj5C3wt44BBnpvxdU7ytzN4Q9oY3DIxZVLKbo/gKv4iROS123
9DGVsQ0hBQCItFD1DDox+dakr3sLTFVh2/nWvHpNb5G1v3ptJ//V+znX9LpBv1FuJS7/Nt98nJmQ
ukAYB03jDruy7oFrkWl594URQBQg9zgMw63ilsQKWaT3vptBECpT0Axp4maWREQ/+ji0K4BdYbhy
8v1MPI9hNm57Wk0VWYTIFNqLMPEGLJIISUIBpa9lfRilUz0HAay3hjpfqUBGi0SmZA3uT70KOpc8
qjG4moPgIEdIEgPwfM90EKyhpAKhK8noo9V51wxUqXUSpP4amk1bu63K18ACNB/Gm87B90pI40Uu
vB4r0j0VLXkyWe7fQ4u2/DWUdrFzGxpG/XOlIeEGxiQ9+CFoyXMnB3eKweVIRin2dGpIwoOLEuzB
kzp8c4vxSvBQvtle/UHTnrx6ooC3QBGPz2CtgRJJSPfYU5AwishVUIUtIWeskKSwLQm3szr1T2Vp
dUsAg9Nj3Ah71Svo/hDt07Vr9RHkLyjUMqyq31Ct7V1Y19V6ICADRlmVrVQv6FGwwFqQcBjPLmDB
KAFqdS1Zlc9ZFsqHtnEnGctSP2Hh8u5U0TsvGYUkUiu09Y2O4wv+T5of2AAc6FjTj0BDRUhV6TZB
0WZda/zvdH6Zn4ZqqC+lqN965jmvTuLb8zZx6i1vQYR04Ihm2mGrRVcNsG3LPqH2a5oE6zQP0wet
TpCn4ZsxGthagCoNplQLVfG24z/8GnJJNVcfQw3xQkWUeMziPFm6geXtZF1CnzQJikVu18kz1+RJ
R6P6sDhbKgXDAFIxdz3gTDOrPK6uRRV7S0/Z3Y4CzYoFMRFL1aTivi2ghpunXvEW1OPSEY3c8SqD
dj4X4Q6Ff3q7mJCgGoc9COTATIdDHUgAmlu7YLg1g2630TTdk9D74dkfH2MGQ0pOz6hd5RvXitp5
r+3mGNuZu1UwtFomQC0+APAIxSPLLz+89FWPKdwRJ5WIvinti1uP5dpisNjxrcQ9W2mIR6+mNRSF
mpmZU4bhT+Xa1aMoINCv8NXbBR6Y2ZYDpWTHgTtFFTc2Xous2GI1vIdtG3Yf08WbdimmvVHj/WfT
Zzuqkvcm0rELUkSetbfP+H+2mQ8x/0Lf5S+FB5gAycJgDrJQAl9MCI7IIjy7FksfTBMJ5LZFMflk
T01h1MCGAxjklelkQVgAToZigAkjd0A+jqx8arPJT7ZbgF539PJRnoi05D2MjHZJzpHGcrp8XTuB
t+imrBao0+yuc6P2VHueuncVFP1+D1MDkJZF9OxxOqwF0nRFpIHideEote8DYNfMxYQFH/D3C4Jy
jvSRd44dGCiyDL5IMfKVpsnSwTfPjqA8aNpGggcdMIB6YXqxyxC7/36fIM/w9w16CMJICJQnSqt4
OGFs/QWAU3tlMVZskiyUKYoxS6y1YqvHcEWQd7vU04t8jKIVaJu/oqnvM5r6zEg5vdb7v4385zwz
sp0+8/e/8Htexq1mpSePlriLUU6JlUZ5JdrbbQfMZEiGo2kxF/jTDSuLwVTjS0dLcpwCTKI4DAt7
HkGqK52EWIBnZPCyzapj0MRrE5mL32bBCgtFM3OCVHMgEEPY+kQhFIVhZzsCtwQOoIpOdICBZeax
S1ay6GSazJ2VoVyjktHCG+OvDmS3mmVZwEWURe3CL0b3nEy71qGoJ7FOqwbspAzuU4fZcCSGSOhQ
uG8N8rwPmRN+jNJNHxun08uhjGFVEfPg6ENtCIjhpN2ISkcLZKPA3pLBlYpCQF6/XPGCVM+khApU
MPkgm7AHXhGrViCXDXxin4fRzWaWsyWVUEcrL4s5clIu8PcVwWOug+qYNIvRaQEZbS1rg62EXHQF
SLDQ8B+/By6UsQfeyQUy0+GjEu7VQ7H1R2G8dytQQgANIuvcQyX9X0Ygu1nNZey4KxB5nOUoJIoa
bgENtWKEQr6wiye8y95BFIk/XPdVSdVCppJRfx3TBq6ePnTrXJoHZxipOFuGTMkCpIvgxRbWMoVN
5g/Hyn+NwE9vbyfS2YISlK9a4bdwCePYgk+QX6TU4RPT4KwMw8LsBZjTzAo1JA+nWlucqmSfDf2+
txOoCraookirBR+0hY4UH7QLH1P/iDQzf4N6FLyAAYV9DkUNOT+d84ehyxx4UQvYD2WRXJaAjh+C
tBjWvQSUBSaCkFaEbeC6CqvwgHQjTH8bSALgLwZRBg8F5SEpSLvEHnw8ePUAboRbeZvEtiCL2+Md
IPoIOfO4OfTgH9yZdj9ux7mX9hg2rUh93f8xzOY1LCamFcwaSnyaDH4N4xwUbx79xKudP/v4FUJE
oXlNIHcAeacw3UtWN8fc4fEsAUHvzYHySGKTH5kNYeRR8gjIqMjdthKWA4K49TOvimNBOPkBZaeP
0tLNA61r8b+2vsEXZgGWqgiSZa6DdJod+KC7/R0JInvu0FxVwyPQOtG18eHfqLDwQi5jG3QRGAM5
r18LSDneEUuqU6dr79K7DqQ10M6h3tRBVSoFD2PmiZ5DeA4rlgmzNvgzNL2kkjsI9F+iMcz3sZPp
ZdrAXzVvOCTjke149YoRViwTLjcKNyKg9c+WiO/ekIfPFiies0l1dIPiz08pW3tn2S2KN0oM31Ja
XlsoBt03U3sKMD7kdL3hW7evWVydtI3UuznRV3y0l3qE2rg575u8AApc/SFzYflKcgozmqCyYcIQ
eAwaYx12liCOo1YZls2vZDrVsPGQcbenrEywQbJ7vTdxnFR6n/SBQlWiZ187zBAiCKaYgRIK0osi
7B+lT84GSWiwh2C55/upyQJp4JIKmkNiItSw23XtQ0hlDU3R6TBk2wISIFn/LjMwV90k+EnD+sri
0HqBoABMNFjjnEeQ1bH+O8jF/Z6excCMmen4zd2mkyDxfzZZdx29ITkpaH6tadaXpxa0AghSk/Kl
aTK5DCmBjU7Tli8pJa8q9vU5q8fsPgJt1jQPURmuIZ4AiZ9pUjng9Oe7Tbz3Ien4nFVr34uLl6gS
ZIcqcTMzYW8N9+DfnCal2G9lEx8pC+qHRMt8px1o3Jv2pExOANXVD54cIKg+OjBXEktfSmzBsZPf
Azz+5+WzzaZSL/yq8e7MkM8OEwIpqhfgLNF5qdsBot1FfonqMlpgu2HjRZl1q4wVNdQ+h2rDsS3c
FkAu7Dw8oGuPKQWNkMKBb0YHygSD7dNQsP6a5xHM1cKyfeSTG3bvOOrFTlto5sIg/LsbTzVgUX00
Av6rPIajBYwTwwBYVCjzxXcKxuBQF65QhImp/KGS7N7rxpL97ACm2JiKWd+iLhArfrGn+lkVZtsY
69vF9KGic+vzJlL87z5Tk/vnvIg3UIjV0NJPJi2hyM8IQKVRujYITHBjvW0lUpCzJo60TKi19HUu
AHXFN1LdR3aywTY++Qmm4iaNq+wVuRAHC0XPjzmE2bY2pG2WBXPpfdigip1BmuWDkRmefvreOLV9
N7qldQ2dsVpJbAa2fQK5pKTGfrOG3fxrVSe7LMohB2tzb0WRybtD4jOB/uiiKH3vpyXka4Xi8jNV
XMzrUMExmooBDjWu2Hix8pccduo7KKVkyzxtnZ3XONnBhgruAqAv/uzp/Ak6AOoDKJelgmTu94FD
t0OQIT2DGIGVpi7TddJ03oVOrsP14AZvVH/Dlhl0g7z09CEzNAUC5b/dVJ/UE1/BdAAR9OvOd+BM
LQMIoNtDQM6dlq+NiPqXLhwG+AH6yDVOQCzpwEZGWdHDkOt6D15TNrOln70omN/OPXw91iaMxuag
2kRfm1jKi674vTuNiiovX0OJFKI0U4jkHTKfVvqjDLQ6op6AX4UAGekTJDVmA0WlOUMu/zfYalDd
3ILk1Mk00ZJmEHRMYYRTebuc9yBcJDRa+aLFymDn1rx1lHrgpIf+fNPpbzIRF4ZvB8wqrAXnvILw
HhO7weuSNzk6IPZPSqD2eLxtDCz+Awv1Uyx971lIuAerAvrtJoyiTs0sC0/arRf/W7pMyPG/9+nk
H+8+4nlIELtA8DuR/Q+Gt6NHUKRJbT3oqHSAbfJgGVaP3cnWBd+2uomXoEtWDzFUD7GMFfRdABeY
SDzEn2MH8Bo38DHAtgDDM1E+iBpa2qLyyOfwwoYilfnoHATX7W3s9NHBxCZpY4ik3oja5Qht2DzP
dxIZ348Gurm9qvg32Xb+LJOsPPscQpoVzh3rpHLYOQFrFGY5FXS/wchOsCk3kzpNObKgwGmMwE24
00oggiJ7oAm7c6fqfArBqweuUfydVhDT9zsa+Pi1b5oHlAv9H7IygMx9PSiBceJBw8AmHv4DAv3v
uw+kb2IfcEL64KG0O+dq4OI5D+I7QMz4CkCxdhfaGtxMc9solCPldLn1lP4QzUyjzltUIschnCVF
ACQpGQ8G52LgMObuCybmS6g17PfqURJ/DbIUtIFUB0V71NPuqeNi0xl2audYcEuRHMboLaQ1HiFV
Am+s6RdeiD3EGIJ3MwkmMphEmYJtDc78ZlILf+2FnYbeI80heR/AAsUV6bvSehG6LZ6SOqlmZAAY
Buy+71SS8SVyJEwzwPy42tA+X1Q8IwfJfAgsC25vuM3TQwC4wNIftbWNUv8pjZFQywGy2SNFF+2A
D2VLqxj1QwlOHN6VeviIAW+WPr4gwOMB79GxR82jAEqeza9JSIRnt0k4tta/Jw0GKdBAqqvJ3ew2
iU3/0nRsuv1LsWvpBzsmKJEAALTqfLhAlgB2Zk+jTL47UJ7da4+z7ShgEGCyjG2MvWzb98nan3KQ
tWdXd0E9RLccJOSl7qbz5qPIg7m2gd+0LIe8iO5nO+HcpZL9skE+ZR0GjE7NtceqM+RdXwpaxJBH
A1e3bd1nyBjGR9NkLiaMCpj5eXCM/dLut9BpVYVuFuVw5cobdukkgIgKCMjE093nxbTxpBNrXsJb
xw87nNvse/g5A3Ccx8HemTLIlABP64Yl2bsdcR9N76DsYN9E90nTtxu34N4zH6MlinTk3u5pCu8J
fZ9PJLDKb6O1U3Ayt0YoaVsKekCVaMq1Rv59bp5aJxzKdTSE6haaXrh9b2JnWAVC/gymo1kPoP4S
aRyCJoQWcw418J/XuHr3Bmrt22igB7PBTWH7QO36cNvzuiGRI7LzbjdHchrbGQ51N20zqKe1KdDV
2KrhlAmT2jZN94KlxX0wsj/bR5z6+jIo7qfxgSqiV9+FdR8Q/gXE/h+5She++YmyQmyw9Q/n2uvs
NRkD/AGKFMYPEpLkkqfVowXLX3POHEolICAOpXfNXXU/9KlYidBjS1MojHnh3RXcj/Ycv7Lnkp2F
7QxPQJ893EAwwHp589GzYBfFGrotYmUdwk7ieMlk/RJIfoaou/romNiSogxeNe8ZgOJRdqrjLN5E
VtuusiTyr3mZwzIaWJV36S593v4swXV4LasrksGTYcZfN5b1teXPrhLoBRj2/DGmrCV9hZ7ukyk5
APsy1Ygo0q3T16lsUTJyMydZmt4ONMm6Gt5CelcOOKvH+HPOQCWQxzyj8DsOKvjy0Ja+qqJZtLl0
fhSVgvORw8dLjk0SgIAkXOaZjh4L2T2YEU2R4cCa5Y9S5DAZCcts4+Sqvqop+WZGUAhPiKAbDgJr
2lxOeiPNdNE2yDR2Wjjz0EkHnOsJQyMl3ixXlD1CEfrouXl9Ni+fChEmiLP5Gk99n5H0kj+i3/Pi
GF/E/377Rzb95/t/gtug8uOgUPdPLSQvsForsfvhYYy2jeVotckKYJKiyO/mXcXIzhAjzF2iYhyA
fHCc5qyFRjBU1OOlKiH7A3IKePjITexqvw9RPbcfOOXRgmCpWg2+ZEsSl8gKT9BiAzJmk8aNrKBP
VIOwlkHUaEewsj5RP3oqQ+6eTGTD19Er2QPPkLVxSBlvsW43MI2nwSsY1+8UQLmLiFqYgYywLSjA
MDsOkVUjB9FfUtm1IP+p9wBKta8NMmvALnTDM/MU9Kqb/MyHRB8rBhZ6FobVsYlovGaOhncRTqcF
zpCLQdXdfQ8PgX2eqW/O6Hb3Q126Mwbb+CWJUFUQeNe9RwR64vjdrbnDrDUcl9+GBjpwhV8I/D4S
b66dqPnu4GkvXUGf/cGP4VRFyhWphbqkRBwgJe6+5oU3N3UlW0KXaNAQ+qasvmgrZZu+z8guLsFF
MRe8PoFQrGrIrU08oYlX1f3ULt63qNBkdfSSVjGENj272YV0gKsMfsQZUgbDwgv6etnw2D81WJ1g
Jl6Hy1ADUXAH1jZUmxSn1zC2Tx5gcN8dAGbuKlGVdzEVAgeeYVnZ4XMalN1bGGYV7KebdsFGxVak
sZ0ZVgD9HBGS3TV+2v1IQIdvklqnd8p76Eo/+hl01gWH4rVEdR5q/GAsDNydSenAhLZIYaLry2hX
9W2/JqG1jccKivwDWOx5293ZQFc/j6Xqlx1wccsqVjiBl/LkCuD3WoAO3xTX5xDF1g+UnJCzofCG
itNwCbkguc0BizFsPwz4ixZYDiNs74Z83ycpu5hLXdvOzuKA8E1N3LKaWVaEwUIElXPQdAD/QIuX
PhTnmpTiAcDbB6eB1QJElOzHynKeqsShR5eJ9jAEzRlEAED6C8ZwhPtgNpz17Cy5RuB1bxJaZD6I
2JW/t5CAjhZjSopXTZA1Fspulia0YEMQChwPidvpoyKyv0ussnz1LZbNG1ulOzdSB8A0Q+CfoSJm
GDRphLsamk1cpMmqgDb+H5wdjiQm0jXTEDMYamPfLFqV8y4eHlEZKU91zh5RA22PQ8/wJI3a2Wrd
dk92iJUa0PBihSTJO967+gLpd9hW9hQGR36azSCohYSeDwj61GkPsb50PaVbMfI31BgxQkMhYRNl
0CW7xRkUceHmBSOguC+7hUBm+QnbGLUA9B6vtSkkHolmduSoTQl95mUWwZBJy9aC/Avxyt3tlvoK
xyTsuCZ7MLTyBC+o0LXgQHIUOo22ZTuc64EFp7CQK5w+F37kvVfawQ6PyTftB915lIWYuVUIG/bs
dWwA9GU46QyKtT+1f69Dqh9bnkb7GnL6d7TOQavgCiQShiUdEn7x2tYw0BJ4nM+FpcS5nO6o75wL
LPo702Q6u6otVlp7ycyEADcVR8tp4AcGF7iWBg8Nt+F01RJ4cUwhzZIRmTf+nVkleYC2sL5C2X2W
T5GowNjMkk4teru39jCqsLAPL3/d5RzOJF1Kvn82fQ77HBuBUYzSBv713zMpaXdA8f6sYxFu+7qF
0bmKI1BC+2Kd+U5y0FnWrtLG40eUEoelJ7z6NIYNhccTpD00PBUivJnXVVEVO+gRy22Kx3+tsirc
e1BKXbqDPZ76GvLyMcAfVzVySE/72n4Q+aVpAqAOwrG4QNcaPvF+A1O6JJKnIVMZ8l558+rG5cGu
8aTzHNgCp2y/sQZK+kDqFWcPZdc1gFT2uhOKz+rKBd0OWdSNQ/BpOrCmV4auZyH1nO8EBwvXbshH
KIp7B3uIWYus4Fl71gLiIuKnD1JZirXwNenwE+qUV+egzNS6GeQxxKO04m6oV30ArIxN4awsSOo+
20H75pKC/SzJAShNJHLxMJ8Jas+vNIWTct057RVyL2pZ57Lah30DIw/UBOPEas9gGKlZ2aISUFf9
LK2a/MNOccyKSuxJSOiXS9ALqx08hYKDCxzJPI208+Lr4YAcSIhCZeRgyV62Nqm/wwNjXOjQhkeT
r+m1bDUsWTgWSlTtcSJuyaVoFdt5GZwDwqIbjkU0HV+C4I05IgEtQ8KRPpUK9tXYIkGy6KKA0v0R
ASYHL7hiuA6Fr4Ewb+xlU3bqGekJFEgwIps2zmFdFRcX1i/AAbRrmyYwhRkjsnFGVu3xt+SrwZbk
FPl1NM/0JFfVs2g9uNmwLwXg+H0WxQ+B/3+0ndly48bSrZ8IEZiHW44SJWrquW8Q7baNeZ7x9P+H
pCzI3La3d5w4NxWozKwCm02RqMxca5nNk1OPpwRk6mCgoVRR7g3GFuVICPiOVJDbvTR3BbyXO3uI
qltp/eogNqdTxEXa06L1q+ncTQen6UdV7fMX1S9ImbbWnVX3yCuY/XDbdQjkzK6WfwOI8RtVl/Gp
8oB2FEb4a7R851qJtyl7FAEjnTzs5Kn2bR/103Hsk/wl0BEuVouu+Wl7NWSenfabQsmiUiPnU6Wa
817Tkm/uVJe7Ije8p2wZANgPGz3mg+rbyiKzpjXabq4dNMj92nuSQM+zzaMbm95mtcHsBr7F4otl
2UXCUmu0n9zL3pfNUls7BnQ19MP8ZVKCcO8WZX5WAhKA4AN5fu6N9N6Lve9OYnjnyOB8HTYfZsOI
tvqsQ1jrgXKv/ZPjudq5BKCyneHXpvUEUnwvbfTbvE+nx3IZopt8yvIDh+PopuSksDPtTv8C3ekP
ox7H36nPzXQq86DCabtW0mzTtF6xH8h983WZBvNJSfmiNhXreeR75EadUItMK1v7ZMeBc+MnCtKp
yCGTv0q/0jODRrCLGveiiXE/+3SPZIblHGLbGOEDQo/EVSfnvqi6DsXvtvtgFehIi20dtMb9I6Rx
dfJqDu1fPI3ASNg0X9xmaNByNqPPPaTuqIpYxlPihRxR6YWgn/sYGzMQAQAJ9PdABDnoFZJ0UXse
aoMjIBmqDxl1pg2g7PFWbFpm2Jt+bgEVo6YaG5HzG7UoVBC2rR+4L4HBU3Kkqz9URZlOdJ7OJ1MB
abLx4U6OpiU1USkDD4LJV6WJ0m+DGtKwTjvQ0rjskgAPT3Sl9xCgGfY2GRFJt+mht8KIgmSwKDOX
Y34bzTl/D6Wq7CpnRhkn9PyXyRleAjs4g40OQsiBFBIsSXf0tbp4Jp8GJFmpcnBsLbBxm6cmILX1
J7uY4vNIXoNUSFt/SsrCffAS8yOfH/sj+vLqAgf/AyHuLGwxKxSs4hS3q3oKwAIQF0dcNf5DW/6U
iR2G6r5whmTnOPX8lECNhfx5O4JMMOaniw22j6OeuvReLCHi4LQAR4oCBwyWcoiTrWrlPAAvBGqj
51T3XZe+XqVGidpKT91ViYYG2ekl5nLJNxGfq1TtD1Dmw4toQTmpqEC7M83zzzLwMfBuO5BWBtwi
Z6u2+QHI4ue2QqAPKRm0EM3WedbmEXIU3plbq7acZ7G1bnHSk2a+KWJXh2AKZFeX2lThR9jgEMgD
SzI9UHVCcXqarK3hh8FzyKs+Ts6U3igcLSs9mEGjTUsK4ZEO1l1vqSY/03RueqUOFic2v/WA+s5h
/+tkFBRau6k8eC6J2zJKnFPjNzyLLVdaAn3OxShzGVrngSovinYdksOkTSlRlCAhByX95idh8h0x
gYURRWk/832vbdvYDz7QixLtzbj2H22VD0WU/OBwRQG+q2ne7yx+WpapDKhU0VVreWQHwLXh0kfH
PuWorQ6p/mQ0LxG6bDEUNVCv+LzBUCLAnKx6dXrr2+gE5bOmILw5kw8wEyTio1kxnmWoQiCBPG11
By1QX211iwxZPerV7ZjW5iVu0LQHCnr2fVJY3qGMlz5xRzNPbUSmxYPD+qMW2s3L0AwbFRLcj6bT
I2WvKs/Lg7rfNdoXg47VexIE/mVqlRkyvdMQHzK9jFFh7VHAKKH/P0LBlFKLLX66flygHDAMJ/7W
EAVtzfHZgkkDtat0Plqe794h6/c5jIvkZQAhaXZ18zGYphrhHBfQU6s9lIFSf/QMBK97OKr5hmWK
Cot/1HpSM36LUnFBUxXQLf8hj+1ftXmOUU6P69tIDakIeUHyxQYtszeHJroRL4gIuDtDs6R7BS8y
E7DcJsoHNPnUF34/aGPBPDo9uMWwsDc2B807R5lpGOwt48YymnQHiwhyY9Q5IWyiewwcuP0pI5WA
foWr7sjr451U7VgW/LwriWORYgnh76RNdC9rda8PjqVWdvvL2o6mM37tyfMtwTzhNYdipjNevElP
7s+c5uoypU2LH6xpVA8SnA8p9c3RhM5wua8aJPm+7kiMXdaOiE07FLSPEmz0rb6rQ9e/eFO76eC3
yKqby9pooPDWUxKSf0Iyh8qWCmtyRIznxnK8/rGH+v6QRXN57yZ3dJ9EH5Vm22vq8FHRnP5jVo+f
QVF558LMx5uqB7ypGOPw2LVQ0EW9B3ZIieyLrdV+VDN8ahdTD1nBg0mx2VdLeG5jTsw0mocnd3CH
R9kjr6MUzpMcPfN8RMQzH3jEi5wd7dPpXRAA/Ab19jMnOfWjLEN9Q5eH9Zj5VnwTje6pbefsqbOS
T52aBF/AI+sndC1gvPbG4EudtO2BXPt0EC/NA82WGqF3Em9h1h+ypuhRSnWNz92PpsqCGz0s1F05
WDWMIXa9a8CtHpuYIieaFtAgeSXqIPvYcv64TJdLU8sqffsu4N2lmWnlIZlIHwQIwgPC/Gzzz6Mg
Sxvv6AWfDT5tz36KusMyU6zBfIyD6UVm8ZxDgZoPP2VW848Gvo1gezRW4ee5hjvIHanRya5xOxsH
n86UXWwrxuPkq6+Dqdw6yhA8rmYe+MtT6gefJGi1p2an7cOJSvGVowhidVP5oAXWYAkhH8FZBx6z
4e12fs+B0ao17RN4+EM0tNM3d7b93YyS3v2k5epZ1Ul30Tu9c+F6Af9eh9toETuRAV2l16vUsFz+
vHN+wx34Q8SrvV2lRYZcZw+g5MohweIdOjQzVy9gH+RX7KEhK0Hu9bJr07ibtJlp3OsAFZNgWURu
oQt7HWIeFU7pMsjV6ljjVsdV3L8IWbefaYhPNrL/uk6ma8x6p38RcrXVuvZvX+Xf3m19BWvI1fZN
sDTmXbmv7rRus76Yq23WkP/t/fjbbf75TrJMXqXWT9WhC6OX9Z8g9nX6t7f425DVcfVG/O9brf+M
q63WN+x/utvVK/if1v7z+/K3W/3zK4Xeoebp0Ci2EITwaBctf4Yy/MP8nYtSFKvyRUJaVl3m3SI7
/W5+WfBu2V/eQYyy1WWX/xa/3lVWyqBSd573q+f9Tv9tv/92fw4zHL0Hkc9e73jZ9fp9eG/9f73v
5Y7v/yVy9xYMhFUN/WH9166v6sq2Tq9f6N8uEce7l75uIZ50+S+/sonjX9j+Rcj/vhU99d1uQuFn
Y8ZT89CNobOv6YjfyjTsF8oAM2/o3MFLj5a1VSvX3yluU+jHtEHUr6k9nigXtwSOU0BPHM0r94DU
65NeoNm0E3fQ700z9c70/IKgE1M/e+ld5fEUWOqlftQnw9mZFJW24P62lBlovVzk2i5ibqLrJpJu
YPag9JRLa5wTZbsKvenO68LVtErB+b4Rw3LcpD/8qFFuTSift3mWJUdqUuSj1Kx4oSvzxqzy9gGy
pfxFIftyb3ntk/gkquIv9+DZ9bgDFp6/SJieICUWkmw5SYjuqzwi5TyasqsEpGVBD5cZa5t1o395
d93tnxxLR+70r+7sTTAv6f4vQW6Qgcvd4TzTiTVtbLg/zjJHbBL509R7da8O8y3ENhVCipGQYnhd
JmtlkDjvbRerSsJDYQLe1cpFwbqOqQLIpQxkCSEpXefvghLXPdN9OR3fraHz9I/wd1bIFVN3Oxrq
AE0fHP6ovNkPvRY5D3KVol3R93l3vrLzQBTteD7lM3S1YGzD+z4JYGv4Yw+JkKHkeAsLlN0fV5tc
hanT3wCD/O3KLpuUjXtXl7N9EqeYnHQ4ZOo03FbaYNEzSZ0QISeLt8jZ5nbtXeziFLtcrQPtdfad
TGchwJNLl2KKX8eva2VZY0b+LjLqFs2zbDzQAtBvo3jWvQ38es3TptJIkiBqpPCppYWatB2Cv7FX
tE9DoLZPtVY6JwfxcjGtdui3PlpZ63LWIFSGjHbkg20iXT0tK8V2uYfstBrlPq4TTJf7iEMt569Z
UTdHgenKFaRQz6943SvoLiR8Xrm5+C7XgtkV9C60sHQ7tDsPXs6QGu5JbQ0jhde8ypqTUik2176i
1n+6bjWjVrcS7rd1P94hWm5vgqbPdk1svGKnE6VDyV5d0NHrYJQNZJ1k88X0LuQaeS3+IHaBY78L
NRR/kOUCxIa+YBPB849wGjlr0wAo3aSufRcuTREoRKrfswJ2oEVJY40IbU2DNHjItvrtVdNPktF8
fhCjs6iFgn+1SIDsirfeIDiN7nI7oHK0ZAD5S3mJqKJCXAktngwQsmfoyiFELdNS+KSXuJZq2CWO
VothD+tJA3Vc2TwvDAWHqK3jXQjVe7ilUzCnHSSLdwNqyM/lMNXPYtMWWweoG8khcrQHmYv7ap9R
jR+bzg9ue7sZ7nvV6u+9gQrxRuYxLPR3rv5QdMWY7y4Okk/0A4xO90uIuA2Fe72Hfzkod+sOXR6/
7nVlC5f9fP3hymyrkXJU9PG5e1MJffe78qoiWvvzlhwCWtBvQXL1D79Ilx+ZwY/UbUDT0xaEH/y4
ChXTLI2+DODCjvkiNidD+nY1iajcOhd3PySXFVd2mXKC7o90/n9ths6dNyQ+QU15gJgzM1LO65D7
zevUDNpNR5vIvTjFflnbg8bZBnM979dlZNX9XV9W2vbCdmsCOAQGNUAGaBpRRBOwhoy903wzpi4L
Tm3uDPd5nHMwjZrqNp6ROU+M1FVfBovcgTq6+VZi6iUwEajC5NEZ3VF1Iw/5ICY31IstD6MD9CCN
pmZblNThKx6d+YafOe0RMKv+KFcZOqD6HHXn1a4j3Xaf6RbcRYR6Kk21G20sraPDywbih3EdSOvx
L6HrexcpkFhf3JGJfrz2djeJbpZbjoVCSYa7rS8grPPmvm/My93e2fO0ojsGXbxh1m/nNKqO5KnV
D16XQVSp+PavOnIeYZcNv7htPmxrQP1P/ltsZDjzVezgfK25TVrBpxxolAC6BnK01GtIJ+XBjQFf
03BxV3ZERpJOh1dbAbCqGCsUdpYVl8WyzxAuSb0qdDfN4qnhMdN2sqM9hjcScr1k2RtobQTrOyvE
W1jVLtUdZ7Qf6VnP924D0TD/dfavdghOREuqH6Edw+thNeljVSdo/yJmeLDAuXyUWKFr+XOs2s8W
ZRpaHxS9VjaOxk+SYAYaVA8AwyRMlzZi1YBXTbyCNhCv49LoIF5ZW3TUIVXPML1667PP1qROvqkX
lQPy9WTgK/qn1ql4q0WJSrxZgapMbdLQ1Giw/HodCvRp8whRCQie5Wp1rLZw8dLBoR3tGLSCxMkw
wMZ8cYDd+HWmwjcPA0XUdYHc4monucUE2wmM0Gwsweu90+VF0X3VnCvamgzHLPf2RDteZI/xN3BQ
yMGo3wLeAIqFEVTDQ6d9qyyNJqty+jAVA/g8JUmphAfaNydXHYqfKqL26awigMgHdlkuu+ZtXt+O
5Hv/3a7+qMONoSjo+/DweGsNrnXU/B5kNv1ZG/jD+vtIj4IvYTnfBhXZ/taN549FVWzHhRgN/Fzx
oHfIRgVLFKBFnp1tNGbE6yV6xT+FLcUrW4LKG+7FG5nquy3zKadQzB5uW/xKSSGlwuAVdNA73YsK
4fht54b2AbEr+7MyRw/yO7xGpDR+3paRYx3CxoJ02YSdatjUs1Ud5Tl5jiPjznTy7dWzMqBKnsBn
VTXurPjV+2oTT9TU7zzTyC/L5vKoTsHnxiiaD8ki32ikKSw6ZnNq1UEZHt6mFEWDswxz7twCji7P
toKeHRsVN43mRi8yeDR4lAm9eDKD20I/V2Z7Z/QmAjDZlI3HrBt6vmRZMPP3/+Jkabtd9LeOBVR0
iMS06qlsO+csIZPuDw+2Ox/XBbo9Jzd8g4KqlwVAma1tC336JeZy3zl5LIsivGxiQO/4GE4UPuVV
OLThI9vuWxuJlYGu6XRHb9NwMJftZ8UttyOqCB+UdKfGCKcUXTN8mIJa30YDwrdiG+m4vacr6ldv
4XsVU1WYUAVl6tlZTAPd6YektnmKXKYlh74Xw/oqPgk3Y3CkXgZkp1V98zRl/je4Q4Y7LwiGu8kf
6UKXSxn4elcUdC3eAq6jqjePxMjUL9qg2sgcqrNor1tzf9lzjcmKePK362rZ16qn19dx2ULmZeZ8
VIc6OF6F2I3KL2rgfQqtGiWVzjNPbq9E9A7OKpcyrHPxS6S4HaiyXiNlbq+RF5eEUpCYtloAz4gE
yR5ytd4SbQLF2P7l3SSSM2oI6yCdiarejI8OBIO7eNSSvUx7L8TWG+Nj787OZoCD4nDl8If015B6
y+21vRhPYZlpd3VepzZyKmwyuh/0qRweAj1oaU7KnIPHyfIZUvt649fzcCtTGZLOfVHNPr6XWRXH
2nNnjbscAaHHYpl5ZhA8A8xcl1SwcJy7zrrxp2aOtl7XwjLgZT804N/RFo6XmT8RHbI/Wb7ceDTD
4dBEGX1KVb2lvWd4rh01/AAQgL5K/4MMRmy3dBBZ/ildbG5Do+o8K4i7LFOq9d1jHuinyvReF+g9
LQwWQoJiAoqW7Z25hzZ2iaf3Nr/vC+f3NR5oIO1dNup2S0DVV9M26MPpRqZzW3Y0o9nRVqaKmxov
efk5S9LXu8GKVJG+tJ1bI20Tum4Kg6SNu+iWwSUa8y+Lgx0U68VZbFFh0US8zs1bA6AcXP0E+Msi
iZKpDEZkx/TRFMHuyrFO0W4xD6Fl0yP42dBcdHImI0AqxaXYNMJjb9H4uGuHZj5QhYe63o3CZzVy
N/FUZv/hlbUmkjwSmxpu8EHWA+6/Xi8RIeS0l4j1Dm/3F+e6B03BcPnShO5B9X+wQji8khoJvY0N
eOfsKu0eZEYAkYA1/KzbODjFS4/1RqI7O3K2U2iMTzK0sKaeS7+B1r6dnnIbkEcW+9lRXhMU00gy
WPX9ZeZSRmsUa9wk8na8eeXVZX/hTUmJvVvbLWuH5a3L1cS6oVYdgHBKgd4kZX2iXRBuKRpgX8Zw
m0ZLwX+xFGrsnewx/11cl6Da7/Zp5Ub7dU0wFOlm6oPXfcQBmfH/x33We4///fV0/axuDQuGsiq1
jPui0Y99rFu3rW/wvJX2vXE/VWzDo1dq3Ke2EZ9GIMDIQhr3YhrEe4mR8ApQzl5rPbAkyxKJlL1l
qoyoR+yqAMKnNqmmvRjFfbmjhI+AkPaAr+pN5EbJ67d0OdHnsylNY7pBE2OP+l1kbklqmKeoyixa
t/nObwN+8pCYYO7J97v4yeVM7r6s2vbm9bnGH6NbsnzKA38gwaPbpe5hLFoDruM/bOriQP8OZE6t
X+w5zDuIJS8hKJh/7XWrvJX1YpIFGh+fHZ8UaFGW9eIY+sy9t/VJOcTZCJ5jKO/plajuZ80q7/9q
Kg4JmWC1tusZaO1/j5Wd0ij44dgwotX2h1IxlK1cmTStXK7yxVamCuJ/b95/jkMPVqErmGSmm+6v
uLFkqtPGq+QRDbPLc5yYZKjDPngnw53SWpD6BrRtWXDWnADwGfVl08zocR5Ngwbm+IOxmP2sS04T
Z+mtTK0K6D0cSQoNzHPxRddIwpMFgnB0CeaJ/rLHzDPNU+yEHwLASl8YEv5sTZ5jULiwM/TejkXp
vDS+jZrkOgUcctsHEJoclca7eAPIyp5j27TuoQgfn2ZoUqzJ6O4gQZuefJOhiRRYsKtI3zl9yZfX
GNvJ/ey+LpBVMrhGelkqM1k/Wkm8d2il2ZVulZLr7KZjoUXGcwnQat+V5MlMy0JSb7H5itluy8Ju
LiHimNhgAzNbfir16bcusLQTqWHjGVLTkxqH6lnrWjfaFl8msGLP7eKaulY5a/Z40xqOFyGknU2n
RNF/v0SagLXoTjeLrdxzfTFpANd3TFtMSQ/7ndjT1mu3FRIfx8tW64sRt7zA2EkvL2TdrviieYlz
m8d6AGECBztjOU+6kdLf0OoPbkvhSL9Zjdo003cr50UJp+ebSEjrLzHrFqtjta3boPYTb2b+TtG6
Hz+TQvsCoFL52BaTdSw6s7xpszr9CJPfLzqNjz//HDBGCF7UAWmZhVhjnFRwMgZEXkIGqIa2sbOr
7P3UXKYSLF4JXqfivVpb2LSnt/RYb4fOMs5ZQj/Q6Ltf6W/V/FOgQZcOiAeWr7pUJtI0sXkmt2uc
JboZ211SG8Nd0f6eFpZ5CqF4ugNJyn9VpaBTCTK0qCERw4qO+XhHSki80xIiVzLUDSCpi+d6bket
cbL7n0ia2eCilzjZTuYkkTqg0NUpngLo2oOkz4BBMxizFio3Y0XCfuZ3ZNtbVe7+nqZmdkc3cEnq
M8qyu4aOqG3i+NpWFjVu6u2jrgMVRxesYp7Raga1PkwgABeF9GUKa9T06IV+hwi59+q11L5+npEG
OAPA+8Kps/jaZfG80YrI/9J1tCNpfTF98avI2nhtk3/xHWQHiyLwUFFolI1igdntDBBNlA28k4Y6
7QWnbcaxf5lqQvUAW8276eoVXN2/XZumQbR1Bo7k7YL+NDraY4w60nhW8JyzvbCdUD6ji32iZng3
BNVebCMtl/Pu4l6WZH2h7etlBxNA197T9Hrv1kp5A32Ku0+A7X7Tk/hzA8TgWe0r/XHIqnQj9jzr
zV2m0kbuLU29wJ95NNO++nPVnngDGpRKsuQb6LZm0wSe/0Av4PxSKu2z2AM9qw6pb1okxrhJ1LSH
zqSdqIVn80v03Qjj8ddhDpAr4GvtuS/b+Qb1k+pGNbPgheMgPfR2bv8afddb+E8kEnqz6dmOoYV5
fbKGbxLkE5qOOygsUjBQb/LzYgRqkO6nyUnPdOM5j3mlKFslsPg1e7sKclKlYoverlbv5Soei3OX
Q44VBfZzyNPrLZ9F40EGQOzmgxX7qDaiHLi5csh0iv3nsszcW4ldI+B5JxNm0XPap8EL5H75B61O
472v0vZfNADHYqUst1bvpD/bMd7O5jR+D1AX28918j6iWUok/xghPFFpHG2zKERNNFAAfORQbR5h
t8n4K1LU8NEXneXQc3aWCifYRUQ5lMOJs2ouB+AblMi68+AM7Xbe4hCvl7r80aT1eVLKGlDIcqZ5
t2zZmxrweNfU53aR2tV7Er5G5ZUvE42Jt4Or6IdxLpXPZLAuEQagn002QTxkx0CicurD2sK3jgr4
D0rP2h3Muu0LPIrTA9znN0bOy96qxVQcrEkfdhIrg6GmP6Cw0+5kVnXRDKayv4HPvXnicLnt55qy
pI+Ymwjltg15uMIgOzI37fTJ0fOdQKChR+U4jJzKTlDOru5oG9e21TMAxW0aar3yIfKnaQ/rfmGD
lIEWV4bQVtWTYi0DveYZ3yJc0ltr6kAKul8yvhupFCweCV8w7X93mQeIQNbAYcG9VtP4HC3f15B9
WdRwUotjPcCF/LfZb/PDKuk503eLul+FVuDk3Ij9WvVTQvLYGO/SKTQ3MywcOwkUx7qVXAVJc4zf
troKS9xHxdOyJjpCuaLHuzazdm1r509WmXLQNJP4WOttumv0iJOmmgKc71R0Rs36l6HMvIPeqzNS
BOhTi3a12Fqvn7ejMjbP4vhbm7qsBeEHNHWNkSVp3Qzbbhq1nRQeV4LoS9nyXR0zRL3o4A/DJ6la
XtwX7uj/vL6UN00DSboL53RXdPahL7pPbrSD/HJj6WN6Hqa+D/eJAtTTyf9jmiwo43wgQ5f27VFm
b6HtgkWul+HNLjvKTOwS8RYvdnMRSHqLl1tKqPfdriBgKhfWahmK0rf3TV/Pm9UmVwt/5lkvPGhs
JcZy4SUEr/+6rnUHQEESOSQVUlpD4uyLKnkfs+7YQrx2pBr1K8oH9qmqrIfL+yFTWK+ARfMGrP8i
qmyXMDG5uUMV4G3pZSqeKxsZ3x9+UFcbTR/UfdPyzSbsAmVj/EpDff8Y0FpMD6u2EQ6CJqiye9OE
J1SiZJET9LAvLFTm/7mobZLza6lEizSUvs0cuFuZTGhIIc+8SUp7PMs8QB7n0E+UEsWmLDHvA0Fd
7/m2ci6rxU1OWKOySP6N3msD4qH4N5PK262ST8aTDHPbOztnaIL9aquB11FCVINNlqsmx2Kk2odF
OEwGstXwrdbkvPPRh8FxEQ4L7cRAjPq7BLwzd712gM4224pt3YOcHH1PjeNc9hCHnWveWQ941Fxu
1b3djy6g9DDP5nDt4JnjJ6XX/nbdvPL4MyjNjg+fp9/AoAQlzCLaCqlh/WzoBThrx3xsclToEYes
n5cAMUmADLHz3iShy0Kala3Lwj/vtW7/572mov3qRbF2cvVw49hW8yJDrBUo3mt+96pr0xaQIumz
Z952atq+9H3mPfVZuOSo0JIZAvRVfZXoy5zEFbX4XHuNdoDjPBUcZa6j1/vJCnXZX2yTOXpPI/vL
rCu1L1EWfhmTyHkeBx73qsQIb2Uq0B1vdu5AoTVnwfBksRc8x9qdTCQohJkeLKP5MVpwP2In2j8m
PV1TtQUYbNshnbfTGv5yZIXEgEB+vdW61XIrhyQustu8GK0twme/Bue37KGCvLofuE3mLZUt1c8P
gRrSZEGf/lOY9Q/1nE53YpKhhNXpiB62DpkjYWQe4ZKPiVOtbrpLFKc6VaMZOygJI7t9I0eJRH7i
5FIGOBz9Xatp2kaOKWKTY4lcrbZ1xZVNNjCp+m1Ut+j2IQBQWobgC3tHGgZY1Lmt1fTuQicG3PWV
MKyY6r1l6VBk9ogLHhTwk4d6KZDOSZkdgBkkh2qppq7eKdB/jhodNJT0oi04JWd/1SYvU/GWlBwv
3rVNXtrpqdKGl7VXjstWizeZ+SSjbUh2CxQRmkaf5xKmLl+D0d/tNeuz3+nfEWTKH8XZtfoGkjz9
Y5XV3sukh0cxhxlCfMYADnfUI/vzWKjNba6WyU68VtAo+8CLqaMtN/DRPr7c4LLl6FzdgGLiuxtE
buMeoDIFkwbMpb23wmTLlLSLTDOLhr5J07dp0p8g8HTvO3+Kdo0VRb9UADlmHf5ThODMw6AXNqQW
RfJpVOpnCaCB0oHsIjAe15XIA4a/VBqHYM83v6ZzZh0Qd+FjZcFan44Z/DARH7t+6WNZB7HlCK9A
b5sfV7sX1cOholGSPBfiYFdLZapIM+WyFpwuelFvG08vccSHyeqCutx0iz6FDHbRkaiSyzqmBatd
htUttmkOwt08kAgSx/UWl33KmkIxWeidodf2/ToMXd+c+pLWpTd7QDfSvTFCtLf74xLIYT8372KK
NhqPSev90gdj8QBXsn6ulYNMoIZG5tnmcfxir7Kj2MUiV+2yZkga/cyzzWoOEJSE044i6582fbff
av/TpgGCWH3eRK6z1UFOLWcKOYBYvmsfxzH5LqZ1uDp/ABT+iugX/bTLSvrL9EMUj2SLl+ka6yy7
VWH0/XICEu/lPNNXw44GJ/cuNrKKlE5ef2hSAHyqMgNGySoHHuHK+TjZINMhrPkdCTv3k8b3Jzk8
zb+f47q+0w0aIdEvMj7wng+bUGnVX5X2UXS+ljVWpb+u8TXFv2+CCGnupJj22jBtp6zgVExG+3vL
9/Omh8TlsW566DzUgNNXmM3fGwfuB/gip23awOXoDFOxo6ISP9J6PN7a7qQcdacpnl3Nqzj5gMMy
POiWF/KwKRqexr7Rv14t0tpagW3VLJ7bGt4Dd9KdW3PwpgzVCR4gwQfVziGxcuNzUo8P6eSmPxMj
AUnJ09sL/Jo1GFMiQkU1PtdD/yD5s7+KeNvjbyMAsbnbHBTwzu2ST/BSZE/S6NDtVapbn62pqQGA
hR+loaIIVfs0wrF1aXPISoNWT9QwDsYIe1UH3+6xNPJ+WxQmattLJ0ScR5dNZX27k00nuiVlU+mh
ANjpXDbttKnbx4iW0FrMY4rqDE+BWuX3aBtwAkGc7DIVkXrhjdUwkTuBYWV53BH7YqpjNb+XLd72
EROCnlsnVjTeZuj7bZoeAV5B8hHcz7aePDaLkF4XhvnPLqRjqvW879Os+ruUg9YlwmrVfhPSpOPR
aXewmxgA1Vs+FTqA5rEoUw0HMnKT5E9XowUPNjKXCkcXWU3RptrocD4sP8iBvSvGmfTalGWPWQmX
qOiad1U80lD1n47aVjhLLI6AjNplRdJ7fIoXRxCX5r1uwEN8HklVZUWjNh9e8zuD4WSHkQK16N3t
/H5Sf7TJF5RCs59k+tRt5E3zg0Z/0z0AdijCXgPyPtrXqUI/nxK7x6ntDpbaOnf25FvOjnRJcsgh
UqTLCI15cUeK7txF/HugH0KvMgV6d5vqgNjlX0ab9d6g+/9LN8L0sdrhxtmbaRJ++Yt4e7HrkVfQ
2djARVZA75EmNX+lS05S5qob1BvKxhaCduQuvFIbN6adtUjGVsaXhspL3ZKEJDnwENZduRGWTXhW
oLRS4DuUqWmb/7yo0kya8/LpTJKqgP52GRR4KmkvRD+jnf+wLY4YmTIUYQbanlR7P8FuXGpudR83
0/QcLkM+WvumLGB3X2Yy0PBvRg0PnYvFyzr1saNWLDMoHeHjoLMPSeTgbjXFY53dDb36TUwy2J1X
3Lqq3l5WNlEd3ua19RsSPd0d3J/IGHVj0iMOWnRbiNAtakxDSb59MYpHIuXqEi5zM8h+y1NVpV8m
Ge85Mmn7au6HjfRaagPoG57L8chcYuRKBljS4C1I7lcz9L00cJZd97qgbpDYrmb1MdEdpIyU1nP4
TlZ03rmu9vdTFbi7ODGmj00fkke1vGddpZcrHEvYQ21NuRPnPKgqgEqE1sXrQv90g2i1vxWvy0/N
2Z6cHyCLp48WXNAfkAMo6rrutkWtPFYD3GISWVigs6spV29lH73mT6exhmkvXr3phpMG3hU2TF4R
fRzxU6yXJ9lWIuiEhLBPqV5kFuUQUXLkrO5lN3JWHST21QSNlo3eqIkenqX1HMPmUP/kA2al4BFB
E4US6c3AB/nWgEb3DCqbr+Y6KD9WkGNs1AFltoI3zSfhEyAX1OzUIB5vuiCn4WLJqXKc1rZRFFaw
4jHN9CI0NnQzJGd+lOBrKU3ANorp7OI21rapn/0pMHQQAfCr7KDmFSrASwlOWUpw/lKaS8kBef3Y
PohJnHYDgY3qmcNBIsRhdxA5yXqxrZtoVkePbtY9iF1tlAFJGjSzwOtr93VX5Tdl6D/7s2JC/SWU
VkGmQ2SlwZE6+/HP/2Ptypbk1JXtFxEBEuNrzXPPg/uFsL1txDwIEPD1dylpd7W9fe6JG3FfCJRK
iepqCqTMlWvleJeDXEX3CBngFFow6caFdvCCjOBuhjudzq6grizWXYe0FOSpV0HwIsp2vLmGAEbD
RllAGBs7ChxQRyztAULYslnhActvqSNjEjnv0noBQUZ28MqywIMvYFs774JL1ULXIHdiCCqE07Q0
Gy95aZVfLrwpD7/Wfn1RCgH5xTC9Vdjw4VstW1SQ9PWP1M6fHZUWb52Bfy3ql8cn7AfylSgyedf1
JQICtmOdfTFMuzHyukNtBgqqvOxfVy4H+/OVHX1lQ1SXaiwRZymzNyTtP1+579LnpMrNZVLY/c0U
FxuQmIGNe7KNrV2OxleucJ8HXcpAht34a1D8ByfU/PcH5NGtLVeJeZuC0Gzpybp6dWT3okHbGP8T
1EbIdE7pV8MyzJeo99IVw4/+NspCY4v67eQQp4k8D20yrZ1gKh89EYIwWtjWNwhpvH8MCx/DCKPo
W8cRBPzjY4xT8K+PEdt++dvHaLCwOXOsk5fdgN9zrSBfgSRE/ggq2PKOt3is6JYdmDgAy1d4Y3Eh
E1ZbchVI3m2pScPFBKwSNVs+zMNR1+3JpR6KwgDUmIMU2ZvseNVz4TyEpZXfYasFYELrPEBPwHno
Ix2EgQjSkWxNFGnUr+a6AsnxAxBG+Z0bvg+HJBjyibGDaILdmaeutd8PUp+lgL+7Rg90qW65cT8h
tpJxBE51D8h5oNpjmXsTLJUr0nWwLUQXkAKZTmCDhaae+Z3MUBeFVIz2Ip0a8iqmcTxVtXmHdUu4
jKsKfJijsptTrxlU6MDavsf6GGTQMegf99cOSCPA2/zwHodmXbbhDnKd3ZIjfran5F2WgvsKDBM+
yFCBs6ZecF4He0r85WyCHK8Pelk3DNczcGBSQizCUPnbMrYaviLxd0sboangb0nYncTi6Yx6GVjc
Fq3urVtgZzrVQnUdJGE3k+CPjFhqdWt0zUeisKU+3br2aU/zw/P3cRAYnj0r3nAUkgEWFipnXKct
OJRoCTivBsk4xBV0QvRikVLldJi97Zajyhep+eshGI1xPVZY/Srh7hLb4AApxOMbgF2rKgvSlzFu
KpT6wU7ctGkcgMmizma7P2qGMT8c37T96m8x+weWbwrPMMReBs3YToc2ZagWUV2McBts195I++Ve
OwHsQLvFIsvFJbLw4mpbhUqL0RtegyCMVgPP2YGyO155O02jfPnDS3mJzi0eMuzg7wz80zruInHh
x5698guBBKcWZlVcDnf1iH8ppTV6hj0bpdcGbnh3mW3yB7DsrA28b6CZ4nQnI8N+jZRqWGZhOccE
ioi0jg1kXwpA04U8Um+bOYcRtBX3USRsmoPMPaRFTyLHHDQlRxwMeKQ0X+SiTKFg1YmHaqxr0O8A
qFTzWDyUIO4HWYu/nAawzy5r3kPTMAy9TW27770pttU0lEx/G689qNNDgd3agSYNagcar630nyJn
AnOvtOsT/hQ5c5abjmhO1DvpzDj1IjsOZwF+82sv/ZqoKTz2eezfnOm3hqdaelLHIvaGZeEGxqMR
jf86Gwf2blMfZ3/4GQm03AfZDFtZpPwoBh+kO/qmBQ7ifqyG8cHpW36sujGDqiFuzgZ03xy7l092
upnDX/4qARfo1JfKNdeV6yFABBKT4yQFO46sdVeQhOcLsl07/tZELIHVCxp37ebF5K5aAYXsPzos
PX+GN+6q9TkkvgxL3NAhL7NH1K96QDz+MtEZeN2CJTjls3VJeplkrBIJ2hTXBwXa796xANg9c79d
zXyM4usVcq98v4LnALulWeOCJYtEtqYRV2fXyB8ile8NAyybqF5KFnU+JJsWKp/QkvPZvp3M+mLq
TK8h8uBodoAY6Ewv3rTyXiLmBJmFGrqt2oM6cmnvLdSQzYNQXtytJMTNRmsKL5AjbRdGFlRf2grp
SIfl4piHffUCPbLZ3oxQKYIgkb2u06b+UmGtalllec+LEGxF+Qiksbb3ejgqoKLr8BqSqw+R2z1D
5KJcQXsvfVAmwi10RjalbaO20dn/j59RIrxQmOCaHgZhLQM+gW5fP9Gc7dSP7avNxHgcTWCWyZpm
ubUcFJ4oleDQr1h3E0iwA4jwGCDI2zQysbYkdDF5/OJYpXmf5kN6G0v2D5nJy499c1vY9viqvczA
2/IceJjSsB+w1iyOloOHAPLxzgPZSiFWA4oc77jDnYcEQs0rD6jrLXnQAHtEuFMLwD6QTQ/oXbC3
znEAn0UxQHzpGqzd4gVw6WYf9g1bCx368mB3WuezvcS26E37/82upgzqs3W4EIPoLmmh/E3K+nJd
FiJ/Ao0h30GXMliKsM2flGhQtOxF3sII0EymEEEJrXNEzhYHn0+fqwt1plUy3acgIYuwdFLQ2Vrl
UckeWafiO+W1atenrm8iDOe2hwovy2yhrCjc23xrOVL2/1CHUYLu6pizoT3M7pDtg94MRKiAnqrB
wjJVw8WOy+6lXbmDrV5MQ7YQnBqyBTWjqtMMkwZkYHUvVEkriCuglIWa+QAFs8hRD8hMB3d+557J
jG8XDEURQO5V2mBKHypoOYRgdtTrWeNbaI/tJs2wv7u+bhEdycZFjAgJtAA+vYbpbXt9+YbDWhf1
fnKgPkEKLOicIPMyv6tpIEMMOgYZ0skGuzv2kJba9DrLlndDex9P4abtRHRDps70oXcsmn+oj0zX
QVfb74PaYaqPVqf+If//66C4A1oMbA/4aJ30ESf1hpsgiQD1qKTi9bexiY5GgtXmQxG25WORhj8t
veqqvSZe+FhMnkEnyOem+3uTeq/OiFjJ87WpUlScWVlUrwJjH9q6snjg/nSLVkR1xv1fW9wrioXK
3PoekBC2dHLB7nxmjRvISjcnEMH1ByUhlhN4vrxBfJmvDAAmnqYaQhpjWTff/FrspQW87aIEnBv8
BBAKzfk3KO+IV5d5bJki3TZP2Rua9tEr3qdUEwBLnXLep0RJ+SnCvRu3Ur0aJetBzYizETV4C+gc
qNdC4pp0prTtr34ln0ATG4CwdDm0udiQNliIsMrZ9UBxUYM4eU3NpmsgFA5FTlIKI82wKmfe+cNO
0mIuAhh4GacJ1oJnv4Bs8AIndoj3zwJSHfPJ567/xccE4OfQTzHfRB3vVmLywn0cBOOrBznrTpXV
s7TK5JyBIXoxQNfjldziODX24AiGzqbtLSrWB7skZeFWoFhxhcJkex2rCv/rKpu6FS8z6H5Qe2zt
DrQitr0eICoEXVB3WnPT2wLL9E/ojNGeeOsBumpv6OzDfjWRfXKs2Z8o7snkaMDIADveqtGe7GSi
zv9q/2N+3OOfPs/v89PnDAjR8TG3Ys4mQFXbxjJcGzfkr0MPItuRdTddkYL3vVY+UhdF8q3hXpiu
gW1H/KfpQDKiB8w+fEog9JJ4UIVJ8JT+91RXy8d08/AElL7ukEMhXKsh2KWj7yJZLQPLzzZkI+2E
DsynF5WZC94z8GLjVcrtyNojNWrOuDHlZ/bCkX539sAy/xTX/P0FnFTvbjOMTLsFbdmdwRriPqW/
3KZ2+Ndsv7vR8DKM8C92cffzCRtjKDDdtJUDTXpee3exjO07oD0V6odxo5fmKWvBbEGe0ubtznW5
D65Ehk2J9m+mGFSHogHXLfmMhuMuGgk0HUOOZfbRVwD7svPpCuZqds9UOJ1AG3FL3jTtEOC5xefk
kCmHw+ABtWKHRr7LoIP5bFZISYReGJ2pCaq/bZO38YMBRbqHfOSrUde4phlnqHqS5YKa02TxHciY
zbk3GwSAMENR7KiXphQQ3DhTU085ZuDkoykL0OtkXdSenSgELYoRIFghloziJvogmxwwccjBnSiW
0kXVBE28ONpQ00qFOjITmkV9LYrHCHmjBzubQynk0NSgfL4Ol7I2l4HXra2WQ6UwSoK7oUapGtNq
oZXqQTvhtQAadz3YH/7tofz22Ax41f/hAeQUwuI65fGXOTzs31dDzKEPjzVLztZA4iCk4nIbx0nT
7veJsSEi/dk294NUHyT7dQMWWKcwrK1T28hKMLCaIg9WnzxqImUyNwlhQ5gaoZzZdMXUfAwitA55
fZioRa4fAxnKEU4iQil1wsqbLkuPkB/0HgAN9h48xp5RxtWcQRLrQbK89teIbw9r6mw9IziPCFm1
upNMRZFdSi9jYKXF6DR2kjVK6psNDfdNaWEn2nybR+tBkNLYAt4f35LJ9HssqkD8vKVPMPR+dxTQ
A15QL83BkIMrTNbfkUlVBiqIlJfu6CNAXbs+OMw1AQD59YlA+gPVL+OeLK2ZQ/Vp+hYmcb+nAJwE
Qe52qrtqDuCpmLcXvGjvqJNuMmRjIfqeiDu6wUTaouzj9+Eyr6qVcBnom4vU38d4DwC76+/boM4f
HZYUjznWSXxIh5uo5rjHHWYvHSbkjjqBkJ52HEQJSxrwMRzPqxwkrqO39t0yuXD+QKAJhpfQCpDe
Cew74LtPaySVGzXE30CD+9XtoO8DopFgnwuoMXpZZr1hIPXTwLEy/JWTADRTrAwzYXtHQ/Atox53
SItbGnoh75AXdhZh1WQbH6wFCjJIr10ac7CdZshgZFpJSku5aDuQteyT/Xd/5AzPLGhEt0fp8gAI
awqkgo78/REDrLy4WvIYCY1rx6dgYUORQE+BVbOI8Qzv+xJcGiq8g4pXeOdayLJgeRxse8jY3oEj
ADF/F6Vfyg9O5MHCxLoduq/T6DjJMguEq+nDf4SecpOlo9mBGz0l+dIcNKVTN9Ds01eoe4bgbQf1
7rBH0Zve2eG55ELGL2r31GyYuRJghX2KsfPAsuXfbvSq6B0oaAd5+1e3Ws9GQOYPN72PmWcjO13U
6Gx5vSjN1vVgVO5TBeAEhMm27ZSmR+iCZcfcMuztCBTCjVAlYOyl5T90IULXNXPKLywWX2Khqh91
Ar271BvEgg+AQDei/NEF9ZfREMWXvC4SSOOk3sPI8GOuDJHdQKDi/Sq1NXy+imvHyRp5sAb0x281
N99ZY6A0rY7AbBFHzCcztCFnWpm/2WiQpuDwIwsSG4G/zhB7e4BITHlwkLKBMI9jP5Atkq+tsvt7
ZeF1EDiQHW4mcGFd/SF9BUijNLFKbazmbj689O0E0dLSvnXGwT1wvVh1gd3YWOmYII09yRsk2weg
XX83zuLxZOTaM1nbh0H6/j9lap5MsJxcTzzXmi3Br5PffMokGJ/jtn6jNTKtlmmhPPYQm5ehuSe7
CvwbwX1gH7LpSxdBduAa3qUwsLbbDGLnthttqPJgVM9VBKUKSEVYqxh5RkjOJdOFh9JckoMTPKdt
bS9FgWL1RkbZUk5mtJlix74YQNzOBytg4hRIe93nIcJb1EEuCnJLywI/sg3ZetT/rUwnjiBM18mb
XoEupHXSYVMWEt9fXRoIQMrxgEXj+Ar2XA8SlY5x6HSTsU0dDN5LBfKao+NDvU9o7Wgrn7xlJ0Hh
P3lGASas6kc1cuNNn/hp9X5igR83lRAEcSxkFwsrs55rv21XopP2jbKgLZA2cX5AwgCMDuEUrCsG
VYTECotlVoF8J9LydIU+63ygvQHkQdu0kPRLBtNa/2cfcqRDkoDtRGjv62R0JvKvRdEG2G7xE205
+1JMt8yYTiRDliZsvNV9tMOkvobhbtGb04++/20c+FDAcj/Ybw1kGRYgPhIPgof+ZvSBsVGgMTyz
JIjXXS2t59LovublADXzGDx4WNV9B90zXwx6kMF+DQL4djijoCcBs6ZhPk/DMA+CrOo8qCkR0ALc
xAj79BjXjrHMJpUsEXNKj1E4gKSdetowGd9PqWtKTQRQnHw68AEJtEKXVZYGCsFjC8Lr0AKLT0EI
Bg0jl829YSfVsqykeBtzdeM5qPVa9OprL/32B0qmfgrf8Z+9jIOH2R/sm9QzU+g+SXHAN1ud05Gz
tbR974El8iUOo+2k80d0UOUYAFsjUDdO7YwjXZw6w8GiDNQnn49u4YvxQK3WhOJ8OwbTliBB5QCd
8r5BRG9GCGn4EChZ/m6TLhgoSJSanMlv+BhLqCOaj/z+43xOgzW6n7Yn8G+gPMX0jNU1wtLb5iNY
0oG50UGawgYosHRcUJVpdLQ+0KAQ2k7rq21KgotlvNXYdh9iP6iwSzaNAd9htJqbg8rdm1HlCSp3
4wDhAhAnxfpAHWCyCxfcKcT2kzdWy6tmzPrz1dnxNLF3Wj18coOQe7wenLwBF/gLCGKCsywrhy9a
xAP2AQ9fKsbCyyixb1kBfr9xORjIZhfUXE2LJA4NPF3GfAU8EUQNrs+ngWUVyKzX9GBqyW6PnX0p
sjZfKe1MPWGGDNzClAAIJnJ2/uPhR7PnjFsgW0RZumY7dDU9YsQK1GXSqUnEh9cuMiorsYHqAzZD
DyENvE9+ordKsSJHJ7ZQHsQrj++ZrWbbPAMfq10DmTZbLPIqh9yEZdm3cTrVOydus33BnfFmghAk
NOKS+ssAuUfPiIwfvqp3bsm8t9bLhyUNyt2k3qnMAvNI0I03HFPOg3LTPdMTwS7aHWJE7jwoBK7t
NkjGNYNC3yLXlQqurlSgQzXUSwStgjO3lQVcjd7ag2tDgP4KpQcgZHz3w64JzCWyqoE3R8hn8THY
LGO1hT4a5I2RzrkBZni4yVNVn5kLhXrJchfiO6BAMeNmPJSBeUctV5voDLwl2a5zdXmCHkqTUEdh
ROnGrAC/88KmeJ8lyLJ2xTpEUmPLD+N1YWOjOaQMhITXSyG3hE8DBM2OZhvGZBcmibxIkCqsfV/F
a/pFlfpnZcbFA5Tc2IlaTRi056LuwPuHPjoEtanWLhAX66QM3m2oXL0LS8Off4uoqi3O1cRvyJ9+
iiCPl+tIqHp9nUiF8pZDtvhM8yA4DPqN0UsQZAKlSqX5r6w0/ilV4t06PcS7ZQjWerJL1/GWVmOx
YxMVwxNLxLYdfetLpiwoWRfNuCW3FCn0zMLGvpl6dvhP007MqBauAg0XTZuHqjhwggU2Rsd3qBoM
17kztRtiIaNmgtj6p6bQTaIsM5s6XF97Q4WghFn8jPBaeOqhKXSQKf5KatoC0fLS9VGIoHsTR3NE
igq4RN00E2APpabppyZSBvE5rdp0bkajMs9RZfyYZ0LG45JExVdqRdJxLn1rPnvTND21hWxvDOiI
UZ+wuLhtsuBCfQOQi7fNyMEZgCuCUaO+wwJrF4Jg5Sk2JgOYonFDfXnPrHsXhIE0rnO65mFs4yX1
VVMUP7r5zwp33lYlwLp3YdE/qLxIQcuV9UdXkzsBNsx3CbMraOmAL2p2QTVNzR3njlpJkTFgAGNr
Q83eAoa7SIMLtWhQgQX6AgGC/khNmtLzuzsvTR5HTXuS9U16b+iobVEJe4sFRg+5G1HtB9TuX8gF
SRlxgQbF/jqgzaW5RSEAEBR6Ejp0eSznSaK87vcc0OUFGCYCpLIrd5HUAdDMlW0bC2Y4AiJbMljZ
3RTeVlkZ3qJaMtvFkDdamORTM5TZFVV3oV46kPN4KILIvZ2d0gYPlwb3wDxvGoApyXTSaHcddL1W
oS9jJaCwDdLCWaHgChiSIDLZ0cGX87EWyFUMtDa1P739h3jM1p2HIHjVmtuky/qdi2qhh0g4/4hk
yr8XZoDMgVc+5aBL+5tD2nhPwVhWswNevP2uGrHp0jNk2Czde+CRWcQuNO0LK6rOXmbwFyY3U5jH
L1U91JchjoDT1uauUGKbAji+QTKKv1wHvTexWk8QyZqm8ji/GQcW4DcSixLlfZBH+nToQgDeRD9C
5RcdjX630hlk3r0LNjwxH4IVWQLGsM5Jy3IbZgXU8Bw7gKxrJteOZMmTzLEUjNuo/adErMpgtv1T
Io1VeWPyxWkR1MiAz8ZOu8P2EMvvg1U1KLbTw0OI3czDJ99snpDy6NdJhtV+o7EQrsZHyMbG69Lr
LtTyTLApTG0ql9ZoAd+heztfvfdGEcrla6cEYkoP/Rgf+EOxMQMwmMagsEYsAIXwva5RyThoVfAD
eUDe3gdXFPYCvcfMt049Un8IbrcV48F0pIGZHthSccs0PNZZPB48XVZRt35xcfQZNSM3xO807E/W
BK1tsHCAn7Eu1YncyGMyonLbdiCL3QN81C19J6+R8RyNuTYgzJJyEVumurV6v7oA+2IAzYrUqauq
EvdnpcVJf43gURrcgRAQHOaZ/d2TvjzSy6lr4uACGbRtK/CmXzYs6jdg0mtW16WeHuCqrD2SSYGm
b2P6HCBphEdl4g5vYVbtQbxj/LAc6wTh0umLBLPA0kO9/w14s4yd05n9DuWlQG3qQZ6DusXErPfT
IMqbKbSLRToW4pzpqtQ0BjxaQRJobn3YHekUcpWr/FBwcCleSWYAC4Wuj9F5YFc1iwN1ZLi91mVm
I8fPQii5duZ4rsGQ9tL9rJTVvURsiMCRC1a0oA74iwT/1yax1LAhJ7C2vo9hbm2/WN/tKNupuojv
upqLB5ZzAOMzE/RVTRI/ZLJsTnjifKHOSYjqDIrqczG42YmPabaCMi4EFnUz6PAGXNApHUIjwSNM
94xDih4Pwp1aqMddk7F3vgESl93Zo1dfMuBHF20fmK+iGYxVWbNiT80UGQuoY6qn1NJbMOBsFwLM
MK9hUg/AVpj+3hN+ckTVqbvEcmjRpVI+T3kkzqYxBiDQBQwAQrLtyij96FDqpnaT2s2ManFGvBKa
aFGDZBhQWCtQ2YgDNT/cLD0bwGLgRiNQwdR8Q2UHGLaq8mvgIqauI+aJ2SggrTr/MgRFeUJFnLv6
8EBKAiUAiVJLV3uELSjlyQOaROXXqH6fgzwMKM6BiwgcyXggmfctkmnrqUYNyFDW1j1K6a37TAab
BlHKG/LI44QDcRAMC0SnwLPrJe60wNNm3JOzzVGTLccGmCsMpRGNnhPhyGZtl2rKl5VrbIbe+cKg
qbVPQce0aDUzjDOF1ZGaEKnhT04n35vRMMabGKXKq6GW7q4qIBhGe3UXf/VOlipe0UaeeqlJu/Wr
s92q8IigTrKgrFZrt6AKTop+Eze+AZBy3h2kzf2jCdTWnB1LQ1ByDciw0gCyU+qsGYd4OwIDNM90
HfDnnIgUQZVwlQose1gGoJvI+/Q2SPFGGybvrg4LmIAhOA7Mf7ua+sSFJIKdq2XUZl2y9EQuV4nR
ppu5XUWT5iyP+X5uWyFevnVZXGiKMnfT23HosD/Ug4G3m+fPUGILkrrhkMXHPFLpCaud98PkJwD7
/NkWZdUf8+ZIdhrRhgEHjapJVDP84mmw+dSHEAz2UEvJQ4MtyOboDvz7y2UBUNT6SgNCZwijI40K
pJ2I84fJGZ3HQQImM8Y3nTScR7JwY9qDPqK7ldrUc7NeJFXnHcmjQEZi1UgooTVG42JFhVJJWYND
ioYKSMkeUIwVLKiJkljr8l+u5PG6u40BcWmQhQ+6zEGl9FTnx1Yf4oGj3Y0iB2Zoyo90Rt2l3Q0g
J+YDeBs/xkTkTv3kWU0V+Hz+PKV+o+nrNaS04q2dRemKdMP3ua4Oq3CfrFhjqnMHAP7ZybJ0lZmM
Hwe3/CHDtDtZqns/RIndncjm+uDXc+zsSJ2T9ujA1oA42ocL9QyooAOlM3jVcuPumqaaek8czbH+
Ij8qy22kGchEaSo6GC0oKrUXtciVBk6inQfOGa1fc12n/30usn9c8ToX+3VFmpkVBT+iFhuPTzyM
6hSVt4Tg9T+a2O6wp6TFY+Xai+XE5yb1IiEuMtacbcdQ54HJcI9X26FlCRA7ZJtPfQBU9ollHchG
h8KtUM+sDygzAEnpi2ixgwBvl/TGJwPwez8xXqq2Lr8V3H/xcSN8AxX0fAI86XzyW5cZDt4zpDIO
urvQI//LFP/vPpAAQ5UX+LvXTuc4p3pw7QURPeQiE5sGOrUzOwT3oOxSVaZzafEnPzP/MZ4Yf/nb
oNBnzcwO8e9BQ1Lxl4jb8UkVKL7scmO4pUMbexm0MpdXy4RA3K0b6wV5KrToq6nZLIvK2lox9qiu
ssZPQ7NuaYR1Gc5T9ha4OsxBByX0FXRM77YOhbVNQxDBks1GhnLRtF4BatCiWveoqd+HnsyeR2Pa
FjUDqFXbTZ4GV7uKyne7B8a2fQ183bNTYg/5Yb/6/24va9SvUfZqTnzp7BUoL6HJPM7Jshq0tacu
aB6v+bOsZ/W2d/xhec2fKaQwEYWN/c01KdbZ0ZcssocjmWa7WJYhKsoo5zYZYXoSvHq8XrrDA2db
12JcXqdpwv7z1NQxWtk8NU1kgsr5tnPZcrJQISjdCYHBDJCUS1a57tJoZI46gCG8zD14Qo171LU8
5dpGfg0LoaAIBMmWZpjH0gQfsyiw+6CgSU/6ccDydJ7parrOWcfpFu8b70idwIHdJ07WnXqU8a+G
3MOKWy9k5pUHXnzVaCM1q00+eKZ3ZTaCqks3abniFBFybSpMj2RzfRAcABR+Q52zm57XRSp8c7UV
7Od1WmP0P09LgwIDwaxEyRT7KCyDaNoejNbUSYf2Y9pQYqswVlhVDa3h7KsWKztaz/gRcBDUpPUM
NV2/VyhEQmri2qRe1LLh95Ke/Ai7nh4VxNtwmL4GLbZEkWf2JxCKY41HbU8b6YwOcVhAIjZttjQ0
BMs6Xht6CLWvM4QlCP5539z/YZ9n/nSRMQvihecXaoMQR78fvOiB2b355kGINQid+HveJf2yGRL/
AsHf9gQaD5QTjmXw1arP5OBAlXhZeuCUr4eqOhfQEVlRh7vl0Jj6BmXneuXWKj4HIsovYgL2AKmt
+LvLHvvKmr5yFKWvoGNb6GVzuEWKGLEHCeFOvHPHt9y05SJOeXRbFK59oQ5sAVBboTsMlNjNHZUB
/uWQoY5iqA+eJUCt6GgI1CDVPdlU6wBlN/bjfY3I4IZHhroJM8FurMa8k3pRmyCVRC3VGmJjgDEf
isAQeYw8jx0QVdlTUcu10IWaUHd2DiA/nzvJn+x0GJFaOjixu/vTrqcFO7RxKK1298lf2+kC6WSI
Iwpy5s4/hqN6F/ljU80f71pvQ26ARBbHqcq212kZMPXnxFfL2pDD2XWR0BmAyb/pQ7yuUWgW38s0
AOy3hGLD0ATF0rKt6sWTDcr4VJO9+T5QAEoV34MU5EmF2/3s7GKVprkH/dB7JIMS7FIyuawCHv5E
6gww7iz9NsT/oEavfrK7blwLPBpPtVmURwvZ1c3k21hUgnxgEeV++52zaGlMWf4THNzPnTPaL4Ex
ILiPyPvFNUxzX9oo3fewJ7tLCr9fqta03ka73yvXyn6a3nToxqB+A2gTAl1gP/Q6uRCqnx5MViTb
0K7TQ+3J9Mb2RbSygl69AUm/Has0+2GO4rXLkvG5V8OI3adVnAKrs0/4ZZdrr/fKF69DOFC78nba
x54vjnUTO8sqSjpQYDvyGPvW9NBK6wE8Hc4bNJqh5hTa7Qn6YdU9aNq+kR1/DKIyfa3OBWjr7hop
AKSO/ZURoLgOBJjRxciL+FxbApt9zvtvjbN2k7j4DnANZLK0A5PuuEUNpVgnLC1uUfxS3JYhCrwQ
cKgQr3fyWwvaa/6iyvGJp+yGTKjhMpCZVgEXi8Eod5HRJhulQR/4Vxt3zM/iBcLG6sD1e2/uCFEt
MIXlLbWEG5bnnInzdVBW4q0/ihgknh8TFUgYr/BjSjYGQUSwoH6fmHw8YclF7jffiext0nycVdqN
xzZfFI6mfJuJ3+Yj+dDhU7saoukogXXtLP8ACZuF44LFo8z4ZcYsTJDGQHAg2RDGISqYPKNA45k6
yeQK68x4/+4vgXBHmixyjkbjO0uio7DL5rWMbeueIWh2+ou9r4vP9oS1r04m3/1rAICWxF6B++Y1
CBN2P0SoppojWUXYy3d+VyRBTp4LblDCJFCpWg7+hbZpwT0R2rf4YsqnHpJMuxYl3Jt25NbrhAdv
1HniG15hoE+RqXEaO2e6gUq1D6IMFCTrkcjplk+DHilLBIYit5pHkoMTogiMRnIgKm66BKLj3q+R
dE3TA0SRRjrCN18lwEfkgJUeai+idR419j0Q4skG/4zgpNIYfMMQr95xySvkBQSHWnhnQo+ag16V
s/Q7pIs2Y+VNEWoSxRocXdb3xEZlIRCzybMzmWoVMMVuShUZ237q24Nbt+MJeXaIj3tlfV/jMY/y
vL74gmXEY5gC3LsQ91PXgDGs8iqtKmJ/kYZZLP/22aaO/+uzRZX56bPFhgGRXV37RaVbYpD5UnLR
HubiLN0Ear49UNmXZMY96kjkvlJpqhaIrIJCjsJ1fuPVax6DMWA2ukjbrv1BGAuksQvsWltvM0DM
bCmGEN86GWUZ4x0dOadJq3gN+lB0preREcTOvWrY8sErDgYgIWfldsOZzujQJSUYykLXXV076jr8
FkszXOSNN2x4EvG971Xi3h91SdsIql8gT04o8axeyGO0OUN+kz+h+kctocceHQY8Svg1rf8pxj+f
ktMEJ0oBeEnsbNQgsO0HG92I4K7j+ahBCbN1rWHFkst2YbVABvaABT26DiDSdjq9kltogubUqSpE
4HrsNeK4bS+tdusj1PLp4X9zG/DL3xaAIkLGyuuemjzfopQbeT388jb/Q9mXLcetK9n+yonzfBkX
JAES7LjdDzXPUqkk2/ILQ7ZszuAITl9/F7O0XfJw9o52OBhEYiCL4gBk5lrLEuG4zqZilxbzGLoh
HxNVsl1iOZAdN0b2zET/bYg9eY9Ac38HNm0g1qf2tuk581q7iFxNw2Zaran9ELtvw+bwG2/GDMh2
UGuDYXclkTM2R3Qx2tLSlooFi+PtdeE71QKxEb0rwpcZbeOSIRJdAl0qKXE1iEQ7M81WLD3lsYOg
bFd8JFpnBXjG/dsRoU6zDxr4adLRag4AmYBeIgNR9QECnb61CgqAynO371ZUTxvDjV5ip7DWvbI0
MCzYRCpoj3ld5oDypwIMMtLpZ2SM8vqtje1oPS/qGtHfqTVVaDfowX8JpYWkQPAWWuv6qDsfyYTQ
l5o3OSQauwTZ/AjdYxczr2YFxrdmJuGa7GdkrKYa2pPIlNnmpXt3sxemBeqPa622F2aBRMMeMwOB
z/i+pgcNj1B4bBKOZ452Q3kp7DSGwhn85rRBjCrt4NL9q9yAX0iB158s73pSeUwiE5rlcxrr1gdC
QnDFTxsrc+0l71MnPYEerFkxcIGfCtO3j0w/mVO6F23ITHtj2NlzJx7UMsJMxcUaxJeHMcjm1CQh
2+CpCvo9IV/eRqgi9oTVSQiaPqnVzIAq2c6bNrQXJKJRYFJwYMR6zluStRkrjvTdqZVwOZTO62FD
bcjERf5XbxryVqY2VMzzTPD5rcYx3XxhOhCUrDoEjDoVvW1ieCMr4OVRTntZgnAo+Ha1pVRDzUXl
5qs2M76TB/KdkzKJIqj8hCBPb5DNfsDa8b038xfnJnWWIngyIuMDsqDto2WAH7CzwwFK8UN8LIdU
gXtJG2eA0Kx52YQWfDxpMANjpHrtg2SJJEWF3I8IwjXCD7/puPySB07zqRoQtzeckD1gwiPBPVkz
/B3zZIuPVgsWnApofjdZOvi44nkQCtci7obDddewtbEzK8ypVFICSTTV0MbpkJk1gBavx2qwiSyA
9kCH8YzEyzPEOquLHAvvALBgNSe7oUG+mFdheZf49njviR7zl6lDCK4ARIxysefAFz/KHHK6HVNP
QT5Wsx6MfAfaDJ2RHdi0udmoqDtdz0VqrfIRCeGdqo+1E+RPHrJgH2rpz5lVhchrWVSOSp9E3+RP
8LwivbHQD9QwyNMTsqTkHZWquHrtVTlcB4FeHWhV0xDP4TRmPi1o8SLqtlRMRzEukAvE11RsZIHw
IBzcKyoOkV9jNVbJhT0dFFyh0RbRDXtOtYjEG7syB70F1UqnjY5Ngxkq1bLequ7gMjhTJaau0awQ
A9tkhmGPYFtOKgAyql2DyQFcSVniH3Fv+UfaM7riE/iyu41l5mKcWaXfwgE/gAnezLAwzKDMPO3R
JoAqwM6PsLkV/9Tu1o16UBPqdiv+74e6HfKXoX45g9sxfmlHFW7d6W1rXvwQIssGVELyGe3eNiD+
EIvcLvoZhBLS/a3CjUBJX+bZX12ofKuW04i3Iu39eoC0QUTSdMFy+PfDhOWPE6Oj0JlcjbejktGp
Sp7PHG6eRx1h7TadxK0LFa9NaJe6FEX8Ecqb5dawo/y+gTSkQCjooCbGTtoUg0AWiOEX88Gy32wd
7cXJyoCo0XGYngDkRut6VekEWIkffalHHiNbrnet480+MmC3xxRvIjrqrWIAvU7ndMlJyRAzcx22
zjIpIm9+PeKPgeGlAnAbHN4dHTvVCqvk0owX16Goc6ifU7cL765DpdoslmFklNcmnuGdbJAQrcEw
oXeOZnp33XPT9m3vDzZq0kvupniw0Y826sfezeZMw9xGpYqbrQRL6DzmeOJB7+Y9FK0LbqoQTOpU
9EXiPWgLEtpdYt2FU4sS8mqbsBHtnCpLLr2HHP6WrOzY8dqp01AKBIgHni+kiCpdqztp2yfQpJSv
xShOhsOKV67dU+hiR8Ei/bg+uFEKbiaP+Vu36p8oIZ3S0IMpFx2egKv9ZqIWZM/K8Q4o8xkbsCBI
RXwPAj1+jqPYPeGFtKQSbYwRbM6p3by2Q5Ag0tcgI6/wynouHR8sBm4W7KuUT+v50nlufuwlsflm
o7025c5zGA7pjOWZ+3ytDdbM9C6J1slZCJGcwXvtHOpm3JMJ4hDJuUEi/p2PdxlU8/pgTs3a9hyC
jOmeWtGmqepNYufdkUp9FCfnSuUfc1eBSWMamUx9Dc4Kx7CC7c3W5nY1lzFL1tSEKlKdAXSRA8RD
NhozLCEnGjQ8WdyOGrjaXic9GKhv4wV2am1ds0e+lilxwnE+yj13mjN1o5+EvIgSSqXFu9HNEjS8
8fUUbj8hwYqyA/vX6WZSfnXfe254uJ2Zdv1oZoImEZhUXDBqWzuVPzMMx333q0rLRxqpBboqakIb
bwQHSG3W5vVX0aBu60F0L8v0/HZY1ii5MUrkrd9+aVu1xo7J7tPtwsFBCt5/nW5vZ9cr4d3lwTON
df0ben0xeV2Hu2txLPgODBvdBKbptq4FkQQjz/qXuG4erTRLHmNINu5cxpChO9mhZ2cbeXMaMQ9H
8qesVw2ojLYyK/iTBtEdNWKOZc4bh1XHyBbGwhB5NtMQ4Lu0vfmhawZ17KaSU3jjCrkiYE4uPfNS
OX11L0F61cjEvJCpNUHtFWRBtCdb3wbFJotyNr92EFZw6c2Vr7UJJk6k6GFe3cZbGhycuMkOXhFz
RkXq4OFmMRyzP5OpHeFKTPu2WtPgQJtkh9hW36iSTteIzD1CuMHd9eiN3SHbLHKWNJh0k+7EeHGi
9rTx4vglT1zzQKUe08O171ot6ETwg0ajD87IVFlQJZlySGTOeOX3OyomY2Fv3AjOOmpCp9ABGcfG
CxkMFxovXjmyDZ0AaD3YLtA9lpJYU3XRRxbZ7Xnkrr4vxu7V7zzvE6TdhyUUAYdN0KMYamMB0i3k
aMaedyiqDAp8QFB/Ak8hByVu1uyLNkLqmnW+mlso8OmyBF8IfDTztxU3KNQ21zy9W25+gtDHvlXF
7F2inh3XEBM37QcDp10E/keKXwdMfdG1zh8LBNk2uobED7y03uPUgELbmAN+4fVnA07OL7FAAmTS
8e+Jnd416WA967gZoAdqqbNjR+1alla/80sngZ8iYWAN5P1jMkAZV0Gg8+vUHRql/HuE7m4GZzBu
UX/l2ylujZQBkjDhyCNpgNnCTAA+S8P+AzQqwOUM+61ZN6HPU89FGBEOtWszB9h7agZ0xNtow9Ts
NloUf/WJ6ACSxwNovgHvMGbZ8Jq5IbJLPesjZIdLJCWa2abum+RD2fKDW5jhF+B50nmB9OiTdi12
zM0BoTV7iL786NmlEKOgnrkTIG3bttnCiGMEiAKVfqA9FTjJda/7g+1P7QJmMrw3i/RdnM1w7GEP
ZrDNu6jeNcYmhoshRmdL4bVrrYso2VIYJWAmP2J01JhGSct6Q/Y+TmdqRGD3VLRFsXZAP/DRyoor
n5WTSnOZ2LLaIgsJ4rxpfuWzwlwa9rgBgbblGR+m9hJ+MqDUkKYghhw8ylbRWcspd34eOh54sMsw
+Q/lbh7rmR9pf+8lkB1BqkySn7JRIOBidguqQJwwP0XQELQX8dgvkEPl72/N/EGEqyFI3XnPgebs
kKix11nbPoadpZZgKetX1+IIIjbuVDgly20fdWeOIHBND1RJm84FYRhAXWcq0Wh9Yr6Nxs3ubbTA
NoJVq1UDj5e0khlxZkF+6NBJszpRqWZpvYm9rJpTkTZw8oKYM6hPvPSQsDm1qEEgNueTlAjZ/jDG
tcXU4ecx/nQUu4T2a9GCezIceHExEnNP3Aw+1Ek3CbBWy356KKDRF02+6O6uhGj3hXfjnkH8dYmX
o7sP6yCcN3LkhzrJ7Q8MdOlX2jqt8h1YKItFgKy5T9TMT0t+MFmwllbeAlTvfKEnpq4hXFHCZ3Fu
GGv2TdDKBQuS6IvOjnlpe5/bBLSrYzNGO5al6jJ1pPoqyaGhYyFdyI4SZ5ukGMepLec1gMMnDJvu
C6Kl3bzlXnifSNOEmOsIllE7HyGinLy1FVBk0ZBjVAsTwdMWDL3g/uBs0dOejaVqp7SEuwB719pp
zw5fRNNDxV0CJjRtQIqpg3WNhN61aDiCshpvogbTCPD7u+Paw3vmXLoIrU98adc/RtgMi9qB05X+
lmnYxmcoy00aXPfCY+JzCq5diCl2n62xZ3OdxB209IJu0zitsWGIdN51gITPEZcbn8u+PxCHtqfA
3hnl3WdWppCDBP7C6OLsUQF6D+g29oKqgGwoXsmPRqzfbLda2lOM1ctOVWAG4nhRAqKR7eiUfSdN
D05ZvVzPePopTgGyL2qRhXoDxYL4ycuKQ54b3mMMwqcd3ijTU9gNnyd7yvC1sMKQ7xwXVCk/20cE
Mma5WZcbvP76Iyb8/XEUTgd9aJ6vE6uIZiXr42FGNW4YjbOmFOE67wbomhnQQZDe5NSaijebm6TD
Brlt1bmdNjWI9RG9gI2KVHGz5bVbr0rfaueU5Ub5blgDn13u+FvKb7vZDTce1wy5w7OUaFpvylae
XZ0RW6uXSuPtERimdacSYSyjaS9whrc9sv2pFomloM9BruQ6xt2zkwgdrOrRLZ6qSr3a8DK+RmW9
giOu+2xmfrJA/tRw0lLCs2fm9UqlrjO31GjMfJmZB0mMCOQoprKARw7znGBHJtq4kxeZ9hCmgJZr
MUKIFsmrq9jVQCtPgDtK4iIbCACgf2M7Rzhy8pM3vX6Vtp6tsWGbmAu8kgujT7acGfhKlAk00Ns6
4BDTMeNXH0+FtBzxUnhhvDCFyE5ewuQ+HPN62WulgfUGXhxqnq+8zr4Peds8yjBq1r6fZ9sgE1BK
mwajFqMNxfWoFi9w7ccL3x3VwmVy2IBCkHLUaeMpVS59V1hLKnYA7z04bw24LdZOliFdfGguo/IB
7U+ibIuYBgCGUHg4QxnkzVa6R8OPtyp0ln/SrPBtfGqnynEKxbsqZAukLHbGBd41XIUuCooFYf8T
hK42iPVa+IRB5QlEitU5hDPmaqMiVSC7vdnYc8MFAULLW+sJMPB2x61i4qaWcB9WkIa4FR0QKOK6
2sfYDpAhLR1vnkwM45Bq/eDUVXBxRZMe2iHx58To7fxl17mdHnJ7kmeCB34JLt8UooTFDI+t+QV8
Gxo5/1Z672pnANcL/hCpiNoLkxUIh6ZX7RC+tW1DMBrblg4fQhPk1dpHIAtrw/EzZ1Dm6fXwEXIx
b3ZKxABH5tVO7UcV+8vAGIExaJpkw7soXCHIgbieHPFeRKwc7DYAhSRpujGTrPlELcIm4usY4nwz
TLay+ZV6vjFYv/5jmYjnES8DSkZIb2M5oIYLnRrqZ3RJdfW+SLXw+Hdbuv5l1P1W+0vfW+N2GqqU
hl6PwbjrBgRdIYVe7nt4AFaqMu2LQkoYZI7V+Jr7d0Xf+d/ssfxuCymfdGpiZRn0/gFZ4NW1j84K
Y6kGIJXoeWMDr9axEebwPU1zID1NeLppk3qjPWfs5YaZvuGqC5BJbLMS4j4cyOvOyWoIFA/6DYl9
awdNBszN2+yJs5rhPu0qcNNk9ioVSC6OkrI4AgSvlkh7Kj9UrvmVoI2G8xWvreT11odFY7gwfPGs
HfwxCbWGDONydSt6dV+uII8crlI3CA5iAPRK9B8p+z3PW0jThf5wklx2B0tjIROVvvlSJ9cGdn9h
vTlDtKBEhggeiRwzTLiFeXEgGZpsKoqpSLV2C2wn1WKtaD1R7Z/6Jk6IyEWmQKBqqBOmCZhXQoDW
Knu5LzXDVHOyd5UDwoCheS61zO3vOnHlA/RoF2C4DbJzGEwABh0dwNQt+FcFDPECtBr8ziig+jcY
bvIUpHm1hJLUeATkK905ReKsxyK37+24EPNWOOFza6mHLM35dwD7kd/o6dew/Ku7G2qkb7SJBSJ/
fCvAj+DBFeNlB9G0PrIH+g/0+JPd4spZu0V1VR/yBiu7B7Z7rxSEkW6CRFkRNmuhQ5DhjhAkulWY
BYfgh3EPBhswURXI2odzZVaKqNtTsRnytyJBD/F1eF87/Fyk2pgBHvYf++YjcnRKlS1AbXsQtau2
3jTBQjYiFNlkmYVHKtNmauLno9rGiRsdTEw+ic8g1t03X+ThvdP1/IGNyYnIEGzV2WukjcYrajVk
4zeg9IJ7zG2vrchsDTZa9SlaTTPXH2OBv+LaStWFs9KytpfwUCJBuK/Yx8gGNxyea/+swhp83Hj5
H4GRQQzKb0M4XTr7OCJVHOKItf3Q5HUzz03Vf4o9+6X13OSbVTboPsWhRFpiqcSSV8eD0GofCAZB
tgDPdFCDG6UbECZpzejom8ZLavj8OqFsEzM75HH4QtM0WiBIoFxn0m6THU3WPI57EGD4YklsXsTr
pXs/PRoVPhUT8xfZm14D2jHZeSfnt6Zkh0xnig+DV85A2DuuAZrJPrqQF1emDL9kPmDQLrjYTnEa
dicJADVSDZrwSwxpAMHAvWG5kb/+uWdiRuO9yuyPCjObIyiY1BGzXnXECiTeiN74IO0o2ttxtAqs
rLykadzeO4mLhJYOyqA9fC7zymdsQ7VGK5pDEMjP11o2OK81wB97TI6wanG4AclLeMioLW1AXLcS
nTLuqBSVnrP497/+7//8v6/9fwXf8nukkQa5+pfS2X0eqab+73877N//Kq7m7et//5t70pZCcHBY
CA/sI44jUf/15QFBcLQ2/0/YgG8MakTWhdd5fWmsBQQIstdY+QGwaUEJ163HN7Y3sSoASf/QJANg
uFq7rwidI3yuvrbG4rqODbow2QOxsk5ohtUJ0W6QaibSkzOG2VoSrxzkUvksHMpofVUZTKLmpzJw
xKcQiTC3aUaciHiBaEwGgRAwE9EmSPz3NmpcZumC4R7fQZ4Y2bPTRqisP9rTpo+bapXjpQdGpr9q
00p/Apl+thEtw4xdZE6FfCTZXptQX2pMA0BNgc3+/tJz6/dL7zjcwZ0lBGLQDv/50oMeLze62nUu
TRcNGwSBA2RNmeMy40b5XCUImkzTiW4EDrqUvLqnFg4wT4BqM6SJ/blVpXxjl4Xy3Tgdm2g27F5D
rNjYCVGHz2lUWYvYTrqjC0nMfVmAJ2NAbOrDCNJnXF7ndWoK/mnkeE9NmQ+lkSAdDvSYmdVwp8PY
3nFu4Z0LSIP7D/elZ/96cTiD1xdXhyM1xBGO+PnidDIpJVLn1eU6SXcKAVx+zj8gQpGfoSjbngHV
f6LXYVQrY0WvPCpOrZCupc5DAa1iK/Re4APWS0dkCqxpeDGFqoZYgxDNJ0tXR3eaI+Kj+KBiln8U
RgHJoKJD0yHn+9q9D428ukei/QoBe3HJJzb9Ety2oDtI/D3ZQBmWrJsC/I9USx2qqF+JiZcfXjOo
1lYRB27PzuZwTsXb0VVg7fcVII+9D84Mu0uqee0DRRg2F2jXi8svbbl5XzvWVkK545epPSnMWVp4
u6mS5OfGNgA6qYPTA9NfdjB59K3qvOyxmTbwFBaViEEAhkIWOe2sBfRwl3mFerS0Wa0Mc8yXVEu9
uy699s5B3nt39TfywmJLizfJO3L5tnGnt7LZrKiitFj4D3cE9366IwRj0sR/AcVsFzBk154ep3dv
KrxZrAFUMsFF4BMF+TjWnzoT9MqEM4zKD6ZXWy80CeNG2x8C4fcnI/QwRTMqSEHGyZFUZa8qsSQe
e5WHpd3KK4pi1kxqbxGSAKG9U8YQl0nKPXWiCir+R9t1sIAl/rquJbJsBlumG7cbzT3j0tzTHu8T
u5ypaEC2FQJFbMNlvL1V/9bmauCVXv/Du+fn1/50MUEA5XDmSM8CEZ3n/Hwxk7BiZpox/8Ht6wGh
2MybmcAv3FuR4SHpOzOXbeqp55yJJc11qUVVhUDpdbwDwy2IZxFGLCSwx22xqRFnmN6z1fR2fbcB
yOjYaoi3oQGZofEBp5MZwp0WjGpeJSboXS2WnU0viWbkbKEKlhlvFYjORPASgNbd4FrN46IAl43v
pWcHeS5/f1U897dbzOYuE65pgXKXcfuXq4IZFQ9UkzoPDHK5R3sSzAC1SYIUtknlljhRAyeOF31x
jpwxXbyjXs4haEB0yWQDfx6AsRJU8kSt7LsD8uB6p1nUVWyAizur55QKmAvQc0AKOdiLKWMwDtau
LtyPt1a1g+w0l0G6sZtcQ4UfgxQjMoINFfVk6yQQSuFg/2ajdsXkaro2ntqRbaglptrceK4meu+Z
G4z8gtcwdEWsIAZTl1NuqSYqobHlV5Dhotp3rT1e1xDI5d4h1NZ0CwyfcTsVq9iqx40SSFSZ7Czv
Hbwj4FQEawpW/CDsl0jGF3LW1l5/sSYASQEgMkK3WClNpamuG6CglDZwy0EiLAwU6J07099C3Ls4
6SYCzfzY+HuZuZ9SpZsHMuX4dC1SxDBWVKQKMwWEipkvf3+PWOK3R8eD3oZnQlzAExyr8Kn+3Xto
8Bg+d4NdPoShOXmd1ce4rqIvqkPSod877B6RnwjpeUgABr9e+KUAIwbi+/5zgbDSCrqpYMlwnejx
555e1TIsYIaDlxkRMK7gYnG6uIJPCnS1VJTRuAwLPV7a0AWrSKBW0aSIV+RGfgRNLFJNpyJWGM1G
uhPLzVTMKpCPllL0GyoCaPQ2JBUhhbyMkGq2lDbuckIERb5VL6PRad5Br4EWx8yoqq7AITiqxm3K
AXW7Qq9FBiIJKIGZV+g11ObyO98W76DXRdDXS91l+noIOs4AYA7yvq3EfbYsV58dywvukhb41x4g
nmdbW1AKZyw7IEPBfTSDcuuHhfkMVpFmhXeqv6ZmcQz+8wKxrq6RyHdqsYIgu8Obl9uwdjDCAzx1
p2ELnQdwxReHWvMReaOQbhzKNnwE5zpHfg68dZVbb4caEQHACtw52C+iV0yf1CwbS/8paUdr4Rt9
eqeQG7rReWttaSTRIAJ4G6ljWfDgFT3AydDJav1+bkE0Ds5pYJPltCG7qJphWQtbz01nfLNRBbXr
0ctmzL6OIaM1RKzqOxnAg6K4zj6DAH5HypBN3OxFP3rPSGJ05rE7hMBPQD7VbSpz00dw2JuWbeMM
ZPZZRvWu9tUTwAzJHcPr8DxgYQTNCwhci7x9RJwrgJxdkD/m2VhDJqBo11R0ylRv6xaJ41SECLN9
X9dsFWs7P8PDbi5ylroPVpmnd6x01+bQuw9k6iO/WfiWP67syWbxsoZyx7W536XqZBVqS85aiAaB
3TB1tuQwCilCNtma3kVudMsACMdkSYK67dlQ5jmqBJx6eb21/ar83lrJix2PEpjX2p9jmc7vS9Ou
1zytDeQDjaBrAIpzVUQ6f/jTOGmy7bOiXMNh0S7LFpJ4KioeigmNgjRIqCRPQBRl5BBtrFOFRwo2
2ggIB1BbZ8RbSkYlYvL98Enm+WIc8uEpTgDQkKVjItaCFTtmtxwAjRwf0oncUKTFAsCiftdVTYUI
XNd2ybGO83Jem8w7g580XNuyiKA4kw+HxIJ3HimJ7sWxEChw8lB+AaZqmWYB/x5ob982iMhQd6QD
eGcehNEaCU3j6u/fhPavX0vMGjizGT4MjmmaeKf8/CKEG6psrN5oIRhvwsXa+QgvEWQAdFP3XqjN
DajC4BEhWwvtqLBpH8fGKSF4A5Z8xy3Mc9wqzAe6Mvua465Echn/eGuBHP4AgWo/2rgTxQrxrGiQ
rGL903pLIlXRk4At7UHCEcK486Cus+s8wkb28VzzITnpsLHuqYIhAnL/95fB/HVeOl0GwTBvmP45
Dq2w330P3L5Hnrdk+vSW0+56E5IUjzyD8jFIvOAGsK0RfJm3hz4N7AXv7fLXlwH1KFIk+dPTHxbg
s0OkLJ7//Slz85d5jmtKU0r85SReHvy3lSeQpiaEBqP4dJ3Qj75bgQk9iD7DJ5xOTnmw7STr0vPZ
+i8zfeMrE6lUv5sD8DZezczW0WdIbdxa13HjLkRUKnA0LcnNmble9GQJcLnk6XIIaxAHI+SxUIkZ
PhhB+bYHIQS+6DRgHiow+WKY9m7tFCTy/mE5TuuHmydE4JuOZTDHwsJ2PM5Q/vl27oaxj6pRJJvB
B9RLzG2IsrQjpLZdTDThQHIfurGDoO4EOOl0co+kt+rDrYVv8BHxIaufdYEP1UYLUIao7yHlFIJg
OsU3ByjQPLwIlpW7bqqlIm0CBIIHpw8OIWfQqvrRX3UiAU7YNL+wbv/394A1eRd+/rl4eKULlhBu
uS4wWT//XEAtsgGRrGBzxXDZxfzqkYFv3ztagULgEhwq1bRJxqAGDzjs7aCAaQNB9SxxwOIY6BbE
fMyF2zqw7PUALucQ6wVAd9+Vb/WECZPVP9zN+CPZkzfg3Y8RzMIv8TzbgoeHS/mrF4tB1Td3o7Be
pzrhOw258DkyhZDB1ongU5R5oMBD4rl0KyAleR/NyI4MIHcFLkYEoCMVfvJYnkLsSDgnEzGHpwxx
UWqmcqH2QQi3CxVzAVrqOu4YSB0jzJb7ptghYvYFyVbx96w4YdKIL5IKbESkfPk8UQ3P4RnUD9xP
m1XGyvLQpK27QxC5WzcVH++BzQ4WeJVbH6dx2saPvo/j2ziWAaZHB8HEojiZQYgPCBgk2xMS7Y8y
SPKdhafbnNxDGgxUgT6OxlMF3o0TtSIzFQddjhugn1/ITiaqpM3Qlv7CxLR/fj0CGetpyNrs25lW
KliT7d3BpNus9RDX+3e2rFXZoWHlQnQl9CapCx1KAPy1ttIqe2+jNoao8kkDrYXD4vezhhQ11oSS
eWvMtMptwMCCmAI5BhVHE/hMmaoF0H6WOMSFBXd9YvqgydNGu6dyLvNg3gRmhNntsEz92oGq2pgM
cxAo44viNNnF1aF7HLl/5/AQpcmkU9+c1Q0T0AoRGeI3Ad8bPPt+a9EJ9h0k2C5e7TzBfBE9EYhz
t40LmWUaw5sGAnE6SAu0OFILnpbJBr5xOKCnSrLZCV/CdRXeX4+UecMqG4ZxcR0jwow3HuM7t1pH
dQKmuKmfVUu1ND3TXV5HyP3ybEPf8jaoa47RAkDPYk2j8rHwT1Ea7KRgIp8DDghFisIfNim7HqcJ
fH6AdMtHak7j9AjrzxoQae6o6IeST6gd5HVOp0CbMgCfRupYB+oVyMDYVAX+JnRWZLMtwBEQ6z5R
+4hHIOfwzXBB12bo/c92XkcHCW44vGPalRVy/gCiR/5gj6DCgp6Et2wcEap5byQzKLZkZ2qCHAMb
EDaokUaWlS+tmDdrrwWbcJ2+pF2arvqRR1tuWMWHdPQxAXHTF2RA1gunya09VEf7B6Ntv5iln7wg
LwpTCdWYJxl4yR1mp86MKpTTf29L1zhHfp4cxrpJF3QAeMb3ckpnzNvhBKo+0Nj3+FPQQVL/MS88
G+yrfbpOi85b19woPkF6ez6wyl9ZaQ1oqYcwjtHsu7hE7EHDGTjH2yXemonLgLHGJYPnkc2KPmLl
3MdLzDcDdaZa04nahYOV/5qKoeEhnwnCq9ehKtzDJXw0J+lpdoEgRrTyLTjyqFiqit0B0ri5tm16
4LMhFZCv/Nr+SqO5hWusIbIr5liFmxfL6PlDZu+p7mpRQEJkyHi7nqo0GrXDmgVSK9OZ2ynWVyAR
AWyoxkcT/ti3c558ojGCdWs6D50zfrC5ejvnzpF3SCdW13OebocVuA3yJR01FchgH10XkfTpANOG
zhv+5u56Xn93ztSpr43fzjlIKhD2I+5216h+1RmJWOvK2xaIzQGDpgskdhgtpha0O6S6QtoqYiJF
5IqNRzXSyIFWVClk3a4tG4A6YiEDqLZNeSHTGB0yqld+JD8mdgghabIx0IuGB9q9WovWYjOk2vnK
SBZhhA+AnVziugSeowLLG6Yg6QW4y/RSZlCk7LwzNUDSgL1kgFItqViwxHpAZ2pIXaAAJhdd2KkV
2WqJYLGO5pBCHbZ5m87fumHcOmyQl6NL8G5bbXphgWjuBtNZ31pk5aDxM3W+obH02HhHXBHVzsui
2FM76loFPeTYWF9vyaZ61h0GHj+P5ai30i7TBTy78Zo3vdixRGXHoK8wU+8Xviq2Mskhb8VUNkvD
YvgWjqtUufX3IR2/YgVtfZA5ggtx5SvkhIP4bqw5FpZWE5x7HzwyqrWyz5YpEStGJyTMYqXTWC+x
sEHE34zZAx25H3Kxi+Pe2YIacF1IB/RC1ujumzj8ZndWiTCpAXJLR4pjhK/GiheBCTQdJLOHpPTm
zEfOg1EvSw5ijhRZFi8yYCdQaE/hT3htZI+LHCNRIIys/NXQwdcSyq6fnJ4lc94N/qUGP+UCMgwM
sI/x7dhA8Re7X44b6UCegYcAbC4Muw/IEgbA2URGwU/Hg0Q38Hx5Xay8oQCDOdjPVxU4QBZ+Cgkd
1ZqYcA+t+QJg3sxvrfrZqwG1D8Eat2HwZXzwuLMrs2nUyjPncoTQkd235p2KEsRyqCd8kX5YDhff
M4udCzHpJXXI1Hq0YvkZ0JIUAjldvUWavnwcPeee6kcnhk/XLLtTWMA9D3Qj9M6nI2VeAKIv7j7i
sWu2PQuT/0/ZeexIbmxh+okI0Jst02elK1/VG0ItdTPovX36+RjZUjU0wsXMhmBYpmUEz/nNttLr
4FtQb+8DDbff6N1cHDWVCBcmfx/3FwJq1ldyPriEB4KzTv5mVSwTAlw6FlGXv82umPY6VPBt1nbd
Z1JOvuygGPDz8O7LHhBfqp48F/MpeanGgrzdsGu4hWAgTjYKmGvZoFjN1uOu+d65hrlzkSrdiWRU
3guTb365JhJ31XoWbkoKF8QPHsnV/eMqMFb3wbuET7aCQ02wmAjLEXUM4odA0mc72+FunMt6jwvJ
9DYX+KwsH3SSoauAAGZ2tmfFA4IX6/7MkvRKsuq1mnDwiMAT7IswwTbsnvgm+22hnUA8yyZ1uQjB
yAYtdJ6VEXPOZTWtldh6KpeDm7K3q4xY2cjlM/J6Gtw/hT029wW1zKJ5V6D7s5KDZK8e9O7EdvIs
S/bYebhuDCzDRaHv2OZqRxhUvgMq5jU1FeUxCcsHLejD99Ep+HAge95jkXWtAXNSs3EjW+0sTNcK
qbuDDD6CJP2Zlq56kaVlRh0UxWu+zIg8HcLqxC+tiuv+TRZPBX6TkEJOYE/dU2f17E77atT3g9Nd
9aUBrhskst+albHcc9O3D3MZ42EHLss9BZb+9+kkbFx25vGvUPs2mCFi312fEQTzjGQlHNGuXNbI
XWWoZrLCjnGn965xaeCbPM21Ks5Gpl5/dc4VEn5jl63vZZ14IQzNqsXpZpmsyfEhVePHNPLSJ1Lj
BPyF96OzU9r0zs02etvwM5MXasziz65stQ1IdHUD3tlAicuO39NQsTeZ4hUY21CsBiTZA5GUJ1kc
DX0PBo1dVBFYz/lcboopT95DUZPJWEy92Egn77gluLtaDX61xumYrFFsmg6ytVedP8xC1Fc5VAk3
s6HCWEir8kbw5VVeJ8vN6ihfVLbMD2X8v1+UbM2IPsoXpaDwyWYhqXbBNKsnifK84z2XYk4C3A94
krmLBcgudxmB35ChoRIQYF86OVJM4Guieyc5Z7R0srJsXldtuOGRfgUsKX4GBzK/GqDdkxZ2sCyp
Q8EWDTV2WXI142DManIvpeV0MsJiuMm2oPWu6HW5V1nSQ/W5QlryXgJV+d6NjnaRbXmYfdeEFd1V
w1Uc5smNmMP5fgm1Tn3+G8FJaoMjsFr7uTcBCFleXNAVaBZoqfsgW3PWeV/LTPI0shX/d/5TKUjb
LlRfbcdLV5l6bu06OZAaK15m24l3iaJqa1kMU7U9u3Xw4ah2xK8Yn9JwQm1MNqotlyqMxjvmjVK8
jElfbPOYEL1sHQIjOzUTd7T72BadFDd9kV2zHKlyAvVs3JeLim7oNzg+pGTfmchDgeEI+j+th+aS
GlgLpEmmrcmvNxerwucXUA6nsQBjMeHYsL1XVsKjqWq0W5z15oHQw4Ql3DKHChAkM7KPehCHcQaj
jjhi/qx5Q3apInFRFU0pAIvOPLBpBnZCS6sVNe1DMIE4C7KqeJZ1GF19szIdINZSFXkDpvHLg9Ak
J5g0WAt60XD3ZfyoAZ0KBOaOsihH6OVWJL36JGs0wV5vstJkK9vElAw3wiD37rLHMGJ43ZVEkmTR
JeyJcH//NDvjN6Ry2pOsbhVgjfxA+6Mshk1lwjSCLiCL8jDU+ovRpulZXsmboVdErF5Qlnih8qBa
a7w31vxQ0ttgjurGULt+w52m2uZt4azlwL7QlKfhx/3dNpU3ryfI5sDymGWODf2apPFOF1P+LLtb
OYlZXZ31Xy/fDU2egax3L8FvagVfFD5+uMLZCWVvxzBuibMgsxX3+FUlz5LR2YLkG8+ydK/CcIO0
4TjuINT+Go7OvwF0fOpXKB0cRDk6m9SE5zCBgr31sZvdD0HjLoYLwdHrCmRmsga5u3HMf/UzvG7Y
dg7Gfp4oo/WQhNqZfHZ7BgmYrZMxFX8GBxlm/mpXzf5/tsvxLM0ZD39psSXL5awrUkQPXQs3X7qj
fxWliM5XEeoQ8jNLZ2iKdGb7/frVKsc2wDLXtaeOB5cM1rUxtJ8yJWy7Aom2urZ3MiXMru08YUTw
1LILlb2C2HmdBvSKw2zwtncPJV177buoffRMr3pMjfRNImHKOHS3Tll6246lk5SsP9nQKiEZF7sv
na1UqbOT4LElSSJRggL6u4vU2EpGUa2Rwhk301Akk+94+Q3dw/ggAVL3OgmTsse2Wd/N3fD8BiBS
jiig26rLh4aQsphNILs5xBl0/4xX2YrFGAbH+DqkyRBux5A4XakMqGlqeqGeReJtNLJjN2M5TKhf
3MKs/D7pdXKUJVnvdvqvobJOHlRbGdcTD21Xy0DrOEKc+mFymv7FSrpm01ai2Q5L0VQ052DHYbSS
rYUZe9eqNo+yUVaVfb/2DFV7lCX8cpDnnbLiAQ/232dTtW0U1vYjTtntk5KcOz0fHrXF/nzISKF7
Qav6sk3W2aGCjVU0EBBa+ss6Lzm3daef+ji7fA20p1H1ZfFfA43cIi3OIPhgA2GK+deV5IA4y4N9
obtuesnZJyC6oBHCCp29ouT6Qx4M9v91xg5/qzkB6K+W6BGRNKIUCwsBeMBQ9dZJlrpRsR4wxvhD
luQByP+0inE63xnZgFB374ZPPfHUZbCcJohaZfl3R+u+SVDdXmZshWWdhkERT7YAJJXmeEDOb7p8
SzGy1mtT2C4SqHx88hDX9UNqGMpZlqYBHu04aG+yVDtDf6oLd96lZM5OUShwlFwOyT9nVuR1uzap
PmWPVKt+9ZDFKU1XllnG2BKaLRK0kIBmLGt9D7Xsy1Cl3lVdGrKloTABsyIIC02/GLwrZONfI2C7
/pxLHbqOlR76BaJgaLP5aKJ+OevNU7bAFBxu7fumJIwiO8i6YREDUsDC3gc1hWI+Ot42d862Na7s
RI8AS+fmRR4Gb8SGDQ/dbY+hEg/0NAh3ATpPS4sJf3E0CKnJfrIVcOFLjyvbXipr5Z6NJYrtPkhh
LU9DY9+XDbK8tCpB+CeYT/j3Ai+h3Bv056+zUJnEulzqlJBWM/F+b/3qNxbWCbOb72IYqk+Cs6RD
+Pov5F31p4pspKyv8aAnbNaUe3WMqk/BY1I2lvZb37HhQYKTR+6l/mt4jkvNQw00+9bqKNbM+Di9
8yCBAPpyVi918kzWyVbZb+hr8e9W1xt+jS3qoF55g9B3ymxAkmsFIkko8R8BoGxk1Ve9PCvsNjx3
rtnsPCuZX8w0OCuYdPy1nACZHOQJpvD3GqfGyfduRR7wTXRxJ45Krd3SgGeISH5z8rTxZsx63Gkg
QMJ3ai8H2WDMujh6f49weaeXOxXIwbgFjIcxr/VibHeDW2kvfJXKbkjDfC2LaQPS2CJs48tiMyY8
prFTCOtI71aGom+HIY7BDjHUA+HoV/zzHpTW0F7kxHVcEVhdisJmYi8n1h4Q4UUneHJvCIxtSqGP
F28hByUjFqGqFa57WE+ksoPWNN5RDEPSMMnKleal5rti50RrlbyC51YZ73XZfE6Wkd5C4p8v/zFI
0SZ1nRe6fc6x1VaUOGGvtA5DUJf8Y9aRPBnmNSuWvbcN29pmip7vJjDexMdZfGXRaEyerJbFVxZb
/FRXcyaqx2lKzaOeesoKGajpQ0U0adV3VnYi5NK/g0nLTTwTZC9Rmgp0M2/88FxEexF8yk5Gr8he
cvB/9TIUuCC5ZguiIUn/bipnOUPZdr8uK4v/uiy9mnQotpUyaGvyh9nl6xAb6MGV6vmrJtNYx30w
Wau6tsqTbMBdJL9Afu9OKsK+H3nGf5l15hWXMHufTZW1Tch8fvR1s04XzFLsYGIQlq17ilGCvY49
lud3MBMjgzpOXtOq/TVSC7L7SNkh/WdkpWfGfaREO2Ex+TgV7T7Cq+KPJt+NCFb9rHGi9Kuyt18t
VDo2RT9E57pSkodaGfWtZ9nFM5EWcltOb/7ZzZ0vRyXF9NmJOXpvCcavQZWJizBJrWoW8TtIsMlT
3ARiFWZp9T0aXFQeyJwlASuqUjYfc+RVaLY04opcZH9w6+KTTX+2rkaTWBTGS+g9Te43Npxgarvo
52J0ksB6+8wzzVkFhRXdtDbQ966b2PvC0EgSgb/HpncYP027wMaGtVVTgs+OBaHTLO8SVFrx0kMh
WJV4hOw1ryheVFJV0D29eVWaonwZpkG9trgl8r8rXmQPa3T34TylN1ll116zil1XHGT/OeytXZVp
6Vq2EsRvL8ijPcpLySpXjGusdrpHWWqF4cE3wsdEzh1FtbK18VRGGpYXY4dGAQi2/Cb7jkVWX7LI
gvEdKQZmOlH2Qujq0qd58c2IwEibSPoca9cFWztD6mi04tsUTKh5diY/Crw8Pkr1u+yuaGCTRpeN
vSyiy+AU7fBZGF21x1mv2cpqfEzXrRlncCky/VDootrISXvFOhb8GV/svIWSZ5gHMGTJU1KY+PaY
gLsbp8efqugDlsKKtZpo8lPZgjISUw/JKx+SlR3W3R4VL4UE6VL+fxx8n2q52n9OoIW4gMZtgfrK
otjQwuxHz+I11hAj67TS8mV9ro3zugwH496tzsffurVu+ns3m83SQWWffJ4iaQlOEvGvKGk9v3E0
/BLa2XxXcd7N0YN+U1VPXG27Ev683ETZH/Q7D27GRhbtyiIPT6DgJIuB8dqHdvsmjNq8jFmYkMZk
st62IBN3SBzGvW+T8/8TNvta1XOCEwCbHmLN876ZBm5yWCeqT4i19NsxaZWHwKu6B8jd7taISuUx
nhB8E3C8v1l9d9Hl+DlBBmqI6r/KHIuK0WkHFFrxHi4DL7845dQdkLGe9nHQtNdsUlAVxorkjQTR
jyzuxc9Q3Vu6weuoNP3VTd0RNxr+e8pCMovjStvBDOiOrZhxa+1zaxOh/fmiLjcKnt7H74rdoGVN
TAy/yH6fGGqwn5Q6XLeNbrzmUevuy4oghCxOQMr2iZLE9yImp8Ze95rkXhxC/qUZ1mdrtYjN11Qd
yZYbec76SrG14pGiXdw7O6Sr9xVGivdWuw7bvUNE6D5WFA77vFRgNbiMLW2yJ82kYf+4vCroPRm2
cUp/b80siKSdq6JCubR6XhntQ02Z7q2pFyi7sNfUe+ucxsGOFDtkjGXm2iERgiW4cW+1NJyeLR3B
cTmViFRjp7boqMoia5u2m7sG2YJlbD4O8063AkxTlutqvT7usG+DqjU1h8Yt230w5a94D42jD8uy
OcsDX++vs9i4Os08nv7dQ3YTUF59EnnpThabEpPhXFiYJi32kZmpu2dvbsEZlcGVxddwEEexo20V
In4qK2U/eQiL+LsTgSyVJdloK+hPdtmwjZfxX13jlFhUGpML+6qTZ62uvug5lqZfczc4sz64wjo2
UcCKJ7sFMZzbCq2ctZxYy7j5+BHs8QyW9cPXxYIC+5FKKW4JD+S/XR8KR4PIUR5vZN+vizl6crDc
pjx91Xehkh3Rrn6TV/6aO8p1d0VgTLvP4TwHjgZVdLFbkQclwmlFeLhkTwur7O/qNBVW68uyjlXG
P6cWqTT0W5AcMJRsrQKwON1PZde2TBVftPjxyZb/MV2bRjs9CEktLJeclnnssOOpSJbNSXGRGPH0
jRa77M3QwfUGzTtUIb9yWbStxOG5SRRn1fLCtxoPN1mvja5xqGqVbSzgqw+tgQpmN8CdQTmbrxnR
AFmfZN54mMUIOVBOji0PORJwhcRA2NBqpALkoWxj71QvB1lsW6vaqgFEcVk3VBVJanL8pa/qqklk
KnbOsdM65yRt1p1nzA8swiaxsaXBDpx+Q+CLdSXJ2WfLjrJFi7BtXHqLZexXvTzzAu3XMFm8j61D
62gWaK5+r9JmN026cgLSkLpmdpaHyYwQrFoO8kzWRSSM1uCg69W/GpAah4C4jJWdY6XfTWpZHP9V
L3vIoaTJg23Ndvl+xf+6mByr1d53AohLZI7QbzoE01Zd7BGn5QCu69ehlAaKKbSSgx2qm1oWv/oM
RqiuVE8ZdnrjxL6lWRGG0nV4cMos3Q0iTN+iIHmUlJK5CWJ+Fu3vPTzA6P+7R6BU7XqaW+RhPRRE
va4leNWG+UlXnY1p4LX7VeWkMeIIX+WvEbWedHujqM7QY7KTrL93dibVWfcZjnZW17U3tOZhtpg4
dozETjzSfbWzx5aq8KvJam/3yjJvdgD6FiFX6orl0NRptOEZW13Lae4NmoN/TIKa9qwuNk6Lt9Oo
TOoqTYNu9VUXu8Jx7uVCejd9NWkacqq+HCkrf2uX5aZBC+Nf0/1nx3F5BbJFHuSMtub+qvsq8q9j
YZd93LzCEWabQEBbe2RcRr8Mp/I84sZIZqeo1IcKbopqCIqypQsavVuHbQ23km95Kyvt2l5MQSYj
Xic12qfG0DxVkcq9RI+cg+slhEuGOnnU3Q/ZJmtAnMZ7h8jj6qvOtvDxiHLYdFpi1U8CrMBT8SS7
y0NqeGzbVde5X0PWmUKNEQ0RzV4v3GGvZSoYmCxLzwTj0nND7GMvUIGogkIb+O26HGWL7AOWswWP
3aPjvPSWDXAntW3RG0iGZal+LKykb16CDMNfq8IKz3PD58yKxk8tA7NeW1lLHrrClC4NAUjkzXSc
Kkj1bBzDG0KaGDQqMDATHp39ITOnvyDaryChDKGfdgNYI8MDs2QiKJBG3YsSkMTrjRrpDgfpbTVN
4oOy7LvgLhUbY5zGl7IBTB7ZKOtrbnK4z4TRKcGVAMHHjr9fmuWXYM4QUW3LB8PSyeM6U1qSHfq7
LM/koYmaYm82BmJPYXi2/zkQWoP7PnJbyyJX36lu8ykbv+r/1XceK7Fg2/5zjq+hInH7I558Gzn3
V708+6qbSzc6RchmL6/gX1f6qpMvJpmRXnZxIfynq5ub0a6yc4S2Qqs5IwyLUb0TGtvRzZpNHc/g
97NHz4HIqRSt+1Lm+q3Efumqkkh9aTpt9menTR/6IfNe5qBr1sRdHD4DWs1msLcG2/+NvhS9xUt3
VoDgyJnivtbwjRF/yEYLqaCngL8Le+5TnVglNmwhf3W81zkGi5wtGSiwDLIsT5FJH44gWhfex+i9
ZgE+3+k4XGQJKudzlqvD9V4SJoEtd7zdS7azz+ZCfZQlLyFCYqMbkBvOO/hzaMNDO1/lQQcIu8kD
QwWiQF1emb8aahCVWK647qZVrc6G4b+0IKrih9yh9l8zVOgEXONQ7PI0woz+n5khx3ub3AB96WHC
Cd0pMzdoj9m3FtDNzSyceD+ZDsyyvgRashwMoiLnDOt5PeBphF0pdZ0R7ox6HtmeUpJ948jU/dqO
oKtj73PrME2KlfGkRtOwzohsfUeFp9Ls7zVKe2s1yfSToZTOZepJq8mGCrY5vp3qZz9YcDjn9geE
LHc3NW1xzDBrQATw6zQGnn0krdvMqzjUi2Or2Xh3jUpwwNKBmDOEStuqyxfRAwNnha8PBPfKl4wN
zq7GCnstWzPIhed6yN4IRqftqhtm3+2i5qlckqqozMy+5eDi2IcepgAwpLAV6XL12GjBfD8k+fB7
8bsy2xlCv0r4QFQIXspyFsyF+K0oG/5Vly79SjfHglYO0eZ2w73F2tfAgUYhyHhMmdg4Qq1hxUbx
o2bVMGGqpvre9PaLN6rGS9KN5j5xzGCbln3wrkAjGIHSfK9mJEfzfmovsZoZ55Fs56qqx/w6RkJt
dmEIEy0H5YUexhActCbBK7LRg5u+HHhqqi7DQmSLCfdvwMCySW8GXGNolN1Yon8Qvo6Pcg55EHYE
CDzcQksFlybMGW9zpAxNY/pmlCVKmyTScYXq4l3UgwgPektcYnQcLkUl0HxtAptIBMWvBrEUM7MF
+mRgwvTVoNhWdVYAbjpVjnJu3jgfRhigtSxq58GGWPw+dN/tpTrAA+rQLcFBsgSVD4I53GtwXVHA
GhTcUW3lBHnY3AxhRuJnaZB1stXSeMxFrJ0+wGGrFRqEvpLNztVrQYi7jhl9V6f0qakq5aUE2rVv
ZlPfplWufOSWspIdJhy2112VmCc5MsiB6kjrFWxGnjJNJb/7ywqitVJWu8S4xralX4lIDtswU3AQ
+adOntWxqFZLOGM7eVMPh5Ano34aXX6YjJUHq071i1e8yIJRcIPwM0B/h7Fw/nLqqUs27LvTjQmD
b/01qlrGh0bZ+80UODvZIF9KAPYBC58QkfnFFduBiq90jXib8Hy/9qUW+iT0CTjX87RzqsbZyG5u
QIrANj3W3aX1/3uU1UfVa4f5kmLo/Q1xov4GGwGpDwOfZDJJp6/6LspJFM+zy+Mg3WRDkqrqiRDr
QQ6S9bxfRB/aYQlxOcaVbDcR9sG131VL/ZCiOrG3Q3fA+aGEDfL9mlu+OY1ir3sPfJ0RivbQ4Bi1
B5llXK2y+TWaT/QD9PBPI+x+MF14vuv8SQVAZ5GmERYuTlGAoeeXNKBsaPvxmqeJutZTDTBw454n
DVU1qUgV9/ouVCP3LEuyfqmSvbxZBLt74lfPCwB/pi2ey0kPHpXsCZAwlJflMGPJtI6rMdrKInDR
xUa5mnZVPCNs6XanRmunqzVnCFmSdV9BqZoPsjFyxmmLC3O+ka343Y4PWY4Pj2ytMxS9JnBcslFW
wbQAamtOV1myAmIMQXMKeLzJ9fXiN50udho9gNJ1CiB9JYtfftV3oxtZHpc+TaW0K+lprTruCDda
m55dF9lOXcHIlC3v/KzA6uFhYnydlpKsUnX9DZnY9Cz7N/xkd9jEs+osPVxgRI+9MAngM5kHmQKR
DZBiOjY6enTBHost4Mjdp0wfJ9Vm92hGZ/JS6poXNDwia6ezsfW5bz6OdV8CrtST1ZRN+O0pPS4B
3UfYWt4tOdrcbB4duN3pNJFtTTNnZxJd37qOZ2/NIv0o41IBpG8rK0F6ck869oAQcPToBdzcNTiK
31wC3WaLQrOmmwYaF+Z4kWeKBdyoKhFw1G2+1lgZMuzby0X02FsRf2KVJhRL5IwleVAD3I6bwFy7
hU4UN1mQ5HtnfJy8ZUfkIe0bcn0kMKbiaOj1vHrVI1jeyGcc+f+PPjC2Pwsk9p5K1QgPoZt9en34
h4hDbxdEmrdPAoXYFo/DrJIRv6L51YqmdGcvaAa3GQ9xXfJe0c9xI2yKTcufkJO6lTARtwLZgyQA
fV5pL52hffM03fVVEGFrswuIdiqOXxskiNQJ4M8Qdqt+4N9DlCDHc6rFtgvNEPXmeSry5+QJfX0W
EIBIRGwAPTsQT8uxWZPp2AxDx7qspvHDCGzRF0V77gjHh0Ts/0qsHInZymg3YaFV27JVMn8wAZjq
ab9CVxKgU/Sp2d38R1t1O/wLD81sXY2yVh+8Bmwri1O/8aI697Vo+hl0f9Q56ss8+/5ACpvPovlE
ZXAXe/l7nwEm0csOKm7xpINW84cac3ldeQ/zZGXVFctK1WI/Jsw/0vwD3a+twSeTe5jmjU7zQ2Wb
sLbMN9gA1RHIMU8nmL34ZtwTMlCUYaXPeQrAyvqmR/oM4Js9pRcVYkWHT8ikmzJngZ0yzKaqMrlE
NsjqOSRvZyV4FIxFtwMt+ocy5PlLF/yskNDdQUJ7VYiOsk+YL+VIACmLFsGpMWXxmJ21qukX8Ji8
k7lClYnwAhDJ4Ucah/VFmwzM0NKXru+1V8M59iAoV0ogXjR4IesCZYP1yD2AiKd5wF78Ys7jsRAq
TlxJdhlaPJ80KDKbOeHLINHb7yLwpMcoPHhVu3F0zBODosYixxweOy2q2Xy21S6yER3s++4G9GNt
1tMACtk8aoWr+GoUZSDtumdnLkhYTsW87oK8Pop4ONQd2FyklkjNAl9XOnU/DHDMCjMH+AquC9l6
sv2Rg4VKSZqo7XCL63FliAL74jrAnHHNEV1l79ouQjszUlc2CEiB9MJ+nuExmFgA+VqQa0cey93V
0Cls3YP6QAzbN6t2AsWhHmNPwA+vqkjfVFPVHLsE4fSrPK3gvaX+b22zrlKRF3a/a9TuUJQEukBH
MkrOosnm+wQhHkFxoPvZOA87yB45bGez9rF6H9HRmJuj8CJ9a3XqVdXL6giQfOYfFrnYpfB8vG4m
QCadPv1grbKhyczeYyMWNXl2Bj6rX3i0dcQV8nAVlA4eVKn71xN+Tp+xywPc5FSRn+vfddt5FkHn
6+T0DiFc1Y0T93+WDV+P8OZbadoI+JZoN5OBL/JFJLv3rnWaROgHY7xqi5c8mqtN2gFErrsfmYNm
CUBdB9nUstzMSuRe+zo4ZLOrPAcI/AZT9KAZ3WtutcUW5ZLPNk+VjRM0fHkIO6L+059VW/Sk8ElU
a03x3ET9t7A2W5QMI3uX2CRUyqHbBn2dr3i9yUOWjTsv4gPJSjRb9Mzqz1XBh6Wl4iUbyOvrFY8u
gdglcbadCSjvbdGcsqxA2icpXodSXYnFGwafSmyi8Ewjo5ls2yI41SWqEgl/RlXrb2WgfUS6Q6im
qR9UnjdW3dz3G5iL1lHRFUHMPjEPqUDkom6rn0IrCh9PakOtf6LSE/ujGWNN3qQYpoaPbW5oexR6
67Cz1iggF07zrKbirTLVyPeMkUdfN7tEjh1ua2NAXzgEm1p72UHX2CQkbvLR1t7sd4k7rZzmVLap
79qT7Qsvx/A9K91tQbrn0gFZrMOmveRWRzQXORLE1OBhtUJFk7LpXonpx77orQ+jCGFkEXK6CtXb
DymaJ25zLJTph+egf2V5n9aQYf9pDIeczJMfCdLFLM7jarKA8xW6564IQ497nrxSsmuo2aRZ9RAP
LfdgdzS3mGfofrc4fRqp9gahewS7Wp/MyfXWcdnjnZFAThVD/CAPvbDiB7KjD2lW21CH7QwYb//s
JhAsiCz5ma34XVv/jA3rzRqmP2u9JQcWmSfA2A8lLERnIo5o2m61RgfhvcFsdOPk6Quy4tZlZLn3
2zqt92XYZLdsAoenRN2j6Gbf7LJ0k7GpW+sQsxDFinH40gawtJm96jSclStdGAgCucm+ztzwhC1N
gNqPET3MXmYdAnZqRxEl2jEeDBiaUT4/FHEy7HNEkE9Aw42dJsR07qMsZDMLrRV4TLXtB4wRyTVp
mzJOnFvWhtEmrM9VB63HFDbJVAwg0c5gS5xX+BxGiP+uFhTkqk1U8uYmkHhLCOvFNjzsAmdRvTbN
vlds/Aby2H1tSdqvasfqUNuP0BjugAEZE5ZMSOSr73PFk5NW9cWHUpET9ZJ2PJSWaa2hvDZ+y+3y
Y7Rg+kTwWj6gFbeAk8E+gFPF9a8TxgcLGM6KULU+Rrvr8PAVKt6aFv4ZxEU+QgRRfG7rwwfxdB7Y
kqr/0Lyg9zNQUh+ehRSSNbv1R1hwi0DHsPqAQjYiqo3EW6gYRwwH9Qv6kx4BCSdYy2IsZv2SK7CI
xuhjbpNyBS/JBNMdttvKHFlkTfMY2TwTB6HZX1pEXC8N7/VhdOstgDOelVmA1qWXQbVMHevMXpuI
kndT5lp5aRM+ssFc9TavEomhBCnvcUAjGVGYLjSWKChqPkCjgP2GOOjZo6mtbCDjW1VVGoxTmj/c
PiXFjDYIHP/imZzOtO3RE1mDFLJXuGEZfq8Z6bWyBsefRGJsEkLAvmH1O71IPDzJ42E7l5c+qaZ9
18TBZea9KLF9ArP4mkaBuBFI7Xw0qViyakW9IoWOol8+32xzYsEu6mlFIAF0HcrdJKZ4klX7uFtB
Zmi3xmKC2uXxCkZ8crWHrjh4M06rSDviwVLO34quwGekmHcVrnybqfTeAAevu3qIIb7w/w9mEL9T
5Qreig02BMPhdgat7dibIIlCP0gJtDY1OjiC020cQxkSARpf2pDebCW56MutO0wJXNlZV687tEMV
dNhYuAXEBwICaLEG1qrzMsdXs4JEJMtDGwf201B6BNWtbNt0RukPBUGNwgvddYIBnN+QWd40UWmv
J7fujwh12OdYaDE/uhncQkO4TDO5oeZsoa9OEZ9yowKka5wmpOk2vTXFD3A7qh0bf4tXdkU3rdpr
KGYIpQkeWv6qiEOVf5rO3GHEJqx9jxRNFMWEkCdH27RtUOyKUKQrM35tbK26hdOo+0TUvnH3JsM8
iOmYW34/9aUfNaFytcumu4z2qPg56fpzIwaxQrOZN656xwjrjbwgzJO09Y1oN+CGDuBPUaNAmVsY
aDuahjI9mpc+orSuqiUX6I1bfhLjpW3INmKj6B3DwMUxNXPPCLnv+lBJ/d5VryYBnY1hT5Ovtcqx
9YpXIWznlLfKj3rkixotzTibZZVvmin5qzHA79SIiuOccyu6Oj6l/TD6Sjw5/ojLQMu6jyoEy4pq
Z0eMvIPNFOAeJHqY0l0QYLqGdIf4P2yd13LrOtZun4hVzOFWVJYtW5Lttde+Ya20AeYcn/4Mwt3t
rj7/DYoAKVqmSHBizi942h97sseLHQHfmqo4jPvJCVvJfdJXZn7W5AAF1CIxOk/lyZ8HnEH8sn5C
c+yqNyypLKAiFpaIJpYbgGWJyGTuXpopwNFlIngymqE9QLLdxZMGZa2WyzF3shZoZfXWteVN0wG8
IbDdHry2/W7IzAytxrB5wjIevsB+WfoJltwiTr7AtWjNifZDnO6QgyaCF8a81Vl9VEEsz3CUdKpX
y99ta4GVIyzY8lDAocBnPVymCfehPvieRYW96byBXAcyTVOGNnTrvlAqna4TIEM0i9p95osPD7Ga
3RSYuJnKbLdMwmUxPHCBhkHuXRHpO+llHxgCTdualNkOyVV9l8WgCUtNILRiVk/FhB5WG/GKyl3b
2nhIwu21ZPDCLk+6UEbxgRxcdk6R3nV1070Q4z9hdtkhY568WoahHSoepE00v2YAOMY8kbeW9axw
KDRbPnUTCa+kq1tWrHpjEumzsqssMR3yyjW2CQCbjfSRk01ehJwcwpt2CHMQklvHS29xIC+u4ze7
Dolc6ta5vh+g4x0XTw9g/CJywhwOlWZI832P8PvSuyVyXgleDOip76NZ37We32ygK2f7KHCYSSIp
dqg8fTfQ3dnVfTs+jJy0UA77pjZNrL6CAM9SC+GvOkqmLeaPD34qnxyL/4P0Z7aXGk4Xs7X1MjAy
gqQcaH2vwdGkQdDOjHJgPpP8iMnPwHMNNbCBgNq7JhwIKfa1g4J5jRIE6PCyu9cZFC6LQmBAzb+Z
QNBnkz1vdCJpu8cajPnnJzIL40Um2U2L6iUcdCN6lq313bWpwy9DdU76VJ6Kmena1oBzlVQzKu/i
scqEenrBe3dr4EIX1rWBIlIZQZ2LwCml7bkzC0BeU4amo6g3EQKrB11jzTLUTvPZOAsoCLvMsUZy
nVsUpMsejiZmGCmE1H7RWKlPeQIQIKhPWF7252mUw1ltfTXCtftzngCdglPDm9oj3Q6+/TAXmX/g
x63OVqZXZ5d8175byuuM2O8ZSaTlnOQs2gJ4SaE6m99RDOiz6VBTYESG5kL2wt+Q6r9KI2jOaV18
NH5OAqWwx+a4xDlL5ABWs5/NyBL383m0erTMvRYvXNfI843joM5iFvZp0FZDvOowzUtx5i1SsAia
op3Tlx9uDCqgG0TJ+Um1tPjs5nYZanEZs5byo7NqCF+JQ+P06pB230ea3pyXvkEva3QODdPhudFT
sIsxYemmbsq3JO1+tV3Rf14rtaUuU7w4aJ/P0eKj/NLLQ7S6Uap1htry1+5qzcfvvW2qYuJL07hT
NJ5d8Q6pqWKi2xlI/bO6oCobeMmHVYjCCFu9Tk9dt1BwX7bGmN4MLUhws+cfo/jmIEOJEgQRfNtG
UcgktX6B+mUo22uqMV0goRvG6Rzlm1iPosOS1cexrRFWKHBFTOLT2MFL1AjWgMFO1ll9A8Q8qAt7
yztluwq/CstfQrXZGnHF8jeyNnEHiBKpEOjfb2URsLQabfI1GFKdATqYZwnHPKw8eGz1T3/JfpJ3
8bmyERpyg+n4rI7p44GFDWosT+q3qsypPDdro7qqsRHz4DZff8r/a3eEEf1/HT16QbufR0lysTgY
1RhitvydxUkftjaqcDtXsxEYKdLjUOcBRR0OEBX+36WfIJY+b5qgAZ8pvRrIHc0A4m8//5Z4SlAB
nAyte4qyPj5lWo6c+0uPTeC+j4dbEVVPKfPAGZVsHNKq/AdycoJEeQtNq8djdjFfWrThSYdr/s5L
G20DMJpygkiWe1TnBXP3ku+NUdw8qmJR/sB3/b3RfeswrGkC3XHy8ySQiWwa8zIbWNscICJ4j77h
GQ4GH7xkXr4FigaJ/UAhIFIO40kr3ZRHx5+vckaQzfG0lqiJPGOAeEM9ZOdIl+hydxphFWSsC5fm
hBaM5mwWqs4bbQKk5VvmJg2E/UDxqKiq9ByUy29+bPxpAK2e7LHAW9NMum1Micwcu+A6ysU6kFSu
YI2FCUuIrdO05YueQ2ocWEaFMquSTZ+J8sVJqDgjZIVof3GAaL9sqcIEHIXgszWhbIvHjekv6V+g
/ptLVCR2iCVysW21pX5KEc6wjFL7qJhm997U+KcMX6Ib3pnUpJ2l+zWl8uAtHd7znf3wPFkeeASK
Y0Qe/aMsIhQTEu1HH9lViDztAGJUZldNZ93TBsOuymL5Q1TxO5mkEAdu+/sg5A1BVO9PLsmn8V4w
C819ySLCl0Ik9abRsW2zW/cnmXmfXABzlKd3/ZFkyZ3SIByXvoZoRbZkW4o2PZkozm+93F6OqJgu
h4XSwRaUprVdtK7dET5uy2pMDnq95jsCMlIFmdZO9u4VoD92hXK4F/BJrKSMv0da5cIEp5hgPtJK
L1fySrzTLXe5t6P+vWuNv4qxq1EnhzBJtZ86DF4tiZ8E6ACNxRbN5fQmkzSH3JrOTFK7bs6zS51X
48VZs3czUN/RaupjMDTaO9bXOxlYpFRh7G2jPttNIhHvIAV/Soymnu3G1N4s3dGwz9DHnd/nIBud
Mt5nzeR/b8hfN4EPtr6N5guJT7HNbOSUBirIRxT5tz5K7j/aYLRCL/WMF1YA1qmp4vbQwj17xHYH
651K+J8G+WAnSH43GBITTxvWLSizavUesY+BNcibVUekNjRZ/MqqP8gKxNRI42qzNG7wAG0c7UXs
QRiuFzy2lnR5IcXweza70zLL7jG2nX/rEbaIC/DMGE03B5TAmY5U/Tvjy55VzTullpZtvvqfu9WR
alD1VaMO//r019j/eQq1210iNc8jVqadBJlP2B+rqfHnZjlid6z6aku9b4ZY5yDV/6/Nr/1fh6sx
1fzPmDqPGpuNrthaejVtWNtlaL8VRcVLdd3UPUIY0qn/HrUGm4Bg3Z9pQHZ3+LH9q//50c9WzpQB
NUfbi1TWZ9VU62t2tEvEx1Tfbud/91GvJoockqdyNsXdMXQeBz+3QkBE4q7Gqtxldk/s8aDGVKPD
TdfjMXr6HMrd9FUwjX19qMO58WSj5v85pnYU7dJQ31m1jteTf44lWrsxjEE/fY2x4gwRs7deSjsz
drFfiYNTITVearVz1Stbv0Z5EPPqm7ofjW985ACRH6auTeclkvnOxYDoVs4Lyycxb5B4K7/HIC4O
CQaQRwojsJZhJ2KytzXMYNgOTUYuJSqe3XJon+wkO/i8Yy84eRIiLWl2gjl2SFnyXwokWw+Iu7wX
TeZdoR/qO41lF9OKcJ/HbkqI8PXndOrOiKHkF9x7JZY6ALlBUS07KzBcTE9y9OPK5Yf0kJ3kQgcP
EvrPRdfo39FbK7ZydIudvhivlJt7lpg9Mo1lOoUt6oYHuymp9OgIMhkmRDlC7206DPp77Y0ARrt0
ZVOQScrwh8KCSlh/JdVvq+1bVsoAGnvhfCyjXW1zuHP3LEakoJrKn+Ty54saaoTZX4MsP6meaiAK
i30L9XurjldjXW++B87QPKneEJcLFabpuevmAJxaJ7dlno73QkYFNNh43GliHO9qLC4JdgFHXVUv
wJXzEtf5H2Ro/nXAMiFVTVYSDMp6DtXk5j/x6MibOk1QLfFJx7pw83XA0GP3YGtNdlJjNc/tU6dF
16Clhj+XW/QSxaux5Domnum893yxpieYttWYcOJbXlBBVUNOOYC6zcpfal5XQ/G4zKFeGeZBdZO5
Le8zWfHPMxRYYJsAlRTmVYFcgYO+JlXiHZOW+RXJln+Dbj8PaRficyP69jX+v8eR4i+AQ1rmXp3v
68DBiB8T1ThWNvkYouBUPiMZaJ+sadXPqeNpo8ZUM5R6+dytjUg04JzmvKyaT1Bz/rPj62AjXbxj
ZeqvX0Nqa86i8vlrzE/yP3rQEP00cbDxmzZ5Lk1KxhKz3s+trzFX6wARNMFZHaFRYfo8rBB1dtRM
wDCdiep4UtmYoeh59y5IBO0iYoa96hqyzHFD6OFde077LqNoBfmsucL14HiU+TGRElD12h1lX+EY
DM4EqSbWXtJ9t4IMfFtpk2FeuzZF9aPZgtzvxt59n4pmPEqNiE3tzaY2PXZNNW+FDVd+6FzvHDUE
JW5Kdk7XDIlIWua+eUPBEiyQH6rn5Eb6WOsEqhf7kftm2Q4qSV1+U0NlL4gm8mp5Ul0QU3aIh+P3
Gp2HrTnVwZsTDxqSYLG2c4LAfzMIjY56QVCnuiVSL+ivEeSogy2mi1cYDBe1MwLR8fbN5LYewnG2
eK6q6lVfT5p2hLtdEBRP6kBsiYnp5h5nJIwLN2ps5M2zky0qVAHr+yCuBkg0vPIm9WJT7ybf9CLS
nWsZpxugi4SWay5HL2v30hsysJ8iPhSohbyJ8VZVTb4PNIyhs3HVvRzdB0kCh+Kv0e9KUFnvWjqQ
ncr0b71IebvPRf7uGNNMnM8sh2lMRixueZclhu6Mjmj2PmgTxZYg+kAOGguOCfHnoLcPqldXY/Pm
WSdmx3jn4mXpgQo6e6YZQN9KkaIuIvneTmSyspqSFDQa82gUwgslNYE1y+eFA0iXXZzZ/Z401pob
8wnn88fcW0Vom7k4BuYW8VH/1V39YFRjZkfL1l6sovnWmxpWPH49v/ClkeEoJ/LVGWsXzYIWmVA8
DoVbQTU00RBENav80RXDaxTV+htOhgpxs2nsIHrk5LXSmlhd12quz2yALlobtSXXGMMt7WdRiOxz
yJii+KxZwz1ps1+V61vHFhuLq3TQh5sJcS95nf9F7N3+8m15Habc+IPNxj4NWofF0ks7LxsC8oIa
dtcBl3DSTYC48jex4q9l0WwE3hjvdtKeYoC8v4wcYTjtNcPG5G665QVl3mJfGuRpCy0pdv6YVBS9
428EffVh8CEyyC6Q6NOn3as9lA2JADf+1cgfuljcQ9AaKzq/8LezTo6wSGSJcbZP0lYHGesu5m1J
xuJt7JOVXZjJs+pmNXqjgCaeYN67r1E/U4fqxxquhjW9xo298suSdg8qODm2NRohjlYcsXvCxCFz
myNJv2Znr7RyVubWndCfP79Qg6RAsQUEtUs0Cv0UtbJNYnYxyRt3Y5s3XAfvYmEGsphq9yIyS9y+
C1BfmlG9m16HZm1e3BxWa+/D4hu3rjX3ah/Sp8Glx0N7M7m/eybnd1t6wSOvkOfHIuN9cKwZF21M
mNd9E0Jw5JpxNV17OnqL93ogc7/2BorF9wInXtVDD7i6t0G6l1HlvHdljdlukR/Uvj5w9JsXNcfP
XmXXt25cTrae6shamMe0zpZrvjadPl6WpDNJ19Cr+nbYD77momVkutfJNDzWvHO+IaODZoAatNY9
icM7Zp7zS2427lUfDfZGc7fs7DgeEKxd+2qXaihgYvM0XFXn81R53ToUVUvSqPkoj+OQk5ZsJYZp
vtNICEMoh6luuf4BigAun15hz1QtgBPRnTqToxdfX069nN8+u2qP0VTDOXbSa54Nf9llUp5yMl7X
Yaj/1aCA6e3wlavD/9kx6sH0bPJVvo7tLM+wNu1k1BsA5EiLrGeJO5JBk5kgGGBH4sVK/WkvB8iU
RqaLF54kSALusMxPq4eRGlPH+VgDvaiuX9uvMO7IMqyf/xpf6hb5osbV0GUUDaFcZGzlHEkYpzRF
0hUAjKFYjllFEXkdi21mT4SABHAOt3vLneK9imp5Vb0gmKMVWokj+bpz7BLtoI1uwkK66N90tzCf
XXw/QIx0gF44ogaWyuL4oTqyocaEXv3ypLpGB5QDMl52UN1qLpJTNAYgh9dPIuOZvyxj/PmH1ZDr
zGHcZOKuek4+kmId0URR3Rjv951rr4no9ePSdaozXAx3o7qZ6TmvDRRc1VPfrxPmMXPz5lV993zF
eU1OouGnuX7vFVg0m0a1U90Kc3luzQK3G/Xd3BwZpAQhqLWnzhZHw2tWkeKlsExpzTEKPdTqtjm7
FAtIJM81c7VdtkfdpTIkMP9896Zy3iRCeD8AEF8atvCk43lqneUf8hYfM5nQ71UPXYSivHzg882r
ntBwg0dndQXBkR2r0o3OnbXISxRp8ZE6ZHEsEfF8MfPkI0Oe7Xc3e3d7xq/d86vfRV66WC6n09mo
MDX2E9A35H7i3ycK8S0ZfBYGhvCTazYVCUgcIS6USA/JtLy5S2FtkOMEvlFl7nO39OWyyWuD25sn
dcjyF9Vorpu9kA1FIjv64aHwGA4pDHR/rKmniXoAcAX0HA6djsZmD4sl6KYLYPnl1LT1T2wztZNj
5POb09fcdtOrgR/8B75rv4rFDynQo9xdRXvpyj91n6cvcRKjW5t52h6avv5ROYlB0NrtDd9036V7
oCSWfbOWZdxbWpzsfC27CC34Rbiun+0m/mPH5c9+kjblndo7GiBGqbL5GGchNDY1SYYCE+SHQFrp
3yNFomx2fKBINcVKjwc7radga0rKSzVAgHtZHsjIJ5T8MD3vigTzF9SJqRIY3+pFBEcnoPIJ8D3b
1RJ5TNsDrDSChW/bIXpy/vZhfV/HwrhbenuGiF5vqEKJvV6SEXOQuyTxMpHv1YnNG896maa/TRxP
rFvZuf5xznvkDycAyk1InlE7Ghp1NThN9R7uvIk8SGSdfwH10K8ZGbAt+krutnCL1Ud2OfF6RGLT
Fd/r3G8ei8lLmyHzxaNwD7jbk2RMaTR7kk9TkPyaC0wXpxHtXKwW/1mgwVSdGeAGKNrQGWR3o3hr
HJzakWfhFGTl48rfikK3PkB+/hydpPrHRgWTWtCfuO9ryN+SZH1ZIQ4xdv1GR6TuhHPfeNdLI36t
QamonmpqpzP2EOdJjq1HqCaqTJAuU3CJIKvckVExgP0lR7ARuwQvhpfBsPXHTGl1F5jUulXXQUjx
midowa87B9CFj9GCjD25w5MasmAfHLzYrbetnxqPYLA6UJ4AiNaeGjIsB8G3LkvP6gPr2+dk8WYm
domPpRGtap9V/5gjIK12XN1UD08qscv8CAuddefEyoZ6dXdWvcA0+kesZSAEPCTp1ZiJR8hpCAoX
Fg0fUA1ByZ5HA3vR9QPC1+ZdWqc6aASOIKpOXnuT6sO6U1ubaSTxp0EaOKkjSHWP56hEBerrlMLP
zoivpp/fOY/HMoyD+TEnpDtmxzAfbYQ1WtHIc5ZL3nRll/zjdi660sROd0+692z8XeGJ+0ZOM5wt
Z8KapLDeqqn6JVOEJtQ+UrR6iDhlcAQxar+5Bn6G2hCMO3VsYZniXGNTE6q9o06lB/t15xDZr7zv
K8AwzZyfA0kEARUtvqsGcZRyV6dRuUv/M2bOcb4RdYB4t2vG91lMoLyiAO1v+5DJ2Hr4ZW890kVj
0gfTclLdRAv6k7EAD1GHGKNrPXiBzV4efx5ftJSRJ1Raj+768Vo0e+DuEYLocNtqrffuqkmTltmu
HaeTJxLv3qGNfp0SDZq5CQCttAXsaBxpDupgMoLyhpYca5qoK0JQv+2OCzTtADb/63xN/0+Za9EO
Zj/AKGxT7nDpTCzu2v6zq8Y6u9k2Bu8z1cPEtDwsNQC7z64Z8aklP0QAN17U0GQtlPP6RMfWoxYP
NTYv0dkoeDBUr+m04dg5TckR/FHVDO78UgEOef4cggWJo9UYbCyviF89n8e8QzvLnU17Q22XSrE1
irtqAl0e9NJarqo3RX57jRv/UJpZnIZLu2aBm9rbqL1lzFs+c0xSZ22a7L/GrCD9E+g6L72ham9G
DKvsj4e36NTqd9VwH6HgMVCt/hqL7PG9ifXpCUUf/T6IKHlqDPevrwNS1ikob7Tt4WvMx66smz5P
2g4jghXICIXO5M5PZpy8dlOQX3kH5ldK6OcBEsRZ9TDKdPWN2gwyeTc6uzv915j6mNOWP5suEluj
qnNAPoV3U43fkCX0IATAUGes0jVAutRimnGbwlF9NElUPaK0Ir0WJPFBjeVxQa4yAWIui7IK5zrS
N9z70UkdbFt4tJaoFFs28J9Kxw4rY5rdiT5uHs1S3TsShc/ovTaPMkXk1pZaFOrQQfF6GC9ebw9c
AHZK4FNbCqkgpQy3eehzk7y0iX9SO9UQPmMGyfs2OBnzWF1ne7q4jRz4PUfrvbXH6hxMTQ8qaBb5
cyOqXVHtNH2stm3rNVvDEQvAo6jd25rlPQ8pFI1kiNLVfmyHj9u31opK+PDDU1QNz84gUGyX1KTg
JfyM+mTvSAQPUoeVTkkEEFRGfZxi9/fiFyDYmpM+CJgTmgTTrQ/mtiMGCVuijyLAX8jMNwso4XCK
NYikEW9zVe0DHwO73gaDrmvjGcTEu9F48UHwQiDBrQNJB6Q8DOZFX9Ca6wzNorgAO8nXDtlkfrDu
YrIBvbCtLP2a99kJM2rtqe4r6LHD6J/yAQKcZb0n7Ziw/PNZJ4P2zAfpP5bcMc4zFW3yHR3JRKvc
5MXcwZna6BNOuqgTU76dcQMIqiHddAvvSBbDz/pwM2QbvK4ifDMkBneubXiPwnqy20TfaxijbMr4
Y1mWNypC27gzqn3pdv5lyHGDIRHA5lczjyjAu1Z9QbTsGwiLCRe6bthXnsTH1TSj61D85jTyjNyK
tUH3eQw926JyW2rGU06smjuTfrMyzjzW+XJxEJwVEpBIrmG5mJpw8ub02Bpjc276qNlhHzluW88T
T5nfLFu9M7+JCf8AEFP9TixQNPSlujnAP261ab9rSVwfc9Qan5BJBFfCO2WXtV73VJUlWRJzhL+1
RKGo5+EJIMGxbxBk7Jo0LJrqEORTcCqsud5mxA0srWy5sXDTCpuhPzr1iggUvbGzRzfdAxD+iVTT
j9VM9GhTJQ+5WkMIHK4PUWcjg8d947YacL206y4GLToJwLXQkmDF3lu87S0Xto3+s07NGV6d3VxG
gAYnbU14WO1NRdTGGlYTonAb9dRBMokwS5EiGRGPnf5u5j8GV7tmGTxfxFHCLLmBXv5n8a36TP1N
502YNmiu6ee5rI27DcPD5ran3Os2Ywr+xqtDq5DxU1/U4iwmIozc4PmdJb48WV8htzeud2+Vk7Ly
BjQpvPgdo14CzJQcqls3zUG680/f1v2nyU+7kFRgJ0mFfoId8FajtuR6JzFIHCEEZBqjwLSsbNZM
yTeIAEU4JvHvNq9wyY7tI+/yIQWxgrxVs+eC/tNkWMRMpOGpPmDK0dXOK4kRc5OALttGSfsI/BaO
md/i/qZb5Uk2zIOJZofLOLRh1ZMTaIpXNE31pyGOjadubTwbw0oPEmZWbKQpop3dg9SThskKRfN6
5l6n3Yk09UNAWfu4FL81Kg8oMcQoCpHK+DU4Y/XRIWvOS/vYF9jYeT6cJlNQA9En6KkB4fGzaAHy
LDdWJF1I3bOu7Cu25vkGN4D3LNElf95zVgj1doZc/DIFJNgbs5+pCos7wiq8PrsahFKk9+Dw7eRp
Anm5wTaLqIJFYZ/qcHjsjuT1kom9G6zqs/XwW/hRjkCZBbzRNzNADHYB8DA6yAWrRhPC/KY3oDJ1
f0ZIgzGw310bAOdrXI+ss7exi04PEZoud3rZg1DuNQxYDF1DPhK9GCEiCguV/5jr+T5Jt30i1ZiH
Sz8jipZ3L7CX72Sa242DnvwpmE1QoGbknDzXP2vREJy1NPLPzorTqZP+R+sHT1XMNGu3GtNYVtfH
BYUlLFT/HgGiHuq+/xvvAwtOsCt2WpXOzyNeRU8eyeNyJRCLzHxknn8B/zATZU8RV3D8e2LVTnZD
AF9Kkp1p9dGmLSFR5ElNoqITNlW3yjnWfl1unNTtDkDXS0BxgQPohpfBHjLz2SsoSpklmltIxz4q
p/fJ8pTGNk2SQzV39mFo6uCvLHiDy9TrXfRrcZstnHfepcEKkdF+xdYQFk4uzuYk8Ees9XbLSj04
DgDPDg44UHAnlKS0iMVbD+Hec0qSHrq9JWZ8DiZnfM1GNIo8eojJpLvOFm9FrrmXr6YeS++z6xL5
n9wGihg2X1cnInYMRgcco58D9KyDYB+JKAhlgPqawdQXsmTemLrgUYxs67I0CWVToo/fWWHuCpHO
Z31BvgmhqJuRiD/O6hAFVecJ3WJ1M7I640W8Nqt4jl1MxpNuN91tHLr52iXrzE0vqER3a2JC3brJ
DpXwdBlmHj8jmLCT1rH+6IeMyMOJP9LMROfQLl8da3L3UxGz/l6byH9egh4eWmcku7a/ZV6bniXL
g3MWefHWKiEAwMaOL45r30xhwd4IJu4o7B5HEFfk95LdqDW3BYNKEnsszvpV4MzIjwoD5q4VaajC
wBJtZ/W6AoH5n0brqRcNaJuWAXYZlkRSK6pAakx50JFmwa/BQ/Z8LQRoi7kzI2xdMdyCI4EZaADH
WgygsWYxzqw4Iz5LauQJQekTN2p5ae35VZfLBLUjcrcTqjThvHaRKZjDwebHsjMfoJknM3glPdKT
iwG6KLDLC4iM4zjDSAGudO3t/qZ1+D8VdpJuTUw0l1Bh5uRK4HfAn+28cS7gFCz+dcoMg1Cwz18C
SnPnpK0/FuBG73htgDYsf8gxzt71ApeYoPvtlxE3t8oSeGuqoFlMVjoZN5QX+MazamZeYQCsAm0b
qaPRAMderVKtBtgzAikwN4V9VqfBtfItbkRxypOKKXvqvS2G3cBDKCkAgiuXsEQxLfZKl+fCDW2m
vOfRgNLbABTAf23cpy1/D8mR6DkhwXpMF/khkYJDfHQ/Yy239bwJgvuKNwKgvU0Nfl30fzMtzIbm
H9Y13aUb80MzNbwmQQWmHpbWegpJqIPH2TQnT34vi8r6hoQ8ipzT3UyFc8xG7b6QBFjprfqhtlfj
geRvvbeOSTBJqvXbIFmCk4yda0IpLcxMZJU6vUD4zwIx7l5825yfjCx5m3RWqbIWyChKKMOrSVMd
oWuTtvw9oEAfnwoQIm/6vUvBGyxX5X4KR2TzP/3oGQ9guz7S2NrMQsBmnjZWXH2RDe22zNzgFRaA
96LPbwsIvlcLMIJbiHZfJ+m3isAA+coYaGVFMVV1l8zMifmqHICmph3S3pfET1YG/MXZFqK3wroq
hyPsiPKtt5v2OMEWCVXXTL0WvHHj4Beqtc+Ey/w/Xe9uzUr8nl1tPpRJtlwQ/ngdFsDetu+mLwIp
lxfRGg2VYaQwvcHLdk7j1ocKGrglYGdoKRJzOV9vZWr4I1LBnqTIWIqNt0z5jlX0i0Weg1l8m+cv
vQQs9qNw3zAt6075ipmpVlydBGFxsr2XeMWNNtasnwBGyBVJqprZjD80zYp2yX+G1Lg6PF8fu+Zc
Ca5r0EGn2+RlRquAnq0JctpoarGN9jOOkEdHviUtSIHoMbUi2wvovG5nwS0apwdC5agb4nn3qauh
MEIKN5TbLBj8xEPJexXcUDv6KIMkOf2c/VacwWU5y45glW+iNtUT7dRwyY5qM13IIMHC4t8bmxK0
r9+ZKAhV2mFeIYXEsvm5HIBbixavh2iTasaaR2BUgMXaUVX57mnFNtUFDrm/7WEExbxeuHY9o9r6
wie6RqovOwVVVIPTks/5UR0Zex1XBllE8a/Pd+tJ1FGG1OeN6+XZVn3LFK1pCrAIn62ufgfR6gel
MOIFIST38QSG81e//n6THXvHAjVqVQNWTaquv9pMWCJT0sL4TnXzvD7ISjPxn1m/UwHuU+CdcVR/
Un0NnJdlXI+Ikwz1Lqiq3+pz2STgmK8/4+cvrAYVXqqIqLo4K2n0a2yqzP6A1AqeTIA+PrG/6m6A
dkuFepqzaaebzQ+FB1bNCIy6b+DXkU9FciSvRxczotrLmOP9dqeK3p84L6mLvweYi7uglfyiLhKi
+y5tH+q3d1P/ZSTvs18ai2ndGWP09gjdKW+V58xj+ddJNNu+fjSwwyYQ6lZs1c+lfg21VeHxmW7U
proLHGlG1JX7TVAOxRlfxwD0mdpcG4gI3BvaocbrnbllTBeACMCcsRrGCPS/NtWnPRwpQCL7VnH+
3FyyATSUGx/V35valhx1u0269NsymWd15T6vEtTSTelk81Zda3VV0q5k/d8ZiK+sGAD1m6hPqC01
9nk7qL5qrAzHkLaXQDQRfRz7u/rhP29NdWm+7ga1pyHzuanBsG/VpVBf0hwark8nSjMkg06U69Q/
u9U2BLnLz+trF96wALyy9jnRAHfdw6iLDqat3BcLROfOnO/mOnWo13aeuN5hEQtIYOz4Njp0TpRw
W/SEnLQo/78//F/fQW1iewXZ3ZTm55Gfvx5qMjiUDpa5VVOAer/3yI0fXQBZ0z2Dy/t5cT/hFP/1
1PwXqOJ/r6BFGa+MYU0u7d6ShbHsEl/+rfW5vvu6wkyCZ9PzoXR/TS7/j7HzWo5U2br1ExGBN7fl
vUot01LfEG3x3vP05yPpvdFWrHXiv8lIB1RBkmTOOccYcntPELHcid/SusVDbI7yDo7GdlxXiX+p
O1UizGOah6bXWhwpcv9a5zT5CHGAH23ESGjDeMcShq3LNBDUHmonHYz1MnymDmYx0kFX1x0UbAcx
gvvG6A5DarAtKbap1SF8ZE/Blf96XTOLj65PrLCTaoQrTAEpy9gbw6utTgGMWmaWE70N09s0LYuR
JIpLXYb1Z5qRDHW0tq5VdMSsxHfLk5gjRX+RLG/rhyE6Z0X7WDjdwan0tRgJ8yHICuyl17rCQSDm
Qjbs1R6G7uPyhi9jWdSJojeNQrltdxVBenvfCnaiTReDXfRYjv88BEVZPDWRm48R5Tn7qV0UP9XN
wzYvTPPv1IOsHA7+WD96YOVWMeExWUyQW2sS4Tx9OFQHoKmnslEd1B06FPjpWReIJ96ZKsKg1kM6
1o8WawP2hxcVi8UoZ2hsR48pQSld2ZyNKVZ17PPHtLObna6PLCUqVd7IXobtpoVgZoWDdydwB0M6
yUXqY1duvCB/sBAvXh68uKoozq/TUhaVyzD5dEjWxfWhRX5QDEaRlNN0LXJqBHxJD8E8ibsvTpIR
zzgQs8Kwa11g9WvxloBqp1ZkP9R2tvaWGpAoiX3LgGrwFlDduymwFD43rAml+IgdHGhIOMU39JH6
ErSEu0NjshX3WCTisYfT8gSiXPbIQ/wjHdSTE2rJTh77c6TnEJQ5zUFMMgqzdg1mN4c9d+Nn3vwF
0OpfgPKTozihePIix0xfT2gYM+h+jZ1zRyzOnmOW3ch8ctE826ViRCyTgazI1pHjlt+n1r2yaQeA
98tdzBOLmTSaPjOJnRgb1wAuJEAl4ALeiEvWWIk70I+KLvjWgJxo8KL0irGdeczEYot43WI/2NZx
IDAHf+4eeCQcxYG5TlAMm1dX8y4qULwMn5uqzJMwWOpbqUXaTpxf/C7XDPpjrT6MWlrvZF17FE91
ebQilzbNz1AbglWfZTD9AyH/u0FbJg5JfPtFeV7YsT3NUaRh+0CM/1ZJzBR0fp12VwjZ9QOhacVJ
oHa6oClOjIU/uZ8k8/MVT2KZY5YHwwf6dww8Ux+ccmMAkIYWw9JQOMl4CWxm8A0MgducWyaejBjW
nozt0SA82M3QDfnvZC46LDP68iTnAT3N98tNWFpFTnT5/5+KtVoPeum6TPXix4jivBZfyiI3V44B
sh8saCFmEAtdqTEPMhqLoou47LzkElkUNnnV5ix+7b9h9fOHUvzOD6uM+dg8tdeEBVxwCCKPwYde
rF9xjmC6Fq/JmEEHs/YG/RtcK9iT/TY6ZJXvy1vRfc660xc0IBik8eJ5HSdGqljRLclSN4wJLgcF
pkiFMLFpESb+zpLMUZKi/GEtO//6fOxB4lz7DF63lnxFePrOxEs1ruHrzXBC/bDFD9HLk2qr8lEs
y8SiTuREMp96WhaKIo4gOK89ACBLZ9FlKYrckiyPcalbrvHp2CB9aSDqYA5jzhQTZ0MgQHoQZfHm
cccjtvFT+/zjx1zJVoHUyR+WkeIRziNv/O4BtD+K4RrApEvQ9PQM/KaBckOMlH/OiqPnqYqgnOpg
5/HmMxTEAymybOE+YUIEwEO0Lg3LHlA0iGTpJ4qd+7NTyvQ4//ppJM9gj+Wdmdcz82AWtY6aNvhP
/vveidzcS2Q/l8VB81k/9Pp8gc9HSQqOjdp8VkaoZsW8sqwexLH/VLd0Ea3zOltkl0Q8j6UocuK4
fz3rh+2M6C06frrUP9V9OuunK3nThI/QXNn4IPqmVxwNZ3wVxTjvVcULLxJMKYAzgRGxeZ/MbEuy
1I0JmqDA7+hT1BrZuZOYbsXJl64fWkTW1T0ihHDBzyNavCziPVleluWl+te65TDx3ol+/1T3fz2V
O6YTuD8LifbrNzYKbSxrp7Ww+HAtybyTXcofbBX/1P1T3byfmE47X0Gc51Of+Qpd5FwUqfsjN46/
FlOD2IOK3PKNFnPIUhS5ZUG2dP5U96ko+rkthAHtT6WEEiHKTIB8vJz43lneiiE8Z0WtKI+YstlW
J0WyU53saZneCaYCNr6UpXGCkYuymPlZC3lYlIzEsGfTkesZ9bgW0wPWfyhZK5iB/8LV5knDlLEh
iNkly0dAmJC/bf5pul2GgiU2/UufZRgsdZ+GiyiK1t6rYkwWNkivTh71TWOp8bgW+9+IAAPMRVH/
7NVdsJvfeHFTlmSeVpeyuF3/WhQNy6srih6GlL/Ttyh/OoOoG5OI2Akl4jVaJvt5YT23i+ezHFmh
VcLmLTkaGEa0yULyYee4dBPHikQsDJaiyH3qJybRpe7DHxctnw7pnELajtqVqMB7CZQC1QDRA0u5
phDJMX24chTx6icxdblJlCQHcWfyqE2TwyhbqyqxjIN42ZcnOr/7H4yZH5YKS1eRE483yFosenOn
2ciVWpCeaGEATYoKV3Y3OjnuGNhclOEmXtHZTilGQD+qYfUmXuS/Vq1S9rZIZ+M6qXAOpmlyjKAI
BiUOaE0kZYW3crWUXcOT4D/zjVU+8Q5bo4EAGRPyYvkwVMXb66p7FphtAwdAIMNdI+6qeC5lApRJ
LbLnPARnIvDk6vSAxxrSnXq2Z366/eKmfnhE89Z1vutizyKy82se4JwcHX3YirssLrsk4gcsRXFj
P9XNuzrR8hnMufQUzctfUn1fXZtI662QMUQqzkvd1yYL+70GEeBWBTFLEegZBKTZEZ1JWg0V35lm
QdMztToOYZ5qFKHdVHpPgZLslekcclQm19wr65XoNTZJf5DGXN/IbUKQXtdlqyrgVReJk9j62nQI
8FSIKbrEkb2TA99It1AGIbjMzn6LVZKo4cE6VqpXPYDJwtcMaSzA88RCvSiUL7HbP08R7V88aGC/
gL8pN7DG9bByUBR1CYRHSYR7ouxhgQjNIv4SOhbMgnpzHUK4ECzCFnYqvv29Y7jjPS6qn+AdD62u
5K99qqOqFbvf0pwleYkO/Mn1ZCLFk+q5dUbju4O1Hs+u6+FwUGrYcbpu5VVl+bUciellS56/qHJs
rmHUIbwqgLZLziZZAB1T8pgaBfxNsrwpoAiGGSonjhshxuLWTy2YkhAT6FAU8CNlX2VmfhuHqLiJ
nEiSLLPgPUtTiIUxwhtZ6G3yAvohd+jedZxn+1qeqPwSudCQI4GJYzMZgFe2y84tzEJYr2UAn5qL
kKgMg+GmTjJigpy6Yz9cZfaJSA3caw7G9hrWr6Edgns3JQBdgrsrR9+g1ZSOoipPEOmGdxFWrgzi
M83AW2N59wo27LuMJ/QeS4qyHvreYwdBQ2g6hFbFJvcyRVIUDdnV0HXNTYka52GckjIhbM9kbIGu
psfS4KtJvFZyC1W0Du+MPiA21/cqvDDu7yEKxttcIpoD5l+LMbccXwSG8wDLTLAu/HoF76m2tRRD
3wxDlcLxRjB9pin6ybQIdSasVdmophrVK6TgocFAATx3/PxSALW7VFOyFBmf+yjDhtpBbWSCTcvV
UzrqsbZWdE05iSQbvP9UZm0hrQcHlLvjxxibITV4bl0CRm2zb9+jLn3TcKUTFw7cn3dLB89MZCLR
ClkBS0w7/sbd+dVPI/V9qCKiFSDEefb6hLBreLAeRgVfsjFExrmw0/aktmF9iOMwu/EIFCD/tfyl
6iUGVxLrV1lrn0tYg652ED10ZlEBfZXKL2GL48iC7HEriqIBV+gL9OvptuxXLcIdq2HqHioxonwh
sVzTcXiwqbIkYLfMGZsPBxvpNyse9bM4VVnpys1y/APgMJQ6E2jRdnxwis3yC2ov+uP7YzSft9TG
+qFq6m0qQ2uzdpFYbr3kCaHCEaN9VrFXNvUzQIvqC9jz9obp+ChKCO3WXxCtAwyV9JA1TT1EnaXl
nw+K7GfZho8L1UACtYH9YLGYshIIugv8ae2l7DAr5zFsJ6LBgsniCA1mRDQbt0LVpXoP2aayFkVx
e5JYnj5VFjFh0/0x+55Al2Ja6IV7s/8z/504St29mZVgzqb7B+s0EXnJ4KBPz5jpOx3mFJEVSeGN
INyXshhtfQ2F5IdK0SxaGsAdm+6BwBki8LxuRVwXkgp5waSklm9l6fmH1uw8ON794lue70R72Pnl
LlZhbSpGycJgLdmohWMPPFZe4F2aKekieE9szd1/aGjbGDmZV881wy0QhvCc9wkahlMicqJOZ5eN
ZIMJo1qoBBV6g//SURwy916ObnrEAf8vh8R2R3yFrOw/n6ZuMkhuH/tbLmMNXH/6daK3uMiQ5Wp1
iesJR4HbUTdqELAwUl6DKUkhmLiK4uC6MBYGbgd4XQ4xrk/NuQxz+WrpJHIo6J358DX4kTk4tLGq
+HnhoIkxSNLJejUIxYdZSrR+OlQUxYVrWEcPFkTg86Hiah+OSFR92+QEaHxumH7VkIeAHR/HzHyL
kSclcmm043M9FPHZ7gMCThSYN5sEP6OMt2IbZb7yJOd+d7HV8kfqK/JTZ2byk+qXt4YJ9oZvGqQL
pIN8/VoN/i+rrNWzSWjJq51wKpw5+TWGzeA1KKSv4JG9B9Go597VzULzLtqIFN7GAOq+pFPPvnyN
OkV/Vtwge1Gio+jCNyd5kqsK+OXNL+Ph0npKfO2nBHI/tVvpUUnWrMYVczbReFNR9AFoiiPHtX/L
UYd6qY3tEuRS/Jo4JTzailavRVFrq+6goZq6yXUDRvyVaTTtF2SsoC4yenUbAKh8rVpkEWTwevsJ
X/lKKFi+MRNXP/RIZt5zs38mhKZ5N/Lvo13ZXw3Jrk9JHkCdZKrNezUSSCFbRnqHRAcuXb/941lm
/U7IlroZQ1TEzcp9Vgg+g8O27oj3JBf69XZEGha88H+qgEX+bfxUpxoWUbHJeMk7p9yi15bDMGdl
z4lkmKcqbgY4t9vsWQUx/QXp95VolAhjeyYC4ytIXvkqqky3wr9gd/leFHvYJI6KM0RrUSxDW7+P
eOlESZyx6eSrDNebCiL67A0jcQmZ4WvnEq4YYNGlCwubmV4xuofNhlg8aD2hlt0WbmedREtbu85W
VzqDcYfayegy80AYE7y2ctGuwfgEJ1G0AtkkTCFoz6JoIkSEDqTqXkRxlIbvNt/8mygNbXJnvk7v
Wkh8j9t7Bz/opMc4qeVr4AIj9l3kqrq0uBPos4V2on3MnfolCmv5TLBC96iqNa9KCKt8EdkX0UHU
w4u4y6UyuYkqkeiwHAUmAIayURFczVCPTUzvUXQPgaPdU/2xqrKd3dgFgoXlFhrz/GwOVnYOGsBy
E1lwfpZkkqopbGhm5WETOi2k42ZQPfiKhRT4YDzDEBa/y0bhbOHNzA+iCEaHkHo1e831HkpKrSWW
YOqmtIO7gtOPqJq0R11ZrgkUL+J3oqiTPXB8a6fi+3g3De2c2pLxpPuJdc0jgwCLqVs9yL8HoiWP
fNqUK8s6BTUicvaUjErsrrHgVcTv/qdu6SJyhlT/LlpV2f/T8WpNAExjhg9lP1a3XioIl85sqO+I
6tL5Ev1OZfdF7zvztbJ6+IFSNbskvmbCbFzERMR149e2sB9F116LL2WgOW9llcobuwyNa5w7CLCU
JWwp8MK+AEf6KUF+tQ2ztU3Y0EXOeansPvzeKASIGZpdPTh6450k04r2QezLT7CqlCtxemt8k3On
+tngNyKMSA/hYRy0AzbbHNbd3Hh0TDjHed0tiC2VdBUlZQYzLhxVl5w59WLm/qZ11fBUQk7+t2Hu
I5rzpRYcCcHP0Phv5NGTw41o94l7vIizhZZNpVkAJyws/TgXRbPqKFG/49UO5p6eoj4aemTsZbMD
u72cwrD0s0l4+cnyDWkbK5mKLFVnHQzifY9o3VQXRdOtnRklw31Ax2XT1nL1wtsoE/pjW99YOz/C
zSP9qZxnu4tYkvaZsXt8MutM/wkmEbJInXme0cdLm0QWIBVv3JZFUd5CtS4PulZ0p8CuDdR93RxZ
gsaCH4tgVSY+kJlqDi2W27rvode/RIEu/ZaItJwvlKQKVHGZ8WuIu+++JFlvilklsB0r45Nvwg3O
EsV7AEJt75OJVFyW3PjcxqGxxxwQP9hAgYhxrgzsZ0xkpjv670zA3wAfSr9UDx1kopNYYbMIjzxb
/53AjKw27bOHNEdVf2kbYpbhKa6enZo9YdMWygNxGw3hOSgsgbuyNhjXXPegqhoaVL01URrIMWpx
SpOcRc6ySlyAUCBcmwhaF/RrvihW5zynsfOmDKF01VvH4R5A31v6cXkSxUaDeS61wuaohi3EVArr
smOTE+qWVbbz4gFIXxWdL1/bIndfgnJ8Vw1PvYnSOEWAW6rxILo6inUOFMO9i5Lfevs6zuMveqa6
L+6ILzEzqqdcs6wXd9+7ifUe8qnc171c7626875l6r7sSvNbTkQWkjlFeei8LntD5m7dGoH9hX3k
BZGH7Fa6EuT5HuCNpvWV1Vw3NQQZHmeUdSckS7+H7GjgJYJ4TQu030Lu0IBMzbe85mXpUGmltinM
xth1SAremilhYAybCm3kjSiKBhy22a0aUdtCsvpMsBNX9pqC6AYER1fY7rKbNiUmVLxnW9KuqVWM
X7ACvDV5MHwbginQowbPAQ8UlHux+haO3fCtLwNj3U/1wVT/v/1tKJeW/q7tch7C09aVZ0P49p/z
L/X/dv7/7S+uqxYdyG1H3+qpEa47NuyPeTeUj6qlq3tzqoMuo3wUDSmb37lOdIEosnrMp7pPx/Ll
hM5KcvahyjdRJMaEtnSKSt4xMpK/dTLy0U6q75ZuorEPHWdVluANvPxBSmoDwCSYr14pO29r8a5v
WnhsNkmvZA8i6XWeV9a+qiulKraqH8kXrwCIxyQlCjC0y5d6SkTR1CRA93M5KTYt2zW4Hv/TKuqX
ojhC1MFtd04DAtqWqvlMSzlm0ht7+yHndn1vkf+Akcx5j8AzMajy9Oi4YEnV3voymK3zXYOADmuh
0z0Yto3gaATfShbLAd5X0MQAj49VLu001Rm/wsjQ7RvOKghPX4FlHcU1/IRwvraojStK2M7NbRQc
XdO5Ea94ULlrL8SNGKgOaNpOrer+pJY+nN2T4I5Q1JnFdQw/A5zL5ks0iKSFq3trE2QFEr21jnqs
55Dr1O5jYkXSIwTRzUY9OMiIReMIp4sGdwwk5Ja+YgkCLibsy71UJO2ezR+0+NqfQq+/QTHSfQ1C
lOCjpm4fgqpVDnJYJ0e3j/Wb76loYkj5+Br78R+CDpM/HOwjB3+SdB12LKR/H9GT2Wt9492KrKoe
synRZJaHfgZd4tRBUycoUkXIhlHnNyUGFw9lsrztnKy5if6iGwJPW0QjBwTQIKeJJk12QubRkm2j
Rw+yDnTVqvgO6RACEQbCaFoj9zt00Mqb4TXRvgBac40SQBVar48XyyayGHS8ebaSLjhmUBmfHT0w
jpg9spMzjN0pKfr+KMlBfk60DGEftw0uUeVC8dRZ9iXKB7ReS4wkQRO5u7CuZRQY5HJnO1kP0BXS
ZQig2jv+iXwbh1bz6ML2BG8wsYPMOEQDFW37NDZI/SDu3D8HBvTIjb5qGx+jlJfJLxU+6LXfy9pr
b9twecN7+hXtmXZVBEN/ddGhgoI6jTfF4AcwYcEfx7cJwIcbjz+iyt666JG94b2u4LUJJqz9GDwR
S/onMOXxhxRpPzD8Ai83PAzlnq3ukpqPs9vp+3Y6gx2i30EcWI7EQ8+Gyhwg6STE5EdGXKLa6N8d
Yg3YAibdGW7U/l4ipD6x8Y+QrpVXxxgaqJB5A9gZ5YekUiCSgbyvv4WwtbAo7w+pLgXPruRYN0sB
TSuE4H29BXJnuN2hjbvhTTfZOymK92xnvCnKkGbQBsj9W0AA4NbLu/YgjlLD6FhqnXJKLaXbYEvM
TiCCQraqU2Sw4SDI4daruUofIEQUXUTuQ6U5tYjKzy1L9z4R/IRcYDmPqCsKGxwaDrx1gmLgzchr
pBxrqXltELA89a6cQF/BLUng28Zu2YH0mIow2jnboc7QuZyKqj4AWtKN7CiKblwqK9CJ4QqRB0By
psWmYErU1EfvKdeH/Nw7UYGCBTmRLH1ETtShNE7vSiVEqUuJxvo/HDdCGJUDUP+fc4vih0tb6Agc
WQmtPtQth4jr90E+npL4rRp8/5k5111loWUcVRdsRZtqT7JjuXut86X1mPKYLScL72aRHURJHKRr
zlPdJM7VMKQD1EXjzWkqIIV1Wn9te6tYaZ3lfa896RlAkfNLV5RdajMdwAO+9pRUDegAKW+ThH8w
ZjzADhL+KIIy5LNT1W+T3P06Mpr8ip37LEPifgUoUFxTpfB30JmOq0iXi+vSIFpZYP3tpyPJk9XW
Wm5eCZFBuXk6gzhEdFyKrdlbK6sr8Vn+9yKfTi31EXgh1X2NiVGFMHO6yHICUYw7+YDzKzxt7E6y
Lk3vIUCEdCiKL1LrAyFRrbsOk+M9NqfZV8mIMNB9e64D6YukUmwfLEwFV0tGuCSUofqfi1MdSt3d
NZgSUUcIprJFFw0vyNS6NIh+oq4o5WSnd6gCiGJtauk2gBZm04QD5v2i/BEAXHAyuXxXvAH4W5sP
r1bOpr0cKvcpHdN2Q6hY+6g2IWyYVp882BqkKiEkbtfBaLtDRlQtDI4BMfvIVh2N2IETZJrFO0sO
bmksF7uEve5dhmsXiwHW69goJQzrWfLCr/PX2Lztr5EJA4ox6vo3NEXf3Co2f+aGe5IxZHow4YBr
isqIpfRLltcm9H0YGXBoNH/6wbm4aZr91Krwu6RjpWa2JICeqCHDaFHD0qFaMKD0TMake3HLroLT
nA2EaO0tPz/7CVBA0Zoi4Xlx27FaidYw9hM0L+GUE61Dbca3UtK/RdOZ8HikD3FZPIm2ULexOUG0
xJo8eMhrWbqFKAmR94wxeBA5kciJ9z6qcnFcqkQONVR/E6LjMx+1tMpWYu1DHFErUWdVPnSTdgXu
FHLQ9dJvuY7cJddKz8yTO6r0HUNUqUAiPfWRk+MicnGeKLFyduxGOcvgqMCsB8o+HqGKEQ0i6W1Y
g9bS1KeUpKHYLccorvQzH3OY7f57mg9dDCsEQyZOvpytRaZj3VpDvpnPK5rdOOQSH3qOpiStkcPS
N5rpAASbTi91JRBBEKwfDhQN8yXFD/QT2d05uv4612niFywXH5yIIehajXys/Hrzj/9p6f33vMqv
xIO3Yf4N010QuQ8/dvpx828SLfNFmzx5CCF2BSq+N2pbPmdTN9HB1UvMPCIrWkQyiNsvsrrdQN3Q
/XDwCF2lptux2kBOra+uVRQU6xIBCy8AauZV6XcjqwY49IhpbOWj6bvj3nKa34TlDpsYYkU5+Nmq
EdKRuokehQM/mNM1Rz+uf5WJ6+xYM51tKEyDQg02ijlMVLbOT1NCIjtsVlLJRA7RrA4dvu1gY6xQ
t7LL6JV95gEQ3otetc6q5bWD12N4Lt2C4OLmRfF6TgbMD0bs6NbK1cUKwV8WRD1h0NnGWLcyXf3u
Z91Fwus5ZEgiDlAw5JPDL5NwOkTgfQ/giNmmOtE5kJTHso6kuxyy5c3RM7oX7llnLYK83FTV9S0w
qTi6znUKIi6rMeuS43KUhyVvk5RQLqGbKt1FAxi07/UI4qqoW6Cc41NVPFWx3t07FkK1VcKFnrIl
70ZCRiAvC/kh3ouUI7KCQg6yB0VjwexQ96seqKnuEG9oxLdW6VEAm5Ihdh/LDhx/kp0trzOI+ifJ
sBavwZj1OzWDa0zUpTAw7EdU1jCY/qeuGVlIQGmq7gtU9DLbcB+SKYGOwsmt4l6b0DXFNbw4PWuY
+zglQazlB3uwhpUoMoNo9xA2CgBD1Vy11Fem/jUwau0kqmypUOEl60fkQqtsK+pEoqmuipsIzkbR
5UMDjHnaUM0XFtWGmuHfHbL0KC4s6ly/W5lOrW3qocRjPf1I0RhEcno2TAgIpyoDs/rNsqRN5/nh
Y5ZvMwDB91pRgkd85n/6oHCPnaJdISKPLz1iVXeR2CNc/9BaGbulLh7aFBE3mPkjWQolII2uhuZ1
c4qMyLhj7DfmY5vA3I6Zi/qRX1eoaNls2twYjaHRyO39XEYhqdiVWayvifOl3c8N9TwtnsPKfhgd
VgftWOArKhr97jiR9GAEZ28qaEH4N+mN8r3Banka9HjaFoL3Qf2PwIylXx/BchSPTL3iRJacmWhX
BHcE75pbng2beUSNeeARa1yvYEWuHrIy8R51jGSPapg95a7Xn0U3kbAkU1fIAuUHURR9FVjWN0ZB
5Lg4StSBqIiBJERX9nD92pE95x6nmnOHl3s8aVrzzXNLWEKmetVKWpSkwpUb2iD/RTcYMI947v2r
6MHK7y4HinYORsZfNgT1QfIc8w5Y1LqjIFZsFd9Gy6AfrbtoUGrIPeUc54woigYIU/RbEbNgRHlD
gjnWr3Ela9q6DZh/o9a4LH19bKeImVXWPlaLcGcPRExAZ+k/5qAhNsizRFvNghltbdWFu9McDeZw
+FseoXoOHvW6AhuqRdgPeuyhthYjKjRpmYiEtcuIWhZqnurYs9rIPeTwJMRC3Impz4V4+G9uKsKv
9zWt0fJDW8Mh/m6SVnERhz6JHHLNCf7rUz2hhJophFHkRNKJQMkpYVNL4KSohLq22TsqHu8+hPAl
G579OfBqivOWWXaXb7I6Ymap2cVOwIclYY0M1EGUE4F6aPXkqz4Bj5oJSVNOPwFtIpBHpsAfGQXE
brBBYhSAd/ckErWo+xGBo3Li3/hvVo2dn0GkwoFRpdA+iua2HUGIimwI7QyU/1GImwPifJx2sOzN
d8wekCCJ4BkJbRMXoriLczNkL+fJKrOH+wS5AxBmwBf0rTRoEhC75vfQ6L9c2CLirNj3yH9tDOXJ
Q9fxlDXtm8VtPQfIge1qRf/mD7qz7aeo2ojTZM6ZGSfZiv+73G2RE08AH5a/1T3ulYRK2llu1E0Z
efqhRqjtZGpZfjTZJERFWK4kudl3uvkS868NowehD6hD5gkzBJSSNbkNIf0oGZuwBMQ8gdLSKeLa
mh6WyCWQNmwLaEH47rbKqYLZwitMHF1aDhNfFPeXDzcGiDL3zXQqKBQtZS1JiYu9H4Nb4Rs/9cSX
tppxybqyP1W+2c2Jpgf9yVWnO5cM3xJFLU5AfouTkxaQjotsajutshVZIb0qciKJLLcg2smBDWOK
nc8mOZZcKwDosOj4x4GVO1Z6DBKIACaM6PQ3RSL+8FJsEg1mGQXdTHfCMI1TjKK4HZnAnIpsPWLw
ShNr2CxPRozTpShyjtIhbwWAl8k7gyeQRJvC/pbEaHR/3+jGOZpi78U4EEkwFTtcHLsxqC6iKncN
xB08m9WIkDVohaKBKbU83zbLvsRKVaI+qqVgwCbU2Jy1GrU7RpB8AZLnnk78EIWOjIFIRDEMYCFW
AulPyZKyOyMMWa/GympRRZHC/mzZ2UZDpqvO+mHlJUjr+uhTb2S7YBejyu4e288vJ+6flXwi1mU9
gm5shuAcUPoB1/lWTVpwo9E1yQp/BUcZjtIx9y8msTBXz23W+NurVTckt0ThE5E6hbFxYFk9y0W9
ZsrIcaFjWcyL5gjdwLS1HeVH0PfqYexQEDJtNGmtr3VZpzsdJwxR7E2LFkvl7YIaIUo9XUltgn+E
MMENH1wmjfBBVxVzPSiDtHWlGlmYVt3B/Q893fii6fExzXPsd0gSBZX+XnQFmoVDvIN+KdgaAP2y
urn4Ximv+DiCTPazbFMByPCbC8SvxJOEuHQlGderF2JUAUu1hpQt2HXFpBFda0ThYqLAOb0ec7VD
39iuNjkUFZWNrbHt/1QWN8ZuHaRSOH5snYs3ROE6QGDLTUMZXlMkSgMFc3UrQ3yrhbDjI5pZtH9C
F0S2TCTVuh8Ne+/CdSPl9aFWfW4CPHSBbnKndR+seNXpxMV0r449mS4RgmQ9Vv2y+HRPc4uiwB1j
mcc02mvSABBYIt6/6aQ9K4pxjf/xG4tnf2sP4PdzyYzgJiJMxx5Ze+pgc2zo0Qjf5I97qTMcIvux
hwLpgMdTvhBMi3qGjQKDnPKgc1C6YOYbD8Jg27NltLYaHc4pUE++9Kd20ZYp++s0gtTQrK+xP/42
aFynFR/Kgk22ZLm3TG1+FgnsSCqv6FrpWsSahg5/o2+hmCOH+gaD6CWLKhRwTXBiILg3MeYETQcU
PkZyvDbriVIEruVVr9ZfXb4XG1heV+gyow+a4MKxuZZZOAGcEGO7JipngNHLuDaFtEu8yn0cYFwf
C/tHHqOq58ne96GVdrXNRrBT2s20AGxNzT8TK7czHP+XBA/rKuvRJlb68c0pMFhggFSk3xYSifAa
acFRU7DkOaH8COOCvdaGeOP67fOg2DuEcAkf8QnFknQZbys7JCn6GRVKsxuLvtkMfpzvJPvVl9J0
ZYSJuy3jFPtMm+4MU8ouo88JuxrLYKAoD14f1lBTDsdG/s7O3187g9Vum/KpipBqLdHrwp6/NZ38
Xalb6FkgSLI1RI/r9pWIXA2yo9Bfo+KZrFgNKusR/tWVg2Dqqh76ZBVa/sHQJXnVQtllhvorRGKF
TpAkNF8x66NC3qQh6is2jKGy0hwUzTNoG756Tvvd9YoSUqfsVzi+jWoE+Vrs/yQ4N9lU6gsSii8t
8ZJ4XWBL7c4OlKmTb6PuG3uDra0fGguTGUHApqv+wXwDhYn5HnbGLetx2sfORVfplijdVZNZ/TOn
h9sW1eE6ry7u2CAgmw575HlN1GVT/zD8QDkbe/VzlDbflAZBebke7nrIyr8ZJ7reDEMg0ug4+nRm
6BSSyYaYYYgNPcbEuswaCMHC7y03aVXmiAJLmnTMexZZvq4U63rPvZc3sYXBH0mBs5bvysRwH9E2
rLe4dsJ1X1gvZp9stLRhIpCgoY3jNzTu443i4PCuyjpYVVXylXhRQI41e+g+CtBLInrTLBESnnRi
iYzut5UUv0Lm/wh1mr2qvrYmDHRFEIG77452oP7KpOhXEqg/q0JDLLCEmV9mD4WFe592zbCzE5wF
gUIsux0TR+QP3puCFbRPIPvrhuxJDotbMRmq0mFyxP4/us5ruUFlS8NPRBWhSbcCCclKlrN9QzmS
c2jg6eeT9pzZVadqblwWxpItQfda//rDr9HZRC9I/uAYqmw3ihW+d+16Uqyr3Lk+j3G6SioLtORK
1G2iaVdpbAoFHCEL8z68Xlg1rchLtV1bJGcbIsaqzqtTkVV/hWHvmsb67BIar0ncx05e+ELNtxBV
wIPCnrwWGaKrd+RdT5pZhFW138BAXw9GiiOPHDPfUkij15V+XilmOfmhoXw7OBvF4QgRPTHWglAp
vbetYJ7aJ2LeGEMXIgAFCMwFJDMun8tJ3QhSvTdObMEfhrOSmFxmSvXmqlV6N3pR7Fw9xB5GI8Zt
PH+Zlz738Z95itvlu5qsV72aL6Pl6YXVbKxoOi5Yc2YWznMd+ZOaZR0rbKydqsNnsNKZqIlul4Uh
NG0rkIniOwlZ9+9zUn+4Uf5k1cNhsuA0qvIl7vNtBwcnm7gm0r7bYMmGNc14iDEOhNCGMVqbm35W
04ErrW+03J+4ypv5tukqCYg74xmHPzSmAWRXRObH3E8fZFMXKztXnjsHI5s+0d+7IvuW2OkZzfSO
vuwX2i68WCNYxmQ3iOJpRkbu5Wr1UA+Ylyf4MI0ZjGrej0dBiFhQMQaA82eAHXVLwAASM7VuFw3D
hUwjMgQd8HHZ27+d6LCmYIclY5uo91Jg+YuB8koRkshLtcS2KT/ofXnJsOZZaYs018J1g8lyd+9F
h0EfbkO7ajJ7/PYzyPIz9IiYHE3S2PeEYlQndMNQ+Gxs03XuyDoE2QEV7s1vtegPmSrfBv4oWr/X
BBIGTp/5i9sqe1a+R8hl9WoYbN766KSRTF+ZetCncjtV4abbdrLcdLwtLBJ0/swOpxWzvYT6X2IF
bNenBJRq25OnpnYEi03uIavw+hyMjHlKuZEJd690wt88J0I5g59WTu2rNfQH3e3vByf3yHO41H30
YRb0jUjIiG6Q+buNph5/0mr0GM2Q8iCI/ly4NpgIYBtfUja0mqSimdaOoUIwHgJBn7Fz6Zar4kT0
aEsdkKhgVdwuw6vVAyovuTOt8OE55+nUrRobR0BVQDgyiuipsvLfup/aVdHn0m/cgcRIRIdtrO5G
1X2wDYrIOcY5u4zGvdFRZddD+DH03HfLoG8szLztbjwaoHc4p2Q+FneWkjMNbUKsROFOYbn7igch
RKcICM0AO2xHgzfZ5m0k8mRhQdcKf9BtF8G/46zGVBZ+8dgVeESNmaJudAPPhq5NHgiA70O87dng
qCQv7o86DcNBw4iMbszcOmH/pIgZ2013+BA9TuOzksB7GT7azt1EI5aiXUJGsZu5fg5E0DLgyCHG
+6WqcPNQhDUi9ZoIRGBQ1QLEOtsWy+jsCJl8tRPMe9jBh7H+0Xpq41lye1b466TJQSgVCXMSD8WU
y6VJHjSWHx91Eqwm8nuWpDlESfVHyGi8EtrAWMl4DjuHoJLyS8O5zllaVBIaiWBh4pDPWR6HqNlb
FItRX55Gl6Eh+SJYXR0REL1Qa784DC08M7pmRejT92zSAWTOOJ0cl63Gmv3MGa4Jg+zmFgFSaYeP
avOa6Q13h/SsdlHP5lhMFON5thIONZiVw9uIkr8RPLvfm9XVIcuc8Hub5LNZybWmmxOFFaEZiY23
gzXcK3Kqd4mS3RsRBTmZtKVuloEBMtU0i6SgjccAkbbRWYUPIPRsxdEX/lZ4p2Zw9mKt4Q7golH+
AP0+kyrbhZYxkQzcM608FTU2Zljci1UO23a7mFHrdzhiujL10sU8toMLN3X4NZU7opYPCcGsJSA0
ho9w77J6jZTxPh2F2Khl847Jwt1QLjg+V1eL5o9GEFw9uRpi/Sp+roVNJQQHygEkWDVqRN1ZJdhM
QkEvnQDSkkk0pC291ELcY82oQszPdMACcpQzme2WvhHG/KSr1qFJuQNj3uFMECrBVPLXtMPRz3sc
h4t1rFlBYk0fy3QHc+Y5h5G6IhekWRca7xNR4ieUGNBGFvp1C61SP18hePNVwZnvym3zcA9507u9
om0sAo9Wrqk8ikpsRgxur4tUtcIHFSnUDIE6uLrLkf6RsbApxh7rwPcxNr50S5k3oT5iloyEFEdD
2tM8x96OitB0uforBe0AhQmxiTH6FWr8PonxSMqMP8Pqy5U1AfebuCaxbgIhmtgL6uolcVQdVznb
z0g5XSkuV4lt6p8ALr9kKNf7MWNqrTO4n4kqynTtAcO+wocqg4DS0Hw1q8zrL6wTMGJf1xnsO1kg
THxptWna2troUAektYfVXId7Sv+Wag121P1eSbjaqlasurx+TvMSOZJ1hzGmv1TUz7J3SfUFpFhZ
eRxIEsdx7VxOFhT2WvzMmvtdF0vqQ2SruUyHi13Kd7uT3ziJbpd59ixd+6imxMQtWWLRi/ginFoT
fxJZesxB1Fo8jpl9GToHWUZaHEdnYIDSqAyy3ffU7Em0L4ynsH8YhIpVNx6iJIiRuKPaoT/F5TE3
xUFoFrdu1JPnxByjVe1zTdcxVqX040S9J3DkWR9JxXSHchPF80McmiNcQPvCQIUAlzTEs3l5c9wH
x1IgiehXL76in7y+TymwKTCxr4v8VK/8GRdbYs5XYzswb4gDpS6PZf6MbZ7LsDPcck16bR0b6ynV
6MRGjVP1pFwrumV4zl0XYdgJ6Ad3gWxwd4BzUtpr2ahvSp4zahn0IJzw3JtCwvBybNAae/Cisf+O
G6j3prGjvujKnAJD2iuTqpLuS57VbEclbeI6nJNSlbieVo0WL0MeQu4qXgg3t2wMzXOc9Ge247eY
OeU8D4WnjHgDpq4+7+z5tRJJvg71IBcMpEt0qGhQo7VFDkwlhresjK4INZ1/mPKpuVbrsSEwK2k1
kFby6pQgRUQ6W9nzNLF7m6R6b2pJyTFaPWPCjvFwTEi0a7t4KP/UIRkZWVyf+ijeGASJbNx52teZ
/pUrCHbjFOf3q99Q03/DSHpmIF5tFDgqq4Y7fu0qNr2hy60kZXcq542LC/A8A7fD52r8MItwZ6uQ
BTYoEXKmWmmH9i8PwUKS5KcK84NqK5iapzXJQqHJ6CnptjEGGytIS/aqrfQfaWA7lT9rll0GUaV9
2JqytZcJ/MSFzWPUP1WF1Sl+3T/4zXxSUctNo8enBcthnH2zzCMNFheC5dzGRLjeT+ym3IoIDstP
KDFQv8c/8i1PoUvEcsIapRF0Xoz2i6tN+7nFjASfObLkjfY8tuKz5MPCEuWSZK4eKNfI5bieD7mp
4vqelMMmSejTVGr/upYv3KPQQCDVX5dDa91Gc8DvMQUfIoxv4x2xQs+Zpis+CVjBC0LScCWbEPbQ
jzu9No7xCrb9ZBcD1SbEVHOBcUZ0NdKJfZ65tKksUaFBwcu9CckWrLdpode8q5b+0WhwqQo4EwC2
DxVv3qqUxkXJMyBDYbyNzC21SI4+6T9XPxU3OsSmeIoWa6vlFOgiIpSP1YkKAKc9elhHx7u1GQyI
xjgJA1jdu3F0qX9ZeEMmPxJl5RSPl1zQqVkteppUEosi1Le4Jahh1ivyoOQTBqT5Bg7XfWqPB8YK
CP2U/CTyqPdpAg/y6tw6G4/aZ1Q6n/bQvXQqF2ZmvpB98ahbpS8icgqJAMYFnCDZ+a5ruVuQdcEQ
33aG+jb05pdij+DKMN06g+y6VAWMSdn/7SUxUEyMu2Y4ZQ0+4CwA0OCu5s3ae3htXh0lOiw4FWKp
fch0awG4677rZto0tvKSE0m8smNDerKi8FZN2AwhVwtVzFBWLlJxoa5Mkd9VYf9VCiQU8bBgSgn9
qR0e7VzsjcLqPF0ZqKlK6PcqBtVTqii+uObzDq62RgpOFH1afcdFvMW44q5N4o2amT+x04JTtUwB
SVIlSjEJ9Lk+ZRaBom2T7+qRyNRBrdewwj8zrYMuqpPQbSbrNGPwnPbw38IS42BzzZ+wH+KznZSQ
hOWhVDT8nSwtXiF6DKXxEPZIKMLwbymVJ50oocmq4icl+8AzsTQX3VMiFTaW1E8z3mO+0Wvf9tDv
dDd5rCSTdRSAP314fbPj/GPWxtesRFdN2gLuVxX/cyJPcyaPVQo9L4w+KSE+CVaNV3Y1bsx6/hjq
qy5PZSNXChdG4FLhPa7DtqM2vyKVU8AUL/aNGWhWTXQC4HXQhPjDNUmkyLryUOTEKVXmQ+FIwQRd
eV8ieVAbLKTd8qizhAvbCfqqcrxCYnJX9utEJm9J3grvrzHrb9PIv8K6hmupV5cCt8beLlhcrJa0
JbPHHm+/lHIdkh8Pywmttlbv0Rk96soIOR3lLyqL7SyxJYzJBk1TFVBvKEeuRjjnizB8lZkqHlwR
WpBSeqrXL1NKUmKSbZbI3qOg/LRE85Evy3nE54uxmnXkDnm1MtzalMF3ywoOphMFept6thwgHCuk
RaXLCfHSHa61S9CYxtrE3oD9RyOPMvccnbtrXNRxS6YDLvrQwCdnwGSdf6o23IfJBryxwVNWBhUd
V3F5NPKXQWQ+Aar3bdy/xSMj8OsluMxETEEsUTeRxYWCfuK05GEAIv4W2v0J5PYcYpRPl4AOLW+0
NSlE+1wUj32svxeTJWj0Yspa9FSOi8uT6NkYy+TxRhWIVEAZwON6Szf2SKj2W92n33S/T6hA+x22
+WQqL6GP7uXNrA9tHb5THsDHiClRQoD6g8Igp9UIWxlmM1s7hb6FZQSsl84GJUMTkQ+pHCq7Vk70
mq9TAba7DPaGvOzSr0xL0tNP7qZYsKJZRJ5ty/ZYVgoDAp5g7WTKN33vakYLIZLQ2U6Lgm6ywLKS
kKxocqK7MZE0jTgnMNtXvDo1iS2ezWDuCu1OyZlgNSgRmETYNGpOrCLP0IJ5dpsd8rhk1c5kME2a
UTwoc4dpvJ11we3hP8ewoU+5L7s89G0kHBjx1zp7VU/YuF1UZBlc05+mN0ckmHETYGHZ0+w17ryr
bCTpiJw+LHBkTcA/tY1B2fL/bBaNQnUQIUgfJva0Ni9L3nbBSIXeSvawsQWATPpH8oU/hz6/KrvY
fRZF7oQ2uoEd/tlkdnpzrn3CI2Ov6aC7paqIyDnO35UBQ9XKoLS3pPYblg43DRV2EYZfRioGD4jI
8bENEK6BibNa8j9ZLEtOc5fIa8kWK/vYhsMX2t+xq3+PHfTtmUU4HMIdTswYpINY9a7+6maYfpub
elaOzfXlkusExrCgT0mc713nBf88bA9LkiWW0hvn9LCo1kNRn+tUjKs0l49lxPQ5d5xdWwsgTfuc
6ajJbeennUxM/KPmfjbzS3odHbhKAWw4tXuhRtLrWoM7wiUFHlXZHfkYpd9EzcQMv/cpriW3tbEr
R0Ggjkn3tjWiWGA2AbNDtXAk0OwaT9TMsHFojNp1atbnNh3fpuIatDilYxAaxZ9Mlu7Y47QRAW+r
Jp2yEblssLPBfMAw1m6sviWzfXSjP70zmMm25KE5NJx14pQsj+ljIV9CI8FdyKFHiyMjWiGxXk09
Xg5TNXmOm9I726ZcMVMN0kTVXjOX1RrvWLpbIJapIB9KS/ZiAH2xRnGix36y1OK1K5x8rbQigWgR
veExgoTd0QPUTKoH0YNl8Eo6tIkdAjkEpBq8K+y5HnXE6jqfsX6dti4KwZBmlgUEmfJb+t5gFrZR
HetzQclfSKDKcGS4goUKEncm7rKf6OEUcpecMne8zLI0FE3jk5ZjCKgaWL6MVQ2tCsDKrH+ytMH7
pZTbfAZn1nLT3eli1xf9sJojBlPdAvhk29nnAMjHblMpqxLSQ5dX8S5Kx2sBrb+bSFxWoJURdidT
e68WBYMV3fyqrqOn8KMBYfG0TKF27Q8dmCU02fYuQho4UIxcQoursqwAOwcV3cl4GtHXeXBU6rVb
mrikz4w9rGtizdCA+CXLIJmXccHgjJAFbYxLBeXdamqz4dKQme53xBtdDfn34PLHyGy8fAC3mXDU
0CSwJrVUvUvHBscPdoS4EaHXDIl67KW6KagpV7ONcjpZSCwX6tmthREIdWg2OETulia1V1ZWrmOd
wJYlYnOIItHtJXh75kBwT7PpxSohmar9M1MzPv9ygfoDIhsmXXqXV8Dq9K341KYW0SvjBi8GXCSa
Mjn0NvPTpgW0r41JQRSLH2TuFuulN9iMZfeGRc+6NK/1Z4U0bhl3ZsZKmifVS2ktxtbWK9jMoprv
RHedCbXQaYjfgMNnZy11bU6eONqNtYi5LBQpEGB3AIHcaLRZlvlS5G3h2VoZeliulHA5Ub3WqUdk
W4kB1PWWPOcTL5HN3MJG3pqeEOKap9AcTJG+9hbvbaj11jZNMghM3PbIfF5ai/+4MXlJ9EQgMZHF
ssZIxnLGV9M1IRZnxQGrz2kfVRcVCIUrqlyFfCrrOOuw++5a2j1eW6vnDUEjI1NnqiybWc/acurK
S6NxK2jciRcuiFgdRBkwLDbwiNm447GKCW9BK/upWqJ/KPRwPabzqyFRXY72+NyFaD2hAbVBSRAN
S3R/npKFk5Q/QUoQsE70VRvW4NvOcBcxQwU4dHWMUaIZ2Nyqf/Bv5i2a0/tRHRTCpx0UMKND7EaJ
MKGp4dPqIHQ6YSMDCZslV7IZYrfGjYTqvz6KuWe5mUp9h1FJtVBWmFxzotZ+psj8VPW/cVp+sJ4h
3AKjcLO5XzpLxRknBIcOPzHf4reFbm3UHAUFI0PcazpEJuAeihxPkhmzRYpPGo/rLlbe3VY460Fr
CVxLsurI5M9e54tDOp5gpsPYy1M1Kh36HMS9VKz0tQHGPsLDEyPz2bZ3qRHOd1aoMtug9REllBw7
qqaNghc8POTHXsnVTevc43FBYajOL+OkbZdOBRWe2ud+ZCJiyd7To7LzJulqFIr5wl8fHeOuf88t
RmTGnz4m9w7dPk0wu+I4TlCNaAeGiQF07CrU7NsW3fg5Io9EqQizJtzJl53y01bjuxGR65WHx2yA
WymGH+kA6NcpEDzsyqceUIC8Nxff39IC/DCex5D2MMW9YY1A51O5qtdie95PNtEFRZpeFFHjnm/O
XHJLXa0qqCi+NtLz2VdP/K4uf1VDfvWjSsViya3G2hNcTbdllX/B3SC9EvdT5r10xrrdPvAfpVxV
cQr8YuZBjAUuZEM/U9JtoRLo3IbGfdO56V3VcW0bjR/xJq/m2oUeyBBca1xzHfdSnmpnbcCe9Z1J
kLYxfM5zdWaHTamCjZWokc+1VQkPpN7M6VWw29N3ENoGQX6pf1JEVrQK6aOuuqEXN0CvcWUmfAdw
kkfVcC4tlLnKN1i7/FCiLdNXFWsncRo7xmzLVH7b9tWbRdAatR3EupFPRVOXIHKX7pxcv5igbwVM
2rvbIStviDICeagzi/+2u0bQhNO2gP4IJ1dnLSVY3VFcXPzbcfbrhnU4rLWndEhSrgP1tcNewtd0
3fYiY+tYlumLxX2NkligcgPTrrpCrtuQRqaQ6CDSVTtVza6ZuqfRrpdAT41kPbb5aYIyxuyY6ZzR
5k3AzUOwsTNk+AhPzGqZxFHCscai0semAnR4bbTdcBpr5yEveUPLJV8VtdaeerevyfDeOGz6To0n
S894A9excxvOgPzAjH08fclBw0XcZiyfDtqLYcEsrLuPusHJBUUXpVCxdlv7XDAR8+tFdB5F6zpE
OjgyYsUz5xq0IX/TdvZDa+yJL7zL2mHaYPwNczE8uUt0jCx6FdqyTabXsSeVDDxGk3ca+QMUOdMv
Sy7mUbZzrxntpRkyYBgresln5p+CfSnCQbpV5r+J/OA0NLRTYhqj35dFtFFykhEazfmzTTiaRf8y
9WO4Etgge/asenY3sz4by4+YnG1rEJOd/tkWF+hS5N/NhLZWtXtqP4UQo3KO9tKon9sMMkXPxaV3
T+g49m4LwycK43WYtLh4DPrKdsX3VXFCIY47Sefqhhfq9kGHeZ0zf1mPkbVzofzcIVR81q4x41Gt
MG2veANs8dPliC3REVWAr5spdDC1SfMn12JOrdtkFOEFcmdV83k0mB6YInyP72GgsKp4oVzWgw51
f2yP85DlAbSM3TyGZ+JCkL6ARWTaBFXH5jmjeX4tSvO3XaajEMOZKhXb4nifhZzB1alACOo2mRi4
uq/VGXOUs5XGgnK2K0BOjG1j9jttIge9mB6VedGOA1wgHR7wpkq2RUuJ27vGr54Zw6q0ulel6hdw
rozNgPdNR5nZQHpqnXjfM0sDc/vURd8fNMJi09iZN0rfu363VJ4rYq6W5JLjzOBFrPVVG2CrtIMz
yVaeqTr6/vojt4gTCyeDxGnlNzKHz0xkX30bL1z9eiAbPheREF5I3vrGWrqPyACETNOrnD5lgmaQ
8aRXTuQJLMpAGJjYmrzNYztuID6xwt6lffrM5/9gf7V16/oReAEwLaB/56orRdJWmdHv1E0PnW7/
1nn/6szdI1OI0NNTBZ98m+AsF0epJqQdENqVvcMcVSE12BJQsok8cFZDsTS0/CpTZzs09hilfWmh
dLymhCd2nWaVPfJ8OrXcJ3ZnN04W5g93szEHNndQGVVBwcIdWsqbMSR/mJuVIM/NFFQqtDbk73H7
W9rdKzlToNFldW7ERgvZOVnTcVd2t4UYcT8uv/TMgZs+rQcngVKnippcBnSn9TV+Rpkh2IXaj63/
MtB01vHiHicoaX6pYY0A9TppVDi9bnw3mYu2SpP4WFcKqZVGcbBQq2VlUwT9bKpraHMm1YX0htIK
NDlFuI3VDREszYPOE+Owxu2fibuWpjRC0Um6Y4zw2m16VvhgrtPfuGquplP9zigV/m9SOYUFikN5
SxN2zUCb5Yu2xO4eZMObOrLHHTPR1pNdPsV1e28MBEFgU82fkfiygOvqgJaj9zaPVkYr1DAu95JZ
JbjKyA546l2gf2P6N9VMrCaGGBPhTjCngqZX6rWsz/2iavuyGDeyVCK/ySjK6m5blRp1K5hwUiZ8
elO5duLlmBQsQGHclGu17u8ih+D2SCV2AcaR5ird2s0V5MrjWz6163bsKAH66F7RKPplWf1EDPSa
lDBKN1ISX5n1T6tvzkLtt4Wbz+teo97N+8wCDzIQC+U4soTyvo+Mr1rsI4NVk5xAm3HYnwvHoRIm
MvfR/SUj5RPwSzTOCxOUYCIGDk3L3qApjSPKiCnSzwhWzrFUz4kcYHtouzrKi40GPGAV1v2ku1cq
D+Vo3RCkOMN1rVv9tZuSJxiWlKP4UJn9iFCjtE7lYjyGRvogWFM2jj0EWbsEbq3dhezkiEW9oWJA
RjTlOk1BI0nsTJN2pTeT4UOj5JETUezU8GK6AtQcLXdSxcE8ahu776lKABtdMgtWtZIfxNT+hOn4
k3XMKtJlpTUPeTMM3DRI/sLqTY+tn2Qyf4exwq9f9w01rwPM75mXzRgrNHTtVvwFJMvAvi5bwDPl
bFTLU2zaL6k9bVXd2DUxparS6wfsd5B7CDg6Axui2TnD6vCnCWXdqDUbBtYQoys2ZsMOq8qvtsQ2
MPsShiCHLdsB6l4sGyQu76vXJXT9dl5EEPfas0sOa9O47/FwZcQn8UGRECkg2pECUUwHsyD3tNIB
uAvnWcXFbQirM4ZHI8yr8bEZwWL6CDFsZVtHhGME2oX1Q4GQYeUu86EcXD9ZTFKUOIWJycHAJ4Ux
q7MxnfbBMIvPtiOrTFFtvPYhpKnjkyuAlw0XWYHpPMpeo2AzfZZcJtB4JEDDFc8ZAZ3ITbAXM432
s1QHX4Gl2pAaOiX62dJsMkPxDUzB3Ic63F63POYCr0uZmSsRl2jTkfqEjXlpjO5ktpPjMWuk7Sa0
bqU0xn0+WN26hNMjHZiPU7/XB6bBEeOUVvnGyYGoR7DVlWxxkISXqtt8tJJ5eZ5r9KX2DgietTHR
ava1JRi04aVQgcBwRboq0gMFYXfnWhQlFIoStcp1DIifVILthBrNgANUv2H30TjaZmjFYbBt/FBq
kiEz1mwMLewKQHPoj7IW/VGrkuEIALEw1pPKFvqIXHVKPe2KTtQPqVCyB9rq6/e3A1WH/hGfIrZN
K8QLMowjzWtNtQv+98ecqEzjmljD5nw7BB2AOYQp3v99klRGKeu4M63NpasfwGGaB+hij7WKecft
kEG866lx1e0/J1zPygkw3fDXxv6/TwSQjkpf6srudh5k6+kyNcTXX5/19gVtyTZGUMnYmr/sdqyz
ut6DYWdi4/KfY3nieBqmPufbGXh3zbBdUgBtM5NnMY3/+4Xe7uKIUt7913FBbYCVjmSg9Z/ztcbC
xUIcmJPqp38P50SrnSIYRrcnvR3Pq5noqdi8pxfZ1HoT3qdkej41IcSpqpb93e2h5VbZNQNuWSdT
Ojy5bZTv9QYssYzkwM7ROxcyELwc+U3vlfZ0lCqL7+1X59btvAiy3u72MM3dNEDYIPx/njgK5YGs
QkCz68u2Oa5zmfbPqbeXctz6lamLON5eSSZENi6hEwFIcLocmmJLO614t4cJytOjdPXnolH4O1T1
bDRa93h7Ho3fBMpom8PticwSUl9TuuHm9tM+Nb0ZTi+qmry63L6YedNuspZbC6usOPYGq8LrQhad
d/sxjObqwgsm25YMZlbx6zlFssSwrhhq/fs8WTdP9ANlAEihb/reSM5A7PGmklN+zwj+yhyo6wsW
dbZfRcn4kGGp6Xe4KjzObWN5IeqbJ2qv1ouklb/0oG/cd6Z8jRf87OzctN/KySxXuTJUH6KtfwmV
RS7Zlq/OmBbfU10iG0yNn3KByJ471V8/UVEUzFSYcFTeqNYsHIt6H05UNKv2AFoFJbfAhUZYKfQD
ookpd0bOXqogZhbyyyBib/RL85O39sWG4f+VyPTdKeP2U6UnoHrr3Hed2e0qS/N5k9QR0Siu1lwI
k8dXM7dZgq6By7djUVYjqVwUip+xaS63H2iRZrNIhPX69vD2gzYBHEqjXKHc4an+Oa+OprUFxcy/
PeyvT1DZurMeJwdHvf97DbKeK+jTzNFM2VSxt7S2ulEMDRfi6zm353eZCQZTY47//Km3H5RdOARl
x0zrdsrt+SdFhec/xsz7qwY+G4r07TJmxEUyAj2TFlRsh8ZMiQSt4yO3mbLulSl9xMQg8VrN7D+K
XDnpZi0jZsSXxQnjv6YwPyF4u6/S0h0ikHtks9LOQVXcZq+UlbG3delsaF5H7v9CZy5ujG8yHN/M
CiuX2FyjHuADWrLlUtq19T5ZeuVFkVweXC2pNq5VYLdTdOMd7H4nILU5PBNr2vlGk6kvMApTDJPi
+0bNHspF109GXWC0YFiS0QSzwCGLmxMXDoOiqMpOGa1TYOC1cMwykQdDg0tKXjLgKjI5HzPT6AOj
hFVQCob/g9CKozbMeoCzTXTUXN0KuFHsQ5YhBKhYcLnL7kpIJ0GNtH9rmGl8oRqhpNNs6zvK7/CV
sH56+vBV10fzw+3UxFwUUJn/nDqN3X+daiBzflDJ+A7G3mT1HbJH2FPpgeyzQIZ4m+K2DJxxOwbg
GYxNLeO1JC7Ur1uVqV8oL4XekaychstaTxZ5uX0hXtb2DOwkNreH2vU8bUSJGxm1GdQsbQR3p2DZ
uPpEOz1ppn9+L04BlR09bO8Ygv8spPlhVAXSD9f/vq9dbG/QKdENOtuKFBU4lhIxMLqEi4GrsA9p
Z1rfjsnKCS9U93D0cdxkJsR5t2O2NHw5Y890eyTjsDhhUba9Pbo9Efo0d5uSngedmee4fTGFGRLc
zD307zH4nC2jXEvfDf93HvMPX8fa7nw7VLtOiaVbu61aItSnPO99VZewKwBQ+o2SCj474iDjNWpE
9JjKkoFl6d3ZZluACHA9CDaZef887poWAz5w3H/OvD3EOB+o6frl36e4/aAyo/5sMVLHc9rBBkZ2
Zy2c1e0NuC+VnD+CC/P/ORiZlrpVNCD+2y/eTrx9uf0AHSrj4OsvL0sNfTxzrV10bUCbuDVOI/jP
OSoaaC24Bn6AGnYMeczqXq8xqjAX9DjVwMDRsMvfUq/cSxIhvHEb8PTb8cJ2H7H7UB/da7nbNMhi
lHjg/LLaVzWuUOZM2nQ4l836dnyI6YjkUL8yxbExJ5qIV00ZXRYmkbNaLJV9Z3M1rW7f9jPJpeU0
YmVuKvvboTbN+Ont8T/f3o7++/PRRbiWF8rffx2/PfyvY6buaLuiydbSAUMl92re/w97Z9YbN7Ze
0b/S8HPY4TwE6Quk5lEqzZZeCFmWOc8zf30Wj9wuWd23cYMgyEsbBsHh8LCqVMXhfHuv7avD94ks
V1dBw3sddfTiiW8Zn5UQ84GcR/kTRbuvhp6bz5KV3teKUm91U9PXthL6SyfRoH7AgL/XM4XyGQ6P
VLU5n3oKXKYyDh5IvCTUmBMmqgxpWWnD3oay5Q6htkAVzvkv7S+GokhehxyoZ1Opnz2jklGQZjZP
7J206x42qtKCFZUp3c/kTvM2bpLyaF1j7bLV5Dl3lEfyyaVrgNnZPlXBDAbWiCChb1ZFkscPrUwR
bZBiZSVh4Xoy3TkdJMvmoS29fKcUZbySMYhts8ZL7u1h2DIYmT4rnZbhenLdfeK34bWre9/E4UbV
5i9Y9NmllSXthetRZeinHabXgYKSmlaINjA1PX0NTvJLCJL0KCZa2jfHQm+Q1xo2iAOJp/QCgeRR
UwO9n4k2eDmnWWTaeOD0/ffFH12I5kmePyRJnG3OXccasmBdautlU2AN6PtxC7fFuRBLaYQBzWrB
3ovFsETFgjx129nVhUVBsN5WjICgDpODeVZI5cPQUlcNU714tEbq1kEfV89ZnDwg8+heiGg+NtyP
vlatiSUr9Uiwz8ZZZmMTmEk8yE/D0Y6HvyXpUcjYnj7Z7RN84jU+5Qkul1kFhDlVyWcB0dJrsXje
EMVSQg4yOsuW4e7L4F5qiRHXAFIfbNMvnFWVI/HterPa+lqzE0tiIpoYUzuxWEzuIr3zGC+rraug
l6VtauPrSnCp85TeAlFQMV8tgmmzaFNKrjyPY8ZES8OgDZfVFx7ppd3bLqoSz0vVMy7fGvN3ulBI
ljBKw7rCMEQnP47xtn/nJiXfLI5RISnY93ndreY1OuxrL0rSa3d65AjkEq3Oj3V21dSLiCEwpDsg
4XCuqKdStu1DoYblAS/LA8/Exq2MrQremHnKKwukbIie3OKLeBAbDaj2C3Qg+UbO0QnWrZavUwu9
a1xr3l3gZtYyb4EjqGGPjwp7J+E5LVa3PjFvxxiVjZN50uuK+pr7mrbckmplbdwm9LVEIBsdekPz
F3kYYyBCKXDDaOayp6+TZmjGzVi6DJxaKk+YmOx4Ngfqrul1OBNbLY1K51Bb7oHyPIDRIIgv8sos
LywUa5TQy+BLYSW7Mg2N+1LLLTwVHjiQMQkecokBhKmB9fOe1FIrBtVt/wt6kbc9Tc5Y83yo1BO1
JUbcrSK+7WIcSgA8g6vQdeFGKXVGiSS21t1gqvuQawRymKShoh1mB85v9XpIZOtC5/NZWlGkXWUx
8XeBLFm3/YQsgsc7KwrdXleNOw6zZMpgaKxBOVLqjBm4hLo1rUpR8B/zafLWri71jGwL6fseYks9
DCQkd7pLBCHmdmrcSxSJzbWpNf5NbsKsCAC9LcWimNBAt8zmmjv7yQUEeOjcQKyjgaIzHMgISLd1
nUYnmbb19mYal8fO75JllMT1vRqEL+JPrWjfAqPzv4Z8VxlMHwi6mPaxQRXt9Wmf2GJMoQz16n7U
pvJB577q6ds+qRMrM9VOvu9TmOhSojjdY6ly9ko9OHtKntS3OpWCRBGm3iri2lCShs2mVGz6OMtN
sLaQmmAV90XSEFKg4+MjVXdW8e6hPJOjPnhAGGaGbDNNpxXnSR0HBACjer0dMdIum57E9SrotUOW
qtEyMELpAZP8Zce38KsRtCe96rQHfAspZfHqD03dpLkUt666359yJ/je9EOv+iiTsZ4VEcOIz2qZ
aneyW+a3XvtuIWifldZU37YozrstH/fJnbxbV6WLCGUsWpLFK7nnGovjn4KorC/FbKQABAimSe6E
ECbtSxlu176Mpuc1MZvCoJXIVP15rViGDF/uRo0ha2eQdqnh7bGM6OuYUvGOqry0E+sxvjN4KlYq
SW/DRZ5aU/Rz0plo1ZhKY2xEg0qsFbNiUtgGtTKrCWc55Izv7cWWQfGeGqf09wPn+ZPHT2MT9wzM
KUmRntxUSU9ijrvQ+5pi6u68vnc9ZWNrFO7Frj+3RW36vW0Nu3cG46ABO2x7RzExAH3yPUr0pVUk
sEvqBu+3mD23qQbKHR/biM2mbABraQmWCZAZercS8Pd9mtYy49PTrCqh+BJzYlJ5XLuQJ/mz87pW
tYfieF6OzDFahQkcM7EzFkdITR/6YbiSIk1VmZyubGpk7/rgxsmap0Mvo6/J8WqB62ud4ATIID15
sp+einiw8Ii72sIZ1OT9hk3dAvA7r801zVpQadUWYkcxAa2cnqpNObUUK6oOfZjJLccan0ZC0szD
SLnxSBhCMROLWJmydaVBWhKLqo5lVMKreRCLgRksuECqt7mjqqco0W/F6i6A3VrrZMiFQzo8VAql
Xh4hrK3YKhnyJUma4xVB2fpNlY5vXTux3uy7sMnhKbETFY9hCVeI59HpZSkxNMHMkLSLjlylB9Ul
meSPr1afXi23Yf6KSlL/cH61osuIV5tUAJoLXPprQUJPuFys6sxDFz3B0t/o6BNP/bxYVD5ONAcJ
jdgqNox9zJldLMdy+hgrcboRS0NS7DlVYvGJlaUTcq+LLTAITrDd+kXFePayr6wBKZOfzF1ABRcZ
t0JEJ7kG5YcSfJZo/bajpflopwt7yvUIToZUBSf0Zh6PFt1VRP7FAYD8vpF6+0FWOfzg9LiOHOdU
tNFdNa1OHXw2ZUQ5vW4i+6GvtXDOQHxwEFtrMyQTY4juPQX1dK0TsdN3kv1QYhpbpWXYr8Reqtox
HNmE4YUjxc79GB7EIW2plQ+QXqkATodyw5BCbplKa7E4RMPjSO4sDKsqv608dykO6dTUxpSR5Oum
jdV7HddYFNjHOtaoeMgy5mKCrI4kZVvHrjCovYSK6aIL1W+GIdbBDf3Y3EtoGM67jOM4cBIFsW9w
adUMXCd+e+P5TXtD0BJDhzHiUNdjEeQNATLd8HxuoTTuXRdq8VG0J/WkWmstRkuxWE4dTlXcqS+x
T1cmxhymiLN2NGNdN0N52af47bkBQGpfSvxaZSCZjWZ6X/2rxm+zr2Q4JegEvSlrQMdtO9Y2Rv8u
vDPM6oujSenXyFWRv5jFZ001imUNmfDAaKR5zEelIAPJsZ5CqViIpoVNnU/tZPt6jMmGG+SAK4lR
dtdj7rQzcTwTk2LcmsWzmyNVlIqemzEpMvYVpsplFpj2A8KBo2hah+pja8t4EFVT4UUxoiPeQ+Z2
xdziOer39xDxDPX2HrKEeyrxHkpcQ3dBWnxBvtuu3CLSV7EcjRvEAclCBexxJxbbMkoXqi+rd3pd
fd86Op72blGO1GJD0ShZ4XamTqJJ4b1MTvpCHuTyAjF8ty2UqNqATYYjKgXxwoKb93kY2gck0Po3
u9pXsTS+1gWnCSDkIYZy9h4dt7yoGM/MGoALnZY+d0nhr+FlJeDv4i4/MDJHZNQ092GxAfJMzLBe
z3kOoHVRdAPuCGKg3ToxL2JFW7q9FBwoG9nzmHHXpVhf2CpaIIzO6UEzsmVWd0RGeA17aE5A8IvT
228ddFvN0knVUqZ4PcuSD7qOFnRaKkIPFU9WDm8b29JXlmXZQiSYNogmYqvTqtmeAgIU/ZACFSSw
VVx6xlFnfPNoThOx6MeduR8JlxRLYr1ooSTUjyj6WJCp0xDr+7Rvl5Fx5BvJyif1Zi4A7Dhd73JA
/zeBh2CyUtBZCBC6NVZ3pmNHN5TT/bf1eWzNG0WtnqBt4DZvv0Ib5xqG/OXKy3V344EOWtt+nN5E
HUWOWpLbr1onzwFAN88y1KYFGEflAnQqCWhNHKz6QqruS1m588qoA6lDUNaQOg9GSIZKqFjRocmL
jgwQbYDaP3gnnjEwY6feFbby7qCptXllTBNdRbdoZFdDGJgTUaw5IsHc4/9Da1nqUblVR24rzu2b
qgpWcs0jm1gndmt9VPhD0CRrsSg2yEH5Crbe2J2bWSiprCpLLjFvmldx4VaXdivNzw0gy3BrFg4v
524qzSrW9YipT+wkNjRN0C+i2HexXNCRWKfUaU/YdZBsxWKbueYqDXLUEDLZOI5nPNg80u07BxGA
WKyGwV9CqpE3YtGKsruactcJM5V7g0N9VdWN8ZAPHgY251rpQ/1I6QIEvyd/Q4Ylr8My55FGrBOT
IEirA54rbMu0lcdMW7ljmW/rNn1EC4z13HHVhSLb4XU3pMZJV780jC1gnCGuYgvGDMvrtDErs+ha
1gN5IVMdWop1bxvc/FEbVGUvlkApGicn/SKaizWBochbblrf9xPGmYwqopaWpdW2GEnr6tHDQ/XW
Bw8XyLWL8RHziz0vHSrTIaV/ZToBBfBeb85Lrvu2JM5VPZSL87b2p6Uf+4mT3I+WYj9qTt2N2lGr
nk6AP1q+HW/aNgF3/mQ/p/dQP3rd1uuG6IizMToakXvdJEO7AccSHc/rxdzbuqKnYNahbKD5eXVa
cqafieVqbF9iD2E++QxHNzGyo5gTk6oYYKqocUOA2O8bXEUO+nfLuhVsMtlLdmFHDuVbN+ce2koa
lko4sfum/sVE9MVNQTv79Mu//+M/X/r/8F6zUxYPXpb+glvxlMHTqn77ZCqffsnfVm+//vbJQt3o
mI5uq5osYyI1FJPtL8/XQerRWvm3VK59N+xz50UOVcN86t0ev8L06NUuyqKW7wx03XcDBjTmxcMa
42JOf6maEU5xpBeP7nTL7E+30cl0Q43N7NZh6G8XiXvtVG1bLjDIa0UTMbGTwp6nJXrfYiYFncON
CiEB8coLI/2iHA3tbZKMyoXOqXVHbZjPGlqSfoEqP19LitfMzu3EBmpuBGhmAcjkPGBQ1Eg3RWp3
RyNN+qOY037MTS0gp6TcxqE79Xk0Obqqsq2DJrvKA6S0rj68W3JSeWv4zrD660/ecD5+8paumaZu
O4ZmW6pm2z9/8oExoOPzAutrSYzr0VST7KJr5PiCdItpHvd2RX1jWlMsjYFkMmQbPeiQafJ9dVg6
YAOLyj1KFDcXiS4bAG/66soJrBKEAut61zSQk8qtj6vv9+W8KV+KuGxIn/HvC+T6lwHV8HtZvY+j
urnTME1dR2i5xVq7qcOj4mIxFIuxQlGl1yTg+dM+Bt6DpRdXJeb9xrhHaxHPRyuN92JrmkXv+u/z
d/1LmrztmhKjpauQeuq6NbCOqj0y+vzXH7Sj/eGDNhWZ77ml2wqWL13/+YNu7NTmhtVLXxkR6eDF
8PmJT9hLHD5UA5QFxj5oeeIzPm/uMrCoVZru3tr5VYNTGI7oztfH8sCwDn7YiC9cYg4NoZnTytae
9MNi1nX1adZSv7fKDfO1LbjvKrzc2cKs0patXY/PdT0bKsbDRwJiVnKiNtsm0e1bw1VOYnvCUw4j
5mqOk9M1L0rwxvOqtcdnt4pue8aYbzkHfOgwRn5wLTsaQsN5H8MtHY3+1FqWf2i6/CiWgAQOp+/r
2xM5zxD42jx1Z60G+RGZi7Zw9XMTdq319G1XVdLLxcj9ySYLUXn4oENA2Af9tewWt0OvKAS8tYwl
2fX0Xjzps2Uth8aQH2Xo/xvEQubbojkEFyke1hvNJiQoyIyEwFT2/rNep91LDRaC+Gr8+0+nv0qc
Dl+yfCgDz68/LP7jNkv4/5/TPj/a/LzHP47BS5lViAT+stX6Nbt4Tl6rj41+6pmjf391i+f6+aeF
ZVoH9XDVvJbD9WvVxPXvp/Gp5b+68ZdX0cvtkL/+9ukZfhbDrISzBi/1p++bptO+gprv3Y9oOsD3
rdM7+O3Tf5WEWKTPf9zl9bmqf/skKbLzKxZRRTdQfCNpm35S3evbJkX/1VZ0RnnQUNkOJvRPv6Tg
z/zfPmnWr7Jsy6Yt48TDi+5Yn36pcOpMm5RfNdW2SUcAwWY4iv3p9zf//Rr29lf782uaYmq8m3dX
NUN2bANVNcopFaMH5p0PV7WksCgfRyY5jn9ja/9fsLUVoeNE4iSkixhTDElttvnuvBgTr0NoiuSH
uwIuRVYTaD5GhkzMNbOIOLBgilkxkWCC7Oy+0FHKpo08HzOuZtkE7D1PIJJA7fUU28LqPgGD4SiA
5kpy0ssUmK1+TsaB1Ya5DDqXSsrM8Ewl3YjVosG5VVeq90YHY3fky7ui3HrNYAHW8DSpkLJOWNsf
cyDmMSF92My9ngtMVguTldQrt64NvDeqc9i+oqFYJqUYju27Tefe3/WJHmXaqy4KKAgJyoyfj46h
6/dOxUsSfbwdScyeX6fYMcnX+QCONpIidUduhvI2J+m1utOMmJBdMSs2iwlhw0+2LlPJmvY4T5If
i0YhDZs0C99anNef2xoVsN8MocwUYsPQFp985ZVM3+bF6vMEL1IGtGXaLlb+6fK7rsRsgFllhQbn
9ryLmHvr52MX7477h9nQ+aolHdmj5xf7safYHEC9tNh33u3950f61458ftHv3ve7vs/bxZyYvNv8
blZsCswQpFKsrSwwwHPVhlp9/nqLuX+67u138XEzxPx082GllPFjEj8dkmUb4rmmX9h5kldZKS8l
4l9hBJe9uVYhcZ/3OTf80K3YYI5XPnFh8Mv4KsQTn1jMKekUVPRj8cM6IgNIRzKnXf4wK5qKTWJO
TERHosvzoiEQx2I5Ed2JWaOr6fmvjy4aiok4jKED02g6ALXT61GhkLSfxWyLf1FehtWorOXOWmux
nO9wx+e7YXQSdOxNDJl6Wikmdgzjc/62SbQSa2uilmDjjjgeqiLsFnothSDupr1GGdjXjZiFpJlk
l++6UU1PhhemRBQkvAxC87RDLeGXC/clMsNVxA3YYoiVoyOVGHfN/gu0mkd3zOtZQgUy9ZHg9WXz
JYoBbpV138M6+jowzpRQ3VomEtmUQ57i77WDPdhMrIs9fGKGw5tkB3HzRRtbPMJ1D2AxgkLgloWF
tePHq3x7G4POCPQwscebicTeTudx8Hdg4afFf7qu+rH1rcm0h9j3ny46lY/p8UPX/0I3Gulja4ab
N6JnTBdcc8SR3mbFWtGNnUy4enGAf/pKkJjvgE5k6/evBoUtiuThOhdXMnnCgjtJn+zEXD29s/O6
j23Om89tzuuomkF4Oi//WbdqW3L9FHufu/ifHUZ0ez7KuRuxzgmjR3Rs6Y76YbkjFqXcqdPVVMyJ
dWKRK/gJacywOq9v/arjWjjt9jYrNoXiuir2+dCjWEzEFVJsfmspdhqnw4q5t+3n5bc+fV1aDCSV
LEagiXgnpQsDQxsjX09+LyV7n9ijrAM4hCfdm/VN168rlFY4CBVnBZhnkdmRjGCbOIVYNym9+fmX
qAWIZQ9OMOf6jPrZhy7LM5izZtT8UDlOtmlrBdOL3M6jyH7SdC9a5MEuqp5Myd4SlpwgQCrUeeaq
PnSb6yHVBgDQgC2lqngJR9SKLXcYy0C7sE1vPHmFu67y3sZlieQgDopb2ZKwj2TV5zjAEpFQnR2U
xllmo3HhUfiYh+o4Z7CzcqYiTOA4SwNjkBH5qEqyeRPLE6U1bWcmRsiq8F8iF/by0JkbrcJySMAd
nJdoleR9hRA57lapRQJjVJyoK3wD/EIi9piBMjfNA48IQO87B490FD0PsQ2u3I5SyDl9tiBkbRer
8gPBE/1FEuQHeaioruD1GkzrpmW4bGsUKwd94rzIiIVOHKlf6jUJVW0XXJvYKBemBx7yuU2zZOE3
mc9fUlZWehaE+HHGz1kcPFv1qC2V7lGubhovPxW6AfhtkyVyssyt6Txn+OuxxLCYD4AhokDGzW4D
Bm1cSJnWiGn0SjdB1zKstVPVUp1rdYbGzs6e0LdDNkL3zGnR1UCQaleq9pVCmbZL4GqDT7SgTkLE
S2rzkAbFo2G4/aKx3VkzXHmJtwvVfB/m/TfUyOlOKkgSp9rd8LfI65VSV+4s9odx5qZ+sCUvxuVW
F3rNEO26mpNqAQV+BXZ8njQOwBEGE+ZW4byESubP1Eq1D4OWAL0vCIpwsmDL4AR8xSu3BJeQB0ED
SbS0F0ix14orr3XPsJYaiE3wB6ER5PB0eVvm2G37zn5MfTW8bJt8vGo+2zc4ANu1FTA8alTSq+Rv
3AJRFrnS95lD8RiVE7kuoGKrUTtpAOYzsIBGboGzzJ15beD8VoCGtLmP1jQt03kN1XJGYufKT+Nq
W5AsNgtwEC4Ku7QWPsAqKQiAornesjOSYgOZ7tGLmm+Yc3v03SA/YPW0GMGg7lXGpaHsfTT/ZDhc
5Fpt7m3PhSoXB/M+/yqZnrvqnBhhKFKJIpObed0oO6fKv6WFfjIaV1nlOV+HJZrhaqmPQb52olMR
ti01LBWkezWBo/0YsE6SOwvywuB2ZFyiMYoDvZloPLbX8uMZlet8hBbP+Af9EAUNO+0RMNSVWZvl
sgpGLpVqsxN7DLnvL3x5AExUnVLXyx9tUMmBMmKStVYJv48qSspphGZWYe1vuNvHjR3be/T83cK1
k1kkMybsqPquyAZlr4bUong/HpkeyktvTCSKTo9hsQ75qU9NxqMA6Jexg3ebxMe+j5srnEoM9QYJ
yXY19gFDCZLTQFb4jBgbQAqDfTeiq4DrLHsTHKVeWZqnrAvwcmrD+HkR1jel5tsbYqCSkbQf0gNy
0JiZwQMZt9AFzEDSAHcI4411r8WnvuPxr430YZllxp1P7siqHIdN24Hh7PVxBp1KmddeWS1zu16N
YfusM2hDeR3ecMUPHwpomQGCmyU1hClDcteN4REhRcoq++Z3RKjgWKk1/eAWk/FweCJPZ2Yywsf5
NI8Jb4P9YpZ0ELSlsfSAW1R6sVLsPS5Y4E0l/iuUqmT48fcGJkXVP37IkIkiV89m+BfAWuvVsegc
fPhtXcxkX8aegEZnJiv957puE9i73SbnjztTiXwfWxSDmX8M2nFjhv2NmxanykVSb9fowKTCWuUK
9Wlu0iRix+vbDMUL3uysBBACGbTWtJsWO8diDJwtDhVQj1I/nLoQX7YWSOs24qTr+3G0qhMA7Hk2
wWesfFW7arPKEggHcb0siv7C1czPABWUuT4RZBMH4H82Pi6GVL0GiXjPry+ESdPks86BfB2zVOMg
yjqd59EoSOfe6O1DlQSaslJBVcNB6xOUk/xMUY08K5nSr0D5UIctMMUx8HTTu060sFrfng81zqGw
tkh7NA+Rp9wiG+AWxWkPsvHkxG66zlV/QwR5A08KMJVSJjcaYQ0zSpdgtdOIbF4Zz4hTGzdoF9vW
VvfNJTmT0r7jB8YvTVsXIfhk27Hm1GWaWZUAoBhadWZYtr30zKt27FFA5/wmO7eqYAJJ6rY3Tgx6
XxQ9uJnC4rvXRQ3m/iraRvUDHBjE/iRkupzu6jp64gEhmw8tFMXacVaZ2/D9MJE66BH21xr58JI7
6W1Jln2jDtUpsoPlEOoh7HDQD2hCZuMw6Hssq/BVITc0KIvnFLi7uR6ER20EWl47aDtguTWWjq3V
vR/NIZvrvXMPxnYE64iULm5INxxcIpeNfavCd+iiZAqBNF+TEvsQlLAAw7CXblyeBAANqDdpP5XO
oRUsY2uvmvgf9QI6K2w0EoN8pO+hElCfMdXHwm6UuUOc1gySeDEr8QxuBiI/eITPHgmCSrZjyx1R
YwYryTDv+nZYgdC5S8den9XwuOA+kqeCFADoyXgobHwPkVHdpo0OC0UDN0gF6ALoUIfp1ED3qATu
vLJRwYxEbWspIIprUP5gopEV4Tqudxm/DStyuxUnknpRt89tEyDf1PsF5LKTNpHueMAz+ELLRGLV
6bJk+IKx+oF0XT1aV2Fw7yZhvBtD6QIw2hcd7qGvjN5OtjGHGnAIdJXc43EwL9BtxGs9QLFtDgd3
+qRzpb3IUouHpZwzHwwYBaUy6PjSnml28DVXAvjEOjcKwNEQK8s6uvgM6gtMEKCLbb5uwvTWZoCo
4Xy8Mz1n5VdKd4QI0c5cQ22WepdeNKCVlvhrIBXL2U3FnUOB5m1R1/XJ0Ypy5rUaSSpqfmmY6r1a
kpxIir0J3MDU4KFaYV4t0IJiYLhpIuVAI/5s2lVvIMoeE+8QqO2XvONQcmgDboqGuWVYuxIq/UFR
/Wu9j1u+o/WqC/2vEweqi3aD2n+LO4K+oWTCQvOUbZV2/VzTMbmGetJMzEmqDd80eK3gduIMk61+
Zzs+3iHZv3Bb4hx9W1JmBcX8WZqGDlx47GFBlLrbgltoucwOeT4i3ZV1zPLtPCYSCIGttm18iqlN
dLA44nxsYCIGSlwt9IIKUmH1K/CR2oZzHEhqB5ldGl7bevvSWJjHI5zJgc0H5yN8CBuiBwyn2Re+
SdxnYe6LfJPGQ7B1NHnhVVtUkcq+dsaU+/nJmNCDJo7I3Mxybc3jA9SIJzy22mWlTKfOmNgas+8X
SdO+pDJ5dfiD+cTdxejZtzyx5TzW4XfN14Onmzy4JNe9ntoLCVqSp8nXakc1TpPTG6NpvlL4gt6X
y8QA+J/j0Mlndu+rB0zSSwCYzQZ3AIBagk4yP/T3skUyNulpVPlntq58xr3sEGNRENAd5Qeug9xu
mTYfN0qMZoL4Btwo5DqFJKDb+hrv+By8DwnKWIYRMj619fAkGe3K0yhkKVp2nTh2sAYl5C6Qu26a
eCSISS1zznmjNUPTSuhvq16GZnmKPS7GPgLuJrLCYx62F0bwtbTVi7JTzQctxR4b7HKJ++0+8uCu
ha8DQPN5jQhqpjsG4T7GyHe0zUBdAI21Y33GLZo0I4PAJ51DaRZFp/DjA+ssgUPs+ytF7WBlueqF
lNNHVhNw77nUoULJ1MDwu8taiRlp6EJw3zLJmHXjrdE1LTtvOLqlL69SL34A2uqt03KMQJEYFyrj
FXd1ttdVLFr8vLg7QKu7iDuGO/p6hOHuPzdDcCt7mblI3e6bisndclplqwztN9O7a/UkWnXV8K1L
eu3e8CE1RVI+3Vj22hJTH6K7rGqO5iJUVGfjoYKVKu+Q15ROnUb21rZ0/DvMtFV1df13mOn67zDT
v8NMr+q/w0z/D8NM/1YR/GsqAop/fyUjOD4H6evPIgKxx3cVgWn+6mimgT8MZZmtEdXxQ0VgKb8y
DIhcR7FMFdKahmztu4pAt36dZAeqbTmyamuqjNznu4pA135FdmAZsiUrjqyrCAz+RzKCn0UEum1Z
3PjRkWNrkBBMXt57aVxthbJU99K4abAlQPpHOY+9eCE3M/VF2ZVPza20JVAXDOIWsMG7D+pPdHnK
z7o8g4PbimkYtuI4vBtD+XDwDC9cYcrOuNH6fobVdKz3cYeCeWUCzyMGrZjb5qvS/W8POwkr3skB
oUQbbQknYFN+bni4Ti4bab3k2XIgjKLaG/mK5LG/fqeTzO0sQPzjG/0g1YhMp3SJoRw3tTZvxitQ
QAEhuowtB4s6vP/rY+nIST4ezlYU5CeWqiIJU/AH//wGK2xVgFaLcuPVnbvzTWuN1umyB1QGd9wu
jgE3e0stm2CIDkT1QYvCo5N0EVIug9tvNTpaSTouQ/I0V3xzHYxFFM47MpwhbCQGoUGMG2uVTEii
JT+4FjF8GUDJ1YCIugn1r23hzEBiY9rvrHSTevD2Si2pQW3yCRM/tfTDDjF+oS6SsDvqpsJ41FiF
CwNu2cIs7FXLv0Ulb/06k7ekwFw33oTPB8HY94O3RBcJ1NZMLlzIUDtGixapXgJ6hkArBf2dZmP0
lwbrBh68e3NsArUHzxxsOuJOsaDJQJPIf1J4JN2Y5TMUF7552jNjzuRIpsOdIZsMIzT1XEefXZn4
qhStOlrckauGsUv9Ztup9YuWOReqy821k2qvRtIcg7x40tT2rhvyRVVVRwmSy6AyiGLVfLIjqvN5
ZboLbHrzppMYP6t6bz4a7TI2vzRBlc/BgPQzihyQ25ruDngHSLi8fJI9Hsh9uB9pIK0IzuIBDP8q
yDrSWrVsU0QvSqq+ahNrqtP4S6gkFZoqXakQWIhnSeZKOl5lSrbOO3BpJSF+Sz62jVQMn1MJvGKU
LOt6NBcNMT4JhZQ0UHgozIKlrmdPAGNB8ERLqxleo7G/801twZAjwUT9HXFr/jx283Wbmj0Gu/FV
05I7L/9Kseu5qYp4MdgUPpwQ8DG8XZJXk6XV5U8TdlGyzJWa2vqK4tWdkSevcpctA6IwFlM/idbf
yYNxOWQnsyCQKAKCCN16Ts3cXjBEArXRv2Z0nQCHsl+MKa4RIt6WOuytMXDTuZWQmNZIGB8Ts2fg
SAOSmVR8anYOE8uUv1Uq73Hb21C2k0x/BROprsnkmetwXWeRdIL6D9MyDL5VEe8gqUBr+hKpdSSJ
zhNtBIwXl59DbTLmZ9VXJ8NLLVHuWjZRtEsiWvM0+CrHARhMj++cOppzqJaEwcL5K2xeSKEDHRjT
Ebx2i7wVYfIxJvGmMIHe+QzKMZaUXjlKea2PfE1iRTkQXeTNW8mJlwi4sW5L/raO5WWqKjp5uHx/
GAVi9InQmmyQF4FLKJ0fQToaBnZoi7X4QztUYYbCfbYd+0Rf3pxnyyfG/0nQUzGSEYLK0esFI+xH
xs+uBsYXxNc3JRoPNln2ooQmURp2fOUNYThrvWqc1bp9HZVujAyTd+dKuPizMarwd49EG5oMKPK9
6Yf0NkrIzFANb0555EkpyKGspJaRcAJzdMvBHuiUA55GLAk9MTWYLV5jaeLp+vKmBT7GzxdejhVu
G3nsZuiClm1UnoK0V7BcV0ew1HdSWpLV2PDxiW+eTDYP513Csbz8CT8a34QAIiOFAoYrKawY0y8u
s8AAWev/5um8liJHtij6RYqQN68lVx4KKKB5UUDTSEp5b77+LjER9+F2zPTcpsukMvOcs/decpMQ
Qc3UDtwtfVRdFfvRqBhX1Hjc6ZOjY+XppJ+5ayX5H/Y/pPriCjILwMIGwNp+wdGO1Qn8EV2/lnSe
6T5afMad0X6AKWk9yxlu7UJvUjhLaJcxcCopWdzxNRpb1R8YRtLYh5UcN0yL2D9Jz85XLxqKw7ac
AP3SmlfZzOI+9aw6vefaa9uohPHbNf3YAs9KJQXC5IFMyJRbqoVQqZpoXlxkfhKtwVqy5f9+nxmC
rk7J3KXoL4NBN3fISbErIt6U05Aezl8iYv1f37FRjQvfSL6ld8+TV6rRk13zURA5c9dX9V+bT+zF
DtQYzXxKiOc0eWH9zG+WDjlaenprR0Je2/IuqVkbtOmS7hzi1bY/P699YFjVm6NOd0Dc99YpOk+K
HmST5YzCjAQKMd/R1waxlT4PBIayqWbgf/R/ZLEQozdte0xbfLSpcSddcoyZtzmt9q8Sy13dMjXZ
yw7yrN0YBN0UuSCZqvlxVssj3ZhU6e05ZgS4W2c+rk7KAn2shp1sF4trNEXsRtYS6lJxjNbuMsh8
FIgUancQZ/TKE3hjFspMi7j+beL18AGMjI4MaV6AGzh/3HaZL3SmOTWdGDNvq/5LLYm9U6Qvec9k
MWzW/nXJ9vPI/ik5vDWyMRn3SMuhc9qP7SNZGo4YVR9JcuJpKrJ8cbNx/X2DikR0QjMQ17oteKPu
PxpC60vHYnq3+h1/J1xuzlFEL6FFYDcnMoxeNcG3zxfuRPCO5K64WQx0ONo/Ei1+bzPE4ikdeNNa
s/PCMT5Yna84aRQ6c5J7vaph1sy/VmUb+W+7mhGR5j/BC2BusaLgW7cIowlP2zS51TRlN3tqlz0x
FaSr1ZFgqNDd8NSObuW0im+3pKEmBgSUkkcoaZmdTcWtLXko1Hl61KvkOkAmakpsGBMAu3w7+ZI+
v0BRv8F2ZGhcJc+c0Se+wsgTY3WkDR679nSvZ6sIINXhVBMMrmn5//RxGcKuVL2kkGtPKeVdZ/MW
+iStvMSoEXPZhivxxB7ttCxcVAB3jJuuANrps8tKYV0X5KamYNvSJQqW7tROL2tc+LKVPTCQI43b
bFBAzPY7yh+NvcPRdrAGVNrB9G2RMVrIt5nvdTmyIH4Uh+p3Z6x+XeiPQqgKB+B8zvhf1ZO+v0T9
vlZH9W1KwNIaRZgzj5UisZmd++FERiurFHZbWajnFUwbZlty7tIUO+Bk/DEtljJ4Xv6qWf2YyJju
IDyUSU02RrsOB1yefjXFzsPazrdkTST2WP1zjmDOZ3lMMNrUYe0jRXtna7ypBG5soOcmeUVO9jKu
hFiClYrcLM+/pCrDWm+unBVjDAR2s0wuSasCFac5WxXabl5j/dipvKJx6g+Ek2iuI00mATM38h6/
9CXP0IxIHwSKcteRFj4NzEspQeEx7Lu5mGwy1dQnCeRn6/Q2CByIyV1toK6dt3EJKTVTTF5ui9VS
HkjbQr5/VtfmQZvM8tSteJUlNp9xViXytoRf6+5sjPLeJiCeOU7t1egU3NnSYId3EcHFCiGrymqk
+9Ge/q5WXR6FxnhjBIEwGttMb3xB+q8T/SV5nA40exPZxv5jE/TBmY7tFGVt981uN53McT7H2qr4
/YxV2p6GF6EgN0kNmAANB9B/LyJtEnguxl5fHlRpPTtz+qFsfIxGnkhq1rD4KQl5ZElVdQABHFQy
aRwISX6TQDO7aV/vgXTKe7RsG2W8hoxUMoIVfRtWFKFg8fSXRUufQMQXngWEE7KWXnqY3VDxOlHp
KRXXnxpnRDjPNhwzjXugdqSXvBdNVB1SBD6+YR3myvqKbJ3GsVSoOM89ZZ2/CW1XQaor9SUV+YEN
mEtBz7Tc7oFZE6Yr73u1eirzjFtS0/3teDT9qv5OCxZEMiZ/wcWB2luthWx/mez+aPUcbryEAPSR
P9deZszfUJ9IM4YLxUWLOGt1Jbpj23IbCZRkrvHif1cUG0XKBI/nJcJuYZKwPweR1ZIsw+4RL2dl
qs2dOpQl3AzM73wSaJo2AUOiLDl4iig9z1L0mBvfcc6X3Znofo2yxFG35r4+sNK6efVJzWbAaUeN
r6XpV9YjSgIsQwUiCjr+puQ7BuAailtuNjYovKjsSapnuhVYccdJr+B6klT5njL2Js8mI8MEq6MD
BS+ER/xZFCPGQwAmdjs+Foz0ahXjCOk7YcQRHgiiRimt+p+55SCe5uyLqgjUxmYgrhudu3DRhpI2
EHlTx5zoy+qyjIXXa3VJ6WMwDUP8rZJLzhhhA7zbKZqFK+gu7KYJ6MUUBI1bJ9lTLYNDFGP0klVD
EhLPiCcNAC5Cm6YKxk0f0jPZTDJ2xWIUXmVoZz3NvpJyKjnbDqT+FMiqVKblug7d0/geKFjR6+Ro
wvDX+jblVqtb30UMVl5fwcQZXG1roGq7BhLbb+AkM7/mYBod9EPIya6cDW+5OT5ZtdXtFBJ+OIKg
29gIOnM16m8tVK7RUpBqWeKKc/7HaEHQGjWKgWoRd7KOk0BSpwkjenY1yjxQc1h2qQ0LUlHH5tRx
tcCUL0GJpNjMhM+d0oRugDBD4I7yVo0lbUKKp1IguTHtwtiKAq2dGeZ19nufKeQC69JzWltPag0y
M5OKLsw1wDITfnIGVNya4QURj8cldqm7MBJ7ZzTSi2ZEzxGJi4bx1GVV66LeTLxyPApBWLJckTQM
JAPu2TZoYTRrrH0J1Wf9slbyLxEXMIkZdT92gFUmi2C3GUNNf3Psqf+cc+fZ1Jb+wM0KUM1sIrmK
EkY1jsUWPhmIpuYiHGeea2dyHqCJUJHTMkgGQLrMPEu4yLYd9LL6Yqj6g2TPX3qb41dWVL7f+Com
ZzqULbft3JxCBHJftmGgekp4zpROrtAdYECe7S7x+HRZ7kyTKyFMz9Jj59BPBRUdDHdYAzNVXNef
mUjxuIl22pvEKa4FnFkVlfBWbbI8nYyAtbgNJstAAzJtKy3XZU8x5FBrVMZtZNonVIyt4nQUxcBL
V2oMOZW04zCPh1Xirp80hOtuEc5V7NGB2Je2bKAdoffQ0W8oM18a0cpIwnL7Ul4JMM5OFcayPs+X
nWMuoRoxuIVc7m1OOE9OgnomfAWa0J+ShOVWGbPjWORfFki/CesA7it5Percana10XxWukRdMONO
UJAvydF5UMlotueQDHuLHklxI8TgX7YsB50jGGFCWePfRoiTVKxf+oXkXJd/ZKhP6MyUw1LVtyqV
PusYyiz3bFBBDHfHBTTQqHCmcc1BP+Q89cnYeQ8Kc35WbPstI6AAbANriYi8EnFbE6yZ1XjVMDt4
658Gg0o22pRRapV9CS3udnKpT4z+cbTz1zyXOp3DDAVTBIXHtnXPHDTlHFk29BwZSsCrRBpLuJpG
EkRKccVLte5TArGTqM/9ooTiKDUEKabEstXDv6Krn8YiebbK6LUUsdjkZZTsSWnCvWBTtaSTJhvk
xCZ6e0iN6q3uDdXLS7MKAAyq9KN2zWQkO4eYtDaz11O9oiCIeQV8uucZcUCX6hfNbEltkysRipok
61ybD7rOq2GavNdJVsYwuO6rWFykiE6K4GvjVqs9EqzOq4wXeNCMqIkG1pFMzJZnZURP5M1dLumf
zAkJ3rNYg6xDrBrXxaPZ6ezMdJP8paa8w+7ueAMXe0BybIKwQ3yzGR97bW7pDrGJD7L5Cj4LIWSJ
vrIdWpewB/Ok2fIhfSShdtwvST/vCjH8mMnGjwgtkJ0u7mHhql3MHckabA9OEID6XIQUR6MrN0p0
zKO5R9zp5UVW7s2KuFO6z/d6SZ1gq+8yo2n9pXlT6WCQdMpcumR7E4JIXLJhXD3hHTQ1gRM8jsmS
J+dccP1ZdOKhZPUpB3hl4TH29GUV7lgs18xqoYPNA7pRMEKLlRGjbujYlJTSnboOciL0ZiOJ0AqX
OoG1SQapax4vM6p7qraEiGFagvsFO3qwKNW8l7QWDQ3/VuW19jYI6zw0E1A6iQBmXV+J28yIDBYr
sDS5lg6jIZ6sWCoOEHVvWqNpJ7Q2JM6y1WeydZQj0L+z6HjmsJIkVqTAjabzq8WElTRSbOCcn6Ej
r/BGu/Zl6uoH1UosT4taB1ndcsqVibRAnOc8zs5lKtb2gBviMKrqQ95UxmleVQivzRTWBafrxj9o
x4SGU4NMM6aw385qc8BHPFGmiYSqyXE4sI0u4aoboc7JLCDz09q8VWsRFoPOXTNhZ59XSnilHUZX
NW1uclaEWKYCLddpLlr7NajV/NziO6vmdXmYp4mEHbIYTRX1MzRcBBvoUSpLI11/+t0XxX3cXryj
0CkmO9/rWshwRBDDWFaL3G91Wq2N8RZVyBvUGZqi2X7XhfQnRy6GaGBGYZRxKsCi86ftA1SBwCnI
NLlQwmp2BImri+5NqK2JHBTQANh7FVjZQVc6rzZSWrgufKZl1nU+EumgQMkiZv2Iv/dkGsUtkega
dg4n5gQjyO0zT9Bp45Mpg8m0eHwySHELMKbK6WApyZK5QS6DBSmlp2/rqx+0LaTLXrZAsdyfWDm5
JHWUb39NxKXHwlBfnZj+bQ5hEESRl7UxpdEfs1WmM3DjfAHV2raHqlDkYz/RfCxX4icXJf8pTRMp
+y9X2uBaHg1975NZhaApNeYTHd9vY2hoCua8Mvidl1yTHoiuDFDUnMsSMTOxvdmjXktfJRBpaJqe
KtefTovsforbfM9RpBxj1PE/Khk9IZovcPIdKMqkSpzQEDEqSISVKM8ogYBsE9pxQT64rzrWHG+F
W9Yw3VKtRGRDAeGsigFHM/suZ/Z3aJ0iLO/VOvuFVYPuMuQW4VJTuc3MjS2LbGT/Buon+JhuZxVn
w0lozxmsPxvMoWE12k6owHWtcrS9VJuA4MjYZNZI52Rsi5LAAzpBDionuYknurTgibafLPfwpOyl
92dE2pma/Z0mAkucpbily+cKTiuki3IxJbI2EsVhN8m/UskpwGiAEsRXtIOlQhCGtTUBAVHtqql5
mFQbUvwEFRxr233qdQn5JOOASOGUIEWMuzXgtVYxHyaJBjSRIjlYyGIsXqRvg/inde0tt8hXMCEJ
AIYlDfpaI+1Z0gNjTIKmrg+D3nw2xmHZVJlJQ0neGdEXENEgEvaVy1Xg6K2/OgAqYCwQ1rqFJc3a
ycy73WihZyfq6SyZtLGbjqwinveJd2FX7WfWQtQS5CsS7kHoA1aAdvx2VFrKSMCuZoYuOYu5uIsO
2fDTbJ41c8EBoM4kkBNj56HTS3Z9GwUIPM+w4MFdDsqLVMvs8F3sjVuRkUiKJxvJLS4TVL4VCrUK
ubicaW9RJhBFNp+2ujC0GaQbN9TPWhXQYZc3Edtn5gS3TmGzI3m3Tq0cHF77OZN84U51tTdT3hr0
rk8ag4Qmai+rpL9MWR6k/XSRmDnuMs3JEWNCNWHFf8JMf9al8o/e8huZ1J6cbiDbF18aDTBi4SWI
DHUCHJPDMlsNyccu39PHeu8bIkPr1DmDKeMqr1V/NTwPvO8tfl3jl+W1UJQPEtr4WIjtYapJlZjp
NDwrdnJwQ27ToAYvWxwf276Akf7YkjuUU1/JESBCvREddcwEZWtOLqMT+Qplbc58yCuItncN/aky
dQdxbr+LU4pAiZ9SRg2es86GbQn0rzcYs5iiNd2xV1OvPSw8kq4TRWMoy4gnJxsmTC3EdKvGZm9Z
84cq0J+lm9wOZIrQbVCn5vxIIQktxNiXUUGviTivrKvWy9JZb6thvsvmmJLbzdUpSRCU6uUVyNzI
Gd1u4jAqdzkeuHRiDYYORAfKJHTxt8jLwbwqsB1Y/yJIpPSrzZb52hls+ynKs10BP0Po1H4whDoP
GX69i5zqWRk1m8w9OnpLTJA62Tr1QVXBF5lR79ymIpSLf9PofJW29iiRlr8znOYPSb8L3w7Vjv0i
tTN/HynDu9xZGCXH5AJzMcLjIYOanFJWvSYWespbYdtreyNqCQrisco1Ba5bcbPznq9QsEHOCV5J
8vhcZ+BaYinWC7jWp7YZaKCSTY5g9fh7YWkaWkTKNOYnQ7p1pWhJM7MeieGqzhMTh5spH0ZNfi0m
JQ26FvSOMadvYmjio4TuMsgWDTOnnJwqZnU7uTXvRjPp+1x/pC2QYvYwCYHm7rLxBpumVvdtkT3B
qGyu4OkOVZ8TFdLFItSVUNirdMkq7SVZ5m98c8yGaPqfuOy1J3JzXWkuHA96Odk5VPPDvA4BWEIO
3ZgvQo1Mdio+M9uqHBqA7Utr3AspjQ+ajmpRemtabyGK8LC2Nlg5+lfNdk/9PQtjiR8g1CcUAJwG
s3mNDY5s6HlXTaIBDBFN8nMDzrAdeZKxqTZr68VAPcnznCR8iU6QRh2z0ZkxosyX97vRo1gANEs8
fW/UghD19Ot36UqANfWrnBsyyWDbDTSh7TdJP7micxHSnLNc2I+yUvZ4M8drusZBU3Q948Bo2Jn1
+KHP1tUecYb9PufUKz9ay/euiq82hX6cN/XPEKOkjPixaE6FK+qK+I4lCX9Xw5g7L872GqvtutVA
behtWhdNtd2I6CM2oqrgiG1RHguNUMTmZs24F+HGfk6rLeSI0yzZJMVCW4NBsU30t4ZKIrLz6UC4
OqaR7te5vcCM5QYgLJhUsjJsG5Eo8ajQ78jH6DbozxqNxaNVofiucp/tByw77mGa/5Rqsu07ILpY
GvC3aFZSsks/YpyWo0I+mFeWq2daFs+gVqzcT3iRKvWGugLQ6SVSmBvKJ2ovbo6y5Nuz/APMh7TI
BG7jaB2V3vxeu8Q5ah0+WFQBUO6sfr7+/tPQjYrHQlUY6M9p4EQk4REaU7k5V4FU5ojocfDsdU0H
JMDt2K01u/RI/r0bfZZhzttbIA8knlmB1WIXJ0hry3mpjguxbG6svKlpdGJemR+VUeJJTmhTqI6s
PNSyFh+qaYyJVgRKIGKqHs5HKIbzo2HLFg2LIn3o5fxfrnPKzGYLWZnroxmp+XsjtLCVHVzEcH4y
KDwrRN0gSh8TOjNBvIrvUrYYk6oQb21F83QAxsYItUXl5bt18bFMMZ6rKefWaF1KQrDXwUHv3xNK
6cj5rkHUz0WpeSuziG4UxZR0lMlx9BJFvC+8cp5JIuUMnCFuHQONIqU75dA+VwadBbXRtnT1Og2t
yvw7MYA31Jxntk6BSdnxps/N/1hV8zhtB9pqPGg1KnanE/EOZsXoMwYDt5UuP0M/nkRPRBS6iMeR
OmJnpN2fsmxCWv/fUZ1epJ4M+1yTab0lxmZgYa6RxivVYRy9xb0kfVgj5qTeowJ6qZpx2M1W9w/w
2OxJHa1O+r11bwE10mi16AL3wsJo1dOJtQt6y/hQU3U9ylmFVheThlvSOscZca5LcChLMeJPq7Nr
UTcqmYEIf2EZB5XGAEuJxk9pKsEcDrRiHTiM9LXu5VJXhylVXZUbqztrmebKDvPPVJOPEYggvp7x
amWL2BsaLBFuN1sXfB7POgJuf8BpQOjfXaU8q0eQbVKUvCh6G3kcfDbXwEWHFqAfqra8Mh0/RiYe
pMkSzjEu7cuioCLCWfiZk8K3g2KhhCj8hZezeIMIfbZfkU5JVAPDT73Mzlq2/KgMRLwBD/NRpbcU
6ln5XiYMOx11pjnElD9I5mCMzOmkNg6pqhgRTKPndqSq4SwkFt+6ElZuVjkTW3gtQhpk1CaYJOp4
004ovqFbNEqXcnqu5aXyTIMjlIuN4wLzPNg43Z8s3U+GxgzRsj9OeNlwIc4U4ba5LyUNf5MYSZmf
lGO9FqjeM9Uv14hmCvVQ3Bh2oOTWQ23BWDgJJ+mOv79UnOJHTcHG6KM0+P8/qjILTOn0XqY/rJtB
U3bX//4o80P+0+//t+nbVXv//Qmp/IIUHZ7nulUWmLN7fUx3Ld8j/Xh+rCj6FE9adJdjIg3W8vKC
U6t9yCeo5koZayGVDWb4UXVQoKzOzeEJcLVaIRUzqZ395ieWytidRfyA51X6fDJX/F9dh5VxsVgs
pfpV9ta/7LbEknJIexB89bKBPqdThtnmkfeQHuWaoC9h+JaNJwqHsfMgqyBVHTv2l1hNb2XK9Dgf
kgwBzD/DYB8rZN1C2JYx3+fve1Y40Fdbeo6goWW5A29OP5QGbhxR13+yJOvpJEx/RKHAV47Gi2wm
YzgB7UEdADgyd7RL3GL6WXK+Qy1d7zPek4C5funCp8xORTHjOOYTKeqC4qUwxktTiRJFywxjjlpP
5cpUiDJIHe1EVkHGzTp7KsjrDCTCF2cVYYaIiuOK7ou9ed5iX4a3vorOZlY/LxkURUXtH802A9lm
TmhOuvZETwrLLqEEfp+PxlHCXEdJlekHDd2fa8jzVmFVbAi9m1nVD61FLulG/uZgKy5SK5iMqObr
PbYxTgGCnStFnORie9J15HmONqdPpUZa24TjN6Fz6Ctx5xyZ4h8amenypBKRTG4iA/vYE0XByF02
kfThjEwcpGBTCvzIsrTuOqzcoOKuv2qyCm9yddqtjeaEHWM1ug/GcEelIyi8lyBJ1fpAAzB9SGRn
P+EIoyI9VtLybynt7A1Bxc4uFezz8XwoO7QfacK0ucE16wLi5LWMUNVNB38gju18h1pr1+SELw9d
wuirzmLfjEx1CyeevKyG6ZNomBQT+6muJzoTW8JNszCaFpsMaUwMcdJnA2dta2IfMoFHdFgnBKDP
irQLh9mdtVY/QiNEblr+DkmDrCjVz4ZlnJi9eTSGaEYqoKPpLGF4pX6OB6xT6WBc9UUBodnm7b5P
Vv3ZfLSldLgNKQ5zNaZhKRMVpslriRU3Mj1TmaxDWZgMsIvCz5luHVv0qDwqo3WJHH0KDSunaUZB
vm/7wj4J2kWHpJOc4zhGzgHoYHKcDN4Gy784xI6pnSq56qhBHPVswjQIQdlqFxHVdpBpI8DHiAm7
SC4d+HfsJShYWlXIj5ZCcn7ZEKiyMu1B4YLfuq+6+EmhD+kZijE+0YEdPMhn0pM22d4ocZ23Y9C6
vc5ovZX69KXRJd2V2kZ+GZxmgTJnFXckOy3OLIyzRWIy5GRQflAiCiqdJ8w1y6h9nShj3EJk7avT
4nAxsHS/xhF301keINU0DJHqGdaaYtsZnQLmwnKLLZb2pXjtth+qLm3ySi8U0ZySxa/Rwnyp33iy
2ABL3FKOfWdjoiHf1dYdeVXlKqPePkaZ46dLpdLhRh4FfY2zbvtXkazq1Ygq2Z/T9yE3zV09MVuP
HInRYiM9JsIwDqnZTUBj9PHa9yCQprLWzkCRd7+/3zdT79cOnFU1t4xLp/SnVlh7ZTDt1z6z7/2E
LrJcv/J5Sr0h28YLkpL5hR3/EWtPWD+WblePO8szZ+i3GMdmbK0YIruhoLc+8kVIc6V4aN3+Mq8E
6gYSlja1qftNxWy0lZXlonIvoTGSaX7WF58AkM+yrFSPwhRTuNbXCS5OiG3Qelx5J5LA9R+LoyOa
/Kkw2I6ZAGPWxhD7VIwluihef5S11imb1IiDiImgXqOU0EtjE+yQtFAlAKcUycfzZaILsMaLoY9M
T6bIPiLa0byyHZ76WJz6tlpDoEtMa4zssU3TPWGL4kiEaMnNjU1+HJkn47w+RxVm037FEWeZPo19
bnZcpzgE+o9SrtY9Q7bOL5b2G+Q7Dbfsqm67dpzXG+t1AGBSFtRHYJ/SaKtrmZK4E3JQNnc2kXLs
oOtxNJhJw9TPDNcYIRZCMCxuqkqXJ9EcHxWluYNfxoU9H2VWlb2S9GyaF8Flk6LJCWxtGU6KPum7
khbwg1WJM5OvU9diy9Yjm8wUO1UPbAjznuVn8MIepHFuELGuwTQSzD1bZHWAaEMKYq3c0vLE2A8m
jjl9Boa+cA8BLUjlIBgs6uKOo7x5jBfQYRpNMbbtNQRZsRwphdQ4fV3XcX2KaSOcrQZtS6nJ0YVI
+8QlPZF8VNk5Iolzy0rTmf3nbCVx62ZDY3nLTE+AN7ke8qRfH61VUenUXWxZyQDPmcEyDfo5T0fu
eZZlH/UR59uQJsWWKh+OsbTVZeoDU0GEqpr2Jon635K39wQhMytreTBrhuX4PDXwCey4STdiY2fX
woSLCXyu6NVioDzLUUdTQCxbBMP0gNBittiOSfMrjpz9kb+YpDXIWxD4zHxkkZ3FBVe1ITT16UQ4
khaq1gO27IpwaQY2Q60WR4lwI3b94TwjLzvYC6EHwq6aMzeza7xGYzCw3hitY7GTk+qFsk5BbWSe
2tmZj/2MGVhpxy6s9cFnHDsEVCb50bCk1gc/chmq+I8kO8jeaRmHy9A8kqHJ0dAq+p4z9F1VKYMS
zd6aP/vWaq+OKsmu3uUiKBs7D6NMa3wnQlzVm/FxsAsOz7q9dRoV8MiFABvnRA+1TDRvnWdmsZF8
5mazsBjHs2XhhZ3z9jR35sNv4cgnuWsLUwqTZt1b8K5pF6AgGI0QTap5k0xSQZrByP2B9xPkqnUx
LOS4JKiYABiooxtZRRkuxde1UMlJXykvJG0psNHqtHUiEilQ4VvuVKAbH4V4hdeUH7O1PJiyap6g
FJwXYfR7XYhHo1rokuQAJ7VGB8qTTtRCfZwrp7galNM6Mh+st8P/9/d+fxm3/xqtDrI0o11oVhed
4RWmpe1bs9uT/CGfkLFh2QXVHehRUxy0eZFP6fYffv9JJUrcKx1j64j3kWdf7DbQb2MfGqq7xh5K
BfOIaxqVqH0DW4bc/QUS9iH1lMfy3f4Y/zpwlED7vkFAxxRMY7fw9FfKBf2GvVnR/elm49f8JI6h
n25dQzQOu/dua6uAWtcDDK/Kn3gM6lDs5X0eYhv+y288VM8mfxQZPU5npdoVr+ot7a7rH0tg4ncR
2RmPJbBo2td365wG60UCirl/bStU+jS5d+tDgfvzhRGh/GUdOKU0V3vOvkyLBBlvrXdyCLgz88rv
+oUgVqe5WDVERc+8xa96se+ar7G+sCHAWNY4RxhlgvHu/IXALRVnf0B4wgAgk27ijrY1y8yxw7Sm
YsgDgb2cUIcdqQtfJOUM+yK/2NaLJP3lrSPOC7R71rtIe+gxTd/NAWFJzyjysydKD/ISDEe3PtZh
k70Uz9y69fKwKL6MXJG944aHZDiUr+JV+kBKQCsJ24MP1cPwtVf9K1dPqrzTZndN/vUX7e4cBUt1
PxRoj/cxw8TdeGrO6NswtIuP8bMYd9ot8exH3tzi6n/ncHqrAe68Jy/DK9AGggQDZsT0pNfd8syp
hoQo3KzFPnKR8apbu9olgoRZbXmXKw81ifQiCLkgZ2L0x96L+uv6AC5QnIHhJGgocSRMu9xwJ+F2
x/V52mN/qQKGPZLwmW6dwBjy3SzH8ly8Kg/GCz5x3bwN6p7MgeiiH0mTHAcSnwKIhDfrRV08lYUj
HWTWdeO9D0e8ASu9YeFK5+JkX2gcU0i+iEM+bysgpuJY9vEbAzucxf/aS/NHus3HHIV+SPiBr5/u
CCf95FLwZt7SzkVQQzf5b8eV97P16P1dle+Zdv/O8BpsDg9kRvYf2CHe2IAL7UBampKGkx6ixIDa
Z16dQ4L4unOtw4KZXjuIuy2TLxQo89Giycyj6g0vTVBeqcPREiyuJB+T13zTVXt8Ix0jltbrzupO
HOPn+S6F4mqE6cG6t+WjkR7M2Iti7025qY/RgbtpRtjOG0HE2b/2VLhsgx3NEnqrQaxz7uy6P0Ra
vbcnAo2StyHQPekpBXiHjm3X75MkQE2SXOfP/NherMc6/JwTtztrYe2jym0825vfsg8MIc/WDY1L
9a5jYvdwqhAXlcY+KSD9j/ghXRrxREfghK9dZe2x3ysnmj7TB1uZ9sWcbxPUowAP6X5DgdGuGh8M
Ss19+ex8GZnbfFR3yWVkUof6S3+yJ+QOe+Wr+5AzkDGu40uX5kC4DypQx51d+7052M8KQO+/kFK9
NhweiufN0YMUFyz3PnvOp730Qq9I9HyltIPkFz1Q/3bv4jNiTOVboXFbrV37Vuee/UyduP4o+a7P
98VZftZuzi0RB9pg0WGlgXzlE6JYF8cMcs2XpHt9yHWj9BkTmcfkWD2Y71NgfUTn9oQrfV//dEES
ueKr2SZNO6c4WUxP+OF4+PG0g6nfM6c7DdZTfsvpdQWjtMvv9O3fZc3NHoTuGVyacNrsCzYgzDOo
gX5i+UIAjBg4EnfWNzrOZcEAc52Q1mhuzw70gmeh4axh0ajIwXa1gzTPM7h7FrtIO/DJ7+rXBKwl
XiO3+0vFOvv9skOdyDA23yV+t1ceE9TH4f9IO4/dxrVoTb9LzwkwhylFSVSyLUuOE8Iuu5hz5tPf
j+4enJIFGxc9OIU6lZj2XnuFP0QYE+3afVjxsVlMGUYvHE0z9sE2b4uj2NAldDC0z8Kd0K8NbQEA
Gnidvqy33oOKSMG4EKt7AJHDdCecUNoc76MH8NwCrWA7Sde1upQOowvxTnWZmeIs/t798W9M5Aec
zhGXzV44DXfWfroVGKKSMRysva8dvM8elbO9sKJKhIehnDkRJXK3Z+1s3Bkv/okj4cXYKB/CvnbZ
fxFFPQ2DFD7aInCrx2oLGCgEKboQbxEeW/CrL/pffwdM3Gf4assvEo3+3mYi0TEjdaUby7fDNYNc
C0lTcAoLAMAiHlPW0jxVqVP9Ff2lsI1eRT7pPVoCt2X7Fu3TJ5TG6NohhBMiMLOgagMmkzv8T97c
JoSy0XNL4qHYr1W8KB1/k46r6K/VPOIoj6FSz5GpHgbuZaaNOLPKDOEQdK3TvqSbunAZKYGpQJRA
3AgHRrCgrEdHASzDAMRFfTNbiyh8LH2n6RfB0gCafVRGGxvvR+sgietiBwlSM2wUf/b62mKbSLfC
c7xsXFJ3+S789A8RQm4fYrfRial3o4Tk2ap1jHQNTpgkSP2TuQ0qZ4w77LB8QCZ97Bdythh2wHyD
ZX6TvVjP5OjSvhRsw0DswRHe6PMDx/U+UL7obWyxVLvyJvAsdvNuIRsMu0c8VB5hwRGO+snvjvqw
nXaJU68xYocAtC4Pvt29Z0/yeXxOGRq90/oJtuYuu8HorH4JHguE7f6w5STfbnbKu3DP211JWy/A
asY2+ltexFQuwtoJz3HgWtYRV7RW2siM0Rramnwl9rStPKHqqJvLYaNhFWl3rrSeAGk8Ny5CEljr
Iv6kf3ioG2NdtdDFnSc6xqH724gu4juyTC9onT3WAAYX3YPwMvGmu2VPMXZr7kKFedMyG++THZ6B
nmtR+9vlPnBRsLGO7S3AxHwYF+Oq/uNtFHRLwlV7H2mu0K/qBwEGRmo3HgQaO+Xl7SAojkuMffzC
7W+1dq8HmFAu5L3xN2dth7aG1N2Bmbx2bDnuhdNIvhEucJo89sDk3zMwl0sBpsedsPKB1ICsNUAm
22q+ZGMi3LQ23dkpa7plhdV3abGRsEEXUYFiuma3OxyUTahI2Va+588bgp3BNkB15n7odgZiGmAr
Y5tYxRwJSzd07UxtS82O1QyZQpQ/6OqhaZzaPFNICu2BhK34rO4b69RELlYC2muUbqQjAQr4kxw+
0BTM7uvb8DaDU7nty6V/ap/ico31HTuGcY3tO8bGJHEp/ojGIuDQf9RuBwWeCuaiS5ABuuvnN2W8
pTlHOgcKKbzx38xX+UCQSD6jY/dq0Ltzu6Xymu/LTbBtd82Lel8k65GJMJjSk4IMH1JhcKCCCUUX
p1iWhmu9NimKXwTHXa4sxuw2MxwogMHC9G796ZR/FK9FAHPDpvQLTVLzTx8/B57mL9yuVP2EWzY+
w12EhpWgMgMCVIPCuCBnRJHttkKRa0ub9JxhN7yrT0w7vSdBsKfD9Dff66f8OTIXuIGdfdKvbfYI
B3WhNAjj2QlGnE7Bx4I6oi9KNitficV2LKVFBQJlkTyQxzXZG462Oa3Rw0Bf74n7hBwKeYDjaxuD
645t856Jm1c8ad1RuEtPMGWQhSIdZ3odARV9B+w5fXKwlRAjdj6phG16O/EJ3MqppurYCgr8Hdu7
MV0kZnl93bTQjhrCWDZ+VCuPHPWdhS8gaL0lb4Xw49Awz17D0qk+233tSGwZjidQdQDyHxGLE7ae
S97ipMd4pyAItEJmeGVuwoO5L+CCmWTBC+MQ3JI5+K/smWTX5dsCCoy6bhDoOenTtohWM982BsG+
rKyzBzWG1aZtNRyC7WFHX50+hep6MPiKFVZxTDyLE+Nf/1UiYJFRRQ7EkgxluXXy6EnOlH+8CK/F
8Crmxy5xyme6zr6w8VZkUCGCUTZAatKzoToPark279ti6aFxdWxQ/yf3EW3rg4/BqRqTxlPQbGQb
RZnz8GCim/NqGU61xQKcLvsHbuHaGUIL08lZOu6uYuS3Kp9El8/o3XtAinrOu11A4ievaASbshs8
sEFzkOMrdZse/TUgW5P4uU02yT5/6xBG2yVn/6aghLLIlVoAO580Au7Vd+YzFKIkrOYSmoy1B7GM
2Dtg8W14l91z29Kd+CoelTPNDC4LO4oa4QWuz2xgDZx9lzt8XGGXvNK7o1BIPmtvB4BknrKf/Q+i
cSpsQVQ1N+YThN336G/lRoz0NsVS/ePtTciauFfDcxBtbHTu4TLS1yv2/TatF5pTL4OPNGKGRT3k
Ym7CPqq20ZIzivXSPtMq4Lxun2l9NOWigtjiyI5/q94LL+lK/IM2bYHwIFv1LiYeAvzklTdvaEWr
f6q/nFo90n2IEtZOvwk6B2OzP96ufvKrXQSYd4O2k2NsU2hugVPiMGduxFX5giZqNrBDedl/gdAL
mm1t4YHg7Cs53rDS1taxOjYPgDmfzNHJ4T8C/GSvgghdjfvgjaw6+kv0kxIHW8bkfaTB59ufXQHK
ckXaBD6bU755ao+Bsk8+tGdW53345q1T10J9LnSsnXEjwS/8YLYA6MKaHgMamEtDAQpvq6/CXnRL
iPJLa7Sx8+xtfcfoxAkOLKuhXkabehtAgb+TTnOwmUFi1HDGRror5iLWZMKwpp/n34wP0vNzKTGW
d2j7MLSFc87BWL6i8Yf86kq9YeHwkYKjvAs+ob+a9wiKhX+jc/eHQ0A4SavsJTuP6TrnnDiifbYx
TsQoNoXxwdRtr+zHbQRR+CVGugHNsxP/2PDS+E47bdDConk7Ytu4ISP2PkGOU66DvY0+VUoMMiMV
5KQdHKBXifdEed8eoFscIjgw5/wmfwOObu3n/qbA1Gfp3fungP1ke0/JJ2u4eyaFHrfgMcVjeEs4
kgk5UM5sxl31U/2kvdRPhMfgXtxBJLgrV/0Ttat6yPbSytht4qO4NJ4rdlsJoDTH8m0OltoLufVD
99q7TGOeigcAakgUgyPddqTSq/GZgt0L7XqP3YFcOvVKZOTHsO/R2rKa3qtjKdCWWcSAwpAGPJvP
47CzHPzY//TDU1SvBKw7xXWuUlvaoPpd4yam9c+2geFDEddDY7QxcGEDDTdlvyv+eitNdid1lZIB
tCuxdP01fzBfa7vxprglCoI5tLYjN1utq3ttO6x5A+JeWdYMBB/gGAd2TD8oexw0uECbkIOS4dbN
nD7DJXzPSMuC5bAUP0pzHddLAvgTQr/ZDFywC9c4FG/1M3QKmcJTOgoPIQq+mI+zlVp1bQCC7lGP
3AqMZrZfP4sHrJa1GIHWGpV0x6jY0oD3ITS9+rHHx1PifqLREErhDq4s3pK78OvXY0BYadyULBUr
3tVSZy6jinMczpPnhBGEKWVKnoVEqVdGo/Hcei3ISHRn/NQ34y2MQyZ+EeySkNwLlDII0b69i8Wo
XCcZ9xMUHVTnkc3Qzz9EwG4WLZMNON6TAgyu3qvSQLo05P/vh8GsDq1a6OtYD5It8qeMKFUSyqRC
Pd76tD7zGv1MS2jN1gbORRMWfMIyLQQqla8f9AkZYsFfM1ygiQnAuFhiIEP6EJhPgCwrNyhIzME9
QkGk8azCPQXJQYt2nD5ELToL8Z1Px6IvfFwXYwnqc3XTq/KHHIvoZ0YUc7p59HjebVgy/iuRuctL
ai5PoP62YHeX/vipFN7BQ4qUFNZHh7B9jnS5ZquI8I/5EK0qu+CVU1voJ47H4WjUbbyeoFrQmWFw
5hWPav00qqBX55+HmIOAFqk/hCg6W0lxqob6vhGmmBipLvIheev1ghbq+DQWgrJuVNGls76SRuMu
Hn23EOQbhcLT6rz7TFJPhkdxZMiaHesjFUuluHLiHT2GO8u+MR8LNONWsQ8ayBumh36Sb/kcJDA4
D9AnKj6wcQ1so2udShz+mLImbC0vgNGHLLJS7WvM0DctLCviTJJsKoPU1RjcXhyDm0qAdAIZY1x7
ZbvuRB99RHWeYtbGwUysYddlJJlWRzOwTGkHYZG8tiz5z0jTeGnKBirbgDMcX/Lgjz5NrfZX7QE+
Ch67Lm6TlZaQLrRiu4XAfhOVAdWwZC7+z4+OchISQP8KupiAlwxtdpWzJC56IeiiD4mcdYJZub2K
PkRuIVPQcV7IXripU9wE0nJd4VJbKIhSFtX48PPlv+u7zFe3JEU0dSZE6oW+izFoQ6PlRuWKcf/X
G1RHrH1aB0hU2sIMUPIqnW6XCFf65+tK/7qMaSpeQ4CpFAPrIYZbqjzf2H+Uc8RaLwZ5kComLaln
VzDFKn0dGv3dqMOFn0TQ9Gl1gIZ30C3wnIyTqWxzZaNa/faXW5mf8R9Jna9bwVNOVS2LO7r4AhJG
OiPw0Mr1RGQRohJ1RlH4DHITVORtcOsXzCdnQRiW78D0rHvQsHJcWGTCnT/+shzwdPp2L7IEFlUx
VU22Lu9FCz1JFvKQWXmJSHUWccDPsgLJWLwFcNE8wVR/+RLKtQUoQ/EwoJiIuqpffImYid1UFELl
6hntPqNPHwxFAydJptVODeBNXr8hNa9FgcZkitgnTNRyILUHDgDLJMF+w4uAGEe2CJXWjmVyfVXj
L3m4kI8NjKuqejTBgBQjyNQm5fMWGHICraStm70BDluGZnP8+aNe+6ayohhQZM1Z9epiXaMhWnAq
+bVrphyEOvIwtl72v2yer0V6uXIUmb2jiehvGYb87yIeYDqPjSVXLhLYZ7Rpjl1q7HqD5nfDjilo
wRp9dpwKNLB9i5/05maItAP8jwH6enLUA1YU9tR3/d5TzT3ffl2Y6qfVzJolxWtSVocJJVn8Rcq1
WHt3Yhv8xTi4Wv38suRv6lnsAEXWNRknMMmS1HmJ/GczWpo6SL6sUA5YpKa+kaNWoINxYtQypnzT
qQpTNzWUzYDakzi3ldHBrZLZthuAY4zCiD58+pb8acbVQz1rLig+agUIEt95qVn9skeuxg5FZXA3
a47J+tfv/+d2ldrScyPkdllZC1xwABYy78dHNQbK1D3EjNRnTv/roO0ihd6lDwCOnoydmGLz271c
2z0KgVtUQdQDDL1YApjUi5JgjpUba0xPjDIenVltZAzoCZXIfPsa+6npGLH7jDH6IP34+dtd3b6K
pcmqiM6bzkK8+HbwTf7vGhwAFDmVJNNk7kJAouODiWW6LSu5Xc87D15WjCDI/HE6+RSZ9JVmOZkB
mhw09uHTmwVRJsD+iyaSPhsjpuHqH4qkQLsnocq2Guj947kLvHd0InbQKGmYRt12VllqZhmqnx/s
6sGoWKZucBrLqvktLoFBZQGJlVvnO62lxa4jO6yCWlsNSM00EVjiSbI2CY3zCOWXn69+7Vxkhc2K
ZyKCe5eOeOrgqa2Kk487zjo9Aq2JfmKa2vXRWvKNh0jLaJD0zS/PfC1qqSKKSSr6PijZXcjJxUOb
dWPSV+408C0B3LzquGT8/GS/XePitAu1RoYnyoIF5HeY9GqtmukvwffqmmQzSHw+VqXxbU1aEVot
csOmKKWV0jMCGIki1sAC0/IMYe1ZJkgNl1rZHuDLHCE1MYwHP5wk+8Qrd2HVHToRfqgpS04/Jkyp
DDoGwRi8hoW/amoQwJ3CSm6F8SEoOJvHWTDKN+6L0HufBcdMD5TGzy9Omrfyv9Ee11/NVExijwVk
/+JMUbWiVQTEglwfcLrdcIzjHJYuZUBQiyhlmyHa/gC7m5EDcje+UDI1KUh9Cytzfr6Vf71w5+SJ
OzFMi2RVkyXjMuiUuiGaY6GUmPb+FXyG7YFM/9poMCXQx+NQNd5OQbAiUHY/X/d7dgJq0gRYZ+hY
IJtfb+g/gdfypWaq4qTEpSJwDJk9WfOyF3nRwUcj6Fbeb/nQvOIv3jnPhz0lxHlNUS+zYwvvQfT+
Tdhhqol+BMhsUtnnoooef36yq9dRZVHiAxPN1fnJ//NkOjWcYlVG7pr0biZPXgs9ZIbS+yXXNL+n
vYpk/Oc6F8mWoCS6B3Akd5GkaARLdcB8U+XrtjAAC5BylbnifRLmm7yOBuJ28aJGG6OMzjw+vYau
7VaCNWOulHSpgMeSFCS6IzIhewpS7jgbTX4P5YMeBFupInDT+vSMVGuAfl+IGWbJwFsGTQTRi7pP
a5mAKjz/5KfwwGSPMj9SsAyq/dXUrfI0SPe9yoRO6ox8YfkqAPi8WQb59AeeubDpKSjhTPbAI5nl
F+2fzhSBF8QBauUlfDEERd56DExUOAamPzTg1cwXyQApgexjAbmpb5x8AwxJOsNj3Jp+8NKnughw
FXUdfG6OfhH8FdHEc2KPCbahmfQwJ8lYVZr2LK7kaLqjaC7XHh3WfDbG7nToNlEMeABB+Mdwms5+
ePvzSpGuHEwklIY2W4CDDNMus6UkmQSFMi13oxRBADnoT12SHZVePpmV9U43orPFMT5C53my0uiu
tgIVkaYeqv8+D7XtmKknyOvPmlQupaB4mITkFc/WhJO6qew8kdfTGNDYKXUnFP3HqtMzPq6Hp4ck
rQdP/Khq+NVGfITWxpRKDR7zjtGpgCCoYr0nfX/SGutmatqTHNNy7byVGmUMRFLrpiqDpQqNsFH5
CxGWPsrQOkEPlzM6prK6h0tylJvuBGXOrz6iMdsoivQxYlTjCcYNejCxrVTyW5tJ62Jg9Bjy2j2P
KRYOobSalmU1Aa6As7CY71NW+9ipjfYU6NLH19/r9H2d10fQt07doVAhA+drEms7KJ6rMRZsK/Gt
jjrXG4hpkvqsyNkGnsU2CbPDFMh3vqbe+jHaEEH1IEz5AbYLmjtB8BD08UsVFNO+CdDk8Xzhvsnq
g9oaH5am0803q6ccOuJd3Flwt7I7qHH5PTUoa8qDcPXLCrlyUMgYM0s0nzRQmcZFMPFSVEvlagQd
jQxZ7lfjtkG5dKFb9CHTSluFqfURAmAHklEBZxH57HE9MAT1lN795V7m4/wigCpYRyA3YaHlYV2W
KHRZuq4v0txFDgR4OrakQjgT1dKlCV6u1aVuC/BeXAhF/zYYzR8pF091BbImCEx1mXcF00RT8Dd9
M/xyiEnfqw6FCk3UdVkyUcW8jO2VP3ZC0OqZ60MZoN9VmEBlGbwALvd33lC9YF2DOqEhJ25toLMV
CP2mbUXvl0NtFke+fEXo286W8qbGf5e1Im5oZu+NLfKy5gOKAOka/l8qLL90QyB12EM0jLssAZyo
5JtqVtNoZs652lnAipMIRqP+R0t3CXQC2vLDHXp/0yH3BOBPEEtmkwTZAjnrVY0z6cKd0iU8S9jI
KM6hraXm08prdRvKRvK/L04U6iMFSQaN3oYsX9QGNeZ5SQynCoXW9qaRLUbv1RsaVHjTVeeyxwy9
xZWnxDUHiZq3n1fe9wwax2sCpIEktGFp2kWeGXcF7CYpgo5iMm6Cr+QM43imW7cK9XLfy+n9JAAe
+vmiV9YUWTty14ZBYqSI+sUTF3Wet37XJm4eA/kES1jE9dukt4h+RLeaB046gyM3vKWRcQRF/fHz
5b9SwH93myoqPLYs4Uuma5eJmR8mRYbBUOJOWoM1h4hzlqnLQO/EBa3V2yjBQQlyAONtjZm0gLRF
T3ei7FR7EM2nqlXO7fzbZhjfjjVcfiwJ6Zjkb+N4r7QHZPy2UQ5F36h++1rfwwQ3TtFB0q5p3P4c
0v6T/+BDJkHuTrlxSPeBAht4Mj8iSPhIUP5SHVxbGApNP53XRCakXVwqACrsmY0Vuzg3PikGDA/f
WKdaezDAeUMZo6JsrKefP8z3hJnHQzFdQeR8DjaXaZdaIKyJ+yhIIP55q3jD5u2MJIMjFtLD1yuP
vXSpysYv6/F7WqmKlOTKV7LOhS82gVbTxGg8I3aFtt2OSeeqanwb6uL+58fD8P0yhM3Xod2lmCgL
ypdtXNKuIQz5t10/0456Rw2fs9FouHFU5i+loOxjVV5ForbC5AZZLKJspcC0asdNCCgQkSoNHbjJ
eBK831bWlXSJe5NE8ndTFnUqwn+X1iDIQxZF0H4reEBTGJwUbSAGePsmbHZt9yJ5ESCfCI0o6bel
ps0n7eV+nEOfoSESxklzcW0OkMZC5Sh2LQ1xCRWiHx0QtBZEIyeu5/2mQdPNhqCJXANKJJnic0qb
oIpT/zaABG/3nTctEB88fAnemhJEQJNNjXXp2hvSGMUaTgIfB+BMpWEmyZUDMw5QSIEfn1dn94kK
iXyYFWS+RMeaQoVAD5sEnlgyM9rOX1oGQmkutR7xoq8/jiCehXYSok+QyGm1IgfX969NrW2rDkkG
jEFnUry/CkylXKB9jCRH+E5fD+TbgLifkHcuQlzWQpbKNwSeV8VcBvyy4OZN+u3FmtbcmpFMS71c
cFOEhmugEujGXnj1IvBygbbUx21agUYrEUTxtHab41mG25DwATtnqRT13c83cXVzYTnA+MKS0f+/
CCSpWpI84M7swukEUsVji7F0No3ml6LtSr+RFWzp1L0EdZ1e378rGLabkhVllrg9zmsV2ESzRbKD
OF2X3ZYU6ozmAXhwvk2jaMeglfeV1+17c/rtRr5nKnOHXmJMZNL85O3/eyNTJEIjRprVlWp0L1p+
cIZqXftvcTo+azOVs66T96rU8IK9bVLz/X//wnkLKge6aoriZUeObaB3cUA0G2PvY37fFfiytPJ+
Cdby9yKZJhiRkTkD7Xv5ctcOdZxJU07E0GNGDBY6/3ZSJKCzjGM8Sqg8ELMipXHDTrfsvmGVozxv
d2BM5AoV8RjCA5WDO1mkvPP4LlStpxTNHBmPYRwwARRJAJx+D8PXog02FCoVvnWlLWPqlYmEXxeD
7Gy3Qt9shaJ441UuMlnej+KvUf/qe5IVtO6QvTC/TW4SXpKh0/1yx+FWkFokkePiraVtiiSkCbIm
Cd/b5F1F+KUXkKvqyUj1chtmAGB+XhjGvAMuwwEfiiGvKimYk1ycc1YrI/Dkl7ELyRiWDkL/JsIP
KFCWqFaGYL8gSeVNfReQTZASHC2zXovmi2Gq5xRsTf45+FBXwrRza9KliAMSqWlcbCd+6CwJZPug
HTTs6sZGPpsDzYyCxSAqxZvaxI+W0pzSIn+zBnGPiTKMb5CTavVSmdqy9AXQteRLtKppQVrnSSrv
FdSaCgtzRln/DHOG7YGZKstc1vdwjO87BQmYwqh2QasgbyGumPA7nmEgeKo/ZSFlLsteBHE6iMha
yvuA5WDHWojWzuvXzw09XX695aKkoxLk75H426mqXv32Bh1W4h/cvsvUvvLquaWQcrKV1TZDbMnE
4q5nyOnMG6Lqe/BBwehqUltRwLzrvOnIks5Rlb1FfvWnDerNJKpnISTLbHoCdlmVJ7Q47ia16klL
rUVcBX+id8lCcqQNACXo4x0MLzdHiyyedaaMRAcZLegfHYvLLLR60SngHudYrBj8logCPvJSBWyd
DiZB7t83NfMsQ/jlGLiWYEiiShkJwduay7h/o2JitEMUIiDiCo1kS0N27w/eVoyWkl8+5NX4JhZg
dbzkaOXjLzWOfOUIkgiGc9LMsFa5zPdliV2tQt92J0/6QK7tGbH/R0MKlqWVnaLitZUUV3HHT30m
lmkAd4JnMTf2mF2/mV1zykoE9cyCqV8xd6rW9QCAQvayFf0eKFVWcwqqZPPzXr0WXelpSTr5PvnY
t7K7Q211qPw8d/sIRJuRbcqW/k7an6o420xFvBV7Y6UEMLRAaY4ZNweOxO7F9pQ0oCOMAOpMcJsY
059oUJ9TU/yY0IKLzAf83d/iWvylprr6eSWJsSSzGGq6y9NXFaworMw6d6HT3ZR6XwEaevSbYieK
4dEn2cqSAftNfz2a2q++QlcSa649d55lSbOI1f+uLUJe39RqydrCPGUhs5qlQd2za9Za7mhCdIJZ
vw0m8aNIxA/61CsU29b4t99ocnuCmm/HjQmMGfFpvCsPP3/Ja8UuN0c5o5CDUbldRN3Uq1QE5/mS
U5M/Ize2GiftOdIIl35g2NSnezGjt+Rr2g3GqVt18B9/uYMrdRVfRrQUU6fAMi/TwMJQwybN6C6V
Y3eav0+vY9hYI2LePKtWdxLF+DFP9f0QmzchfDJwHnmkPEf19NEY/lHI1OcMkX1BhTVrSL/szivH
saSAqrEUlTPp23S+Q98ym+hDg4RuqavzT00rz0nNAgr98mi22W/D4GuLRcFmS9YkGXTLZSBiZXi5
XE+ZS3dgVfmg4dEzsVFedQo9OEXByC8Ov2zn+RtfnLzM60VNUZhAq7I1R6j/FO7F1A+V6NG8grH8
NIFjHOCGG83Bz7PfGt/Gta/932tdrDdLiOJIVedGmYU+Vh16EEwllLqocKTwrRxyBNhMYI2qsg7E
8mYqcgMSjrkzR4tNqztQ1s+zom+qGiufeV5VjBsxV58Qqk+Z5ONOgtxSMq0LqQ2R4RE3tVCcocQG
SOhjc8q/PE8XdkVbnb+Uj4Fopowf0eYrPtVMckeFvFDrkF2Jpk0dSJsyM5ZZ3t2O4YcvG0urzkDS
GVsTDjYtF3nI3SYf12Jp7Yqqu7FSRF+EcV1N9Y3Ql+cYAZ9WgGoKATTpDmk3bpQWllrZ/o2i5tzV
3KWf3QwZCiapN520hEmJbGFplEPSXoQGEjYJpunFu7kJYsqzXLXQfPHEZ6xsXuJadysky4RRGRcI
aVuD04mY5Cgo0qxK+GhfCpcWj7JSQUnCxlO3OpggI/LLVTqAlBbTtwJoFp3FGh+sZjf5Y4IWasY5
opc4+eSsQOQF1iqm0Ygi+eGWHQwTlFHLOvJ7gJtNjzYdQlH9GGEQ0cb3bUqSiGE9wiCJmPBPzKr7
wBLRStBugsEI1igLARmng21jwvDsleCsI0tZZ9gCmUJxREYPjg6rfjKzI1LnjlKQjxnigP8xR6GG
alwMX7jDO8iKPy3oQUZY4+9s7jSz+uzC/OhX2VGoG7AUHpgnFUp7/qc2pSc5gbeYxfljNGzQMrQN
HblbBgdPBuJIXgHJG5FiK3ADjX8r9g4iplYtwgFKoK0aYTMviUEvj9Zo7Ex9hETKTc5xAJH0NfjW
tRKje+gFe5zQn3PDH5ysHdc/h8ur+0cyDFxryZK/YUX0si6bUScgybXnVDoROejvZpt1E5SQOurL
drJ2POIvcfBakkL/g+oVMAVYpYs6WQtGNFT8ERYZ4x9JtG4yPMh7JN9/frqrx5FGhsmEk5Yzwjf/
hiIVcBDi9Vbm9qPltn0LJwol+BS2Lt2UHDgdopvB0arkQ4gtTin9nilci/gcqobOO6YLe1k4WkVa
pkWvMVGAw5GUIE5b8O+9oO/55RuAAhR9pu350z3BfxmEIF6RRNyLFQLJJs3HFkOepqnuYhlLLVPf
eanMBEtDLNnDiKZHOdNOpYwtWHuun2Qfud/ct4G/RVd8Z40dYgq4TXVaBUMho5vvYxTiQyBO+9YZ
c/2stMjAxYTLdpxnhAkG5xVqpcE4M53E8U3JJjebMNwJjIVkGTdpIALk/5BrTMqnDgI+vl62oYT3
ZXGszBwMuwppQGymt/lr5iiDwf8aYseM9EdKqTjVEW0Ykc+KjhV6Syj3kom8ekIPcGGe2AXEDQUd
PUfyQxo1XXQwSVLxKoiQU6ALVadG48hR59NlQMZRQkI48cI1lh+4EABQb5LiEyIVwqQi2txDhyw/
wIjeV7E0aNRzMfTlagTzbxSNj7yDBUNbQoeC2aPR6dtahESZYErdDnBsu+hxigvUN9IZJA7nM/S4
wCwr+PMqvXZe6golugXejaU679H/nJehWGtpFncZ6ofMmOSHVE92Yy+uYwm7mv+vS12WaF2B3nCO
5KMbGCgpZugLZ/TYkUlc9I3wy2NdzZJ16ipwKcDRKOf+fS6xlIu8VCueK3brADc9P1sGQ76a8/ZI
Gl8kH3sxmOzIDf/ymNeyHro0tKRItajDLlJkvQJWgC185g6MfVFAT1MoL01zYwTWTppNx/n/n1/s
9StqdPJnY9Nv3QbEqUG3oGPoVlEFAaw6oyrzJnnjU55Unw1nCKpOy58v+RU6LvOsGR9LrxO0snEJ
/pnqAlV/HBTcaEiChYrJYQfGEbKlhdGoWNlTo59qtJnwguuTk2meyxgVx2okR6j6edSXwzFvjgIH
VQ3ZFZ5p2pCRhtPaGoE2aEKO6gTOI0aq7WJAbzS6PEhx00YvDH0xVdPa94pmYZjstx5WGl4D9LZ3
HTq6DntlF4boSzG8rReSd6oSiHENmnCppbh5Kj8MVnmXCdloe3RiATQ7QROgJmwJsSPjn0Bvtod1
PLPPyxrRJACAmITlC6rPbIGO/0tkojqhIY7381u9umpZswqjIEbTYFD/XbX94OGVFlip25fFZzI+
WqiNxN60Qb7uRlaXTetE8B2n3xqZ1xYQekA0Mmnoqt8qg7oTxqCQ9dRFofozmvh81lS/jUnzls4Y
jKEqjuj+nH9+2GunP5MnEO/i/MNXdv2fyCNaVQwgGeXDmCMkR65mYYHTmo/+Kte2kSndJnl5nvOT
n697LeL957qX9XM0qUmXa2IKsXlYmwlrLDLrm16Wnqq8u/n5WtaVDjUuxDogMcpSosJFq7zpTQw9
MGVylSy6H4aud0Jg6z7dWLlKGmxcir8aZm5Mn6b1KAZw2U00M+gbSnxoz6sNW6tdxf9IctSPdH24
jXzliFblkHoInCoJID9B+vB1uFi1iliep71EYCSXsgwsb8B2r0ZjMIgQztGmh6ZF0mSKT8RGtHtR
nloF2YacFlo0bJMatjbObU9f5BLdjERsn6DdWTdxDhupFKg3JOSvbSovGsY5ub6QnbHZqKGE0Hf2
pLXfaXjcNTVuehhDAqVaZlr/0k1qjwkcZY/UaGvgXjee7qPk3CN+iacJR3CDxkS88GU0hGNlOKpJ
sJ3z5rJSnkwy4qFmbWCpsPSD4Un1J2ywmnOU/w9j59XkNpZl67/SUe/ogTc3pvqBnqBJnynlCyIl
peD9OXC//n5A1nSpNBWtichAkEkQBEEct/fa65NXcA/V1kmV05Ba2x772ViJvitTM26tSPgwZsXV
aiJoURS/Quj9xRDzd43GmwHUJB5orT+LOrOsatFdVsTVK1ZXpfHSYUchVPPFqqwTCd8XAaLsFz29
/nc3r4cmg2oIh1Txz/cT68sQbiEdhJ05Vx3De2S3gb7R2nWNE24806G0OQXXxt7BDhKQhnlwHeIk
OYRJ/tBI0pqVTto3h9qhJ9+LoPqE3h64VTfN1hLpCS9e/BIkhurYZm2zjhJgzcIN4j+3i7+pFDCp
sUDnodPdEKv8qV2EypihqczwPAryHfopKtxVIt5Do13NnG8Ff6taxRT1KSP+66kSAdvzPITZY0mE
PKQQUfHEvpP0wqJ4gKqHfotSpz3UAipx8W8H6ZE9d8YusA3M4yscL4UCgCJTZzS0Cvc17qLDf/5S
S3zppzGR2b6lzZMpl/DPfMf80KN59ujmQjeyw6An25qgOlZq7qMoQVk0+rDTvKDalDnW4bmuPUb4
K7CGLyjvDWGDiCLdxynLAFwr3cj9RT/0d0IMRNukjuZZgvO/ArPhYE1V0NHZVm50lnH2pmT1XVRS
GG2ZFCILGCcNPt6tNTxi/ngTDeJikfpadQErT9E6z/0uj4p3kfJD4VKPzC1/H6EVOD2HkIV7AlqD
2sdUvv/imqp/04OijUAqgMCNxM7PWU01CUKbsFGOPrsBpJRS7ydHuo1A9SE/oxHh6g5TGR/7yPd6
rAfKJJ0unop3Qx99U8davyGBRnY7wzHICGY+p6xRvWnjWzjRXMbsC3zIYtsX4gZ3VHxPICt6FTGO
wqa1WHGnbBJ8VeF20thGXMctN76ns8KgsiidQ5Z6JrTdgrWUa/ilDiHHiIgLz5kvfFMiHwM1TPoy
AhRdN/uaBu/UKd6/tLURoTX0lK1aVyhPFePeteKXAhnSypCmtuor5kqu4p5T76vT0wXbifwWWuom
sJjNFN0BIdumtl9xLH0Pg9AfQryfwsTahEZ5N48nnfMEBvN1nhSKzHhpm+ZRk/KbTq6PvPlLF+sa
2X8ObKjiMWLO3/fd0asECfLohGt9twnj/vslUI2rx2gQmkm6J1pISXpTg0zxnDtwyCwfcQSki+3w
/KrEYcpm39FRfS3K8esv7oW/uxUQpBkqohUWtT9n1UaSCVkrjPwwJGWGLaSxwt73Pg/bYc96jusT
e3edqQDxnPsv6mzSXPuFsuRvJi0UCLrozK15RP85wAvuuq7zeYLmlfx8fVY92w4Ww51Xc22Qkx68
sd5O1JGuYryWf9WK/6b3J1RCTocwLjPEn6PvBTl22edxcUglEMmqSA5miYeZg9H9xqgpryopRjq7
1oNFG9jlQYR5aHsIqhLucyTcvV4k10DW+tEYZwRg52FCCJdLtY6dHIILbpkbgEmPsQs4lLnFnlkN
c8Km+RjF/uvr8P/C9/L2o0ts//XfPP9aVoBXw0j89PRfF7BsZVt+F/89v+3fu/31Tf96LHP+/uMu
+/fy+pa/tz/v9JfD8ul/nN3mTbz95cm2QFcz3sn3Zrx/b2UmllPge8x7/l9f/Mf7cpTHsXr//be3
b/wEuBFT9vxV/PbHS8dvv/+G5ob76b9+/IA/Xp2/we+/rd+ymHq1Iiag9XHAP9/1/taK339TNM38
JzkfzUEJYBoUihLy6d8/XtLNf86qJ4+KTdAPlsPwU5SNiH7/zdT/qSKS8DzWFWRHEL7+9o+2lPNL
hv5Plv0I/JlTuAY1FNpv/3N+f/kh//xh/1HI/LaMC9H+/pv+U/uYZSGaznIbrYIK0MD8KfwuJqOs
aimHa9ETtGD9tasECSK8Yoc94vXuqcQwFeBP7G7qmOin0lj4NYq42seBfOgC7odczb6GeXnuBg8g
gVFcY5vSy2iTWHpxk6seBizm+BorbrVnPdYdB888tF711LvucFMAO7mBY2vvfvgh/viiP34xa44X
/DC2z1+MKhdSqix6TVL7c9/0w9huYryfepHsrtQF5vseUzhdmF9JDluHCPrxuXQcUJG5BPzUKMFa
ytY9N/2gXasI2Hc0VSdc+G9Kqnwvusay2ZAKFFe9sy8NPulq38hbJ47MtYdI/EAJX7dq3CC7BG7w
rUv7+KCSxy0dqT06GJcDOWu7bZBU3Sl2C7G31eI7LMEedxMX9whTgNas+2PYFckJG93klIqWYITT
OvuRAq6tjS0r/nj9baCguWyDzniCS+iuSPhFpwgqKwJnKicUzGoq41CY+AKFYRP/4praP4Unl2tK
ORu9qcds9n8tjszYiVyqmQX+rqPYdTKCntHh30q1aPjYheraqqbRp0qdk8V+el9Uyaso+28ursv7
2Kv1Uysq1jypetN10iB5IeS2sDt9BX+rGRrrIbGz9B7t/ooLrT95HhXlTWB9CjPR4fhj9yuCUsUp
HCixMN0JZ0zYGkWs9lBZCdREdvJAdANIYoYVPc41FRbjel5eKQ+N9jUsHQqyPG2llG5201lQFCRR
hk2t4eg26r32aDhcS3z03cjOn0es1Don7zfgXaILzgc3kNR8YPPpGtITlkK6dZ/GLobJkcB4VFxr
S9Znw8ge4tzu/T83nRcP/jgm8S8m5Uus76/3OIJJ5GPkwGnDFBn+9R53RiWE4ZW118L6QplBeaJ8
Fe1fl2CJG8lgBasgPoGNsC9DZ8Z7BBE4uhfbWo9Oom4SXy+sq8Qd4RyLgkCqsvfExqtr9fk/t8Wf
RkGVtd8yiWUcRMFPzfxfT9NSB6qZWzJNqq7g1pJal8ImVWVFs0/3aHu/+Lif1yrL55HFVMl224SZ
3Z+aPlLGcaqbqLxuWkWLUBa91wJjGEXRra3WaOZ1FGmxjY3Je6hpUCsV4aLtyfLEJHQVSlO9d+4Z
cMNnYeAYqiKa29TOl6SWq0zEynMZQV4OmqBClKECyiPicYFM2OyQ9EyrVg3sX+TJl77qx9+Zq6er
OgV7BiuveTT56wVENgJovcjjq2Uar04WRScn4uYfXK2huyKvH9opNjIO3nFtVylnMEbZCZDHrESq
7+NYB32mRluh8SZMh/d9W2m3yyY1vXdIRNggxjRBgCHpplenEGYjyeU2AnUmG3p2jW/nFFO/6xFE
JkHd+7Xb5Gv0TppPMZEGKYaEXds42VV1ghrD8cShdgh8ShT5BAKjq5ZIh0Vg5kpC6+uQcBVdQNXu
wgqgeWClw0UBYAAGRN2yuBx8DVeXtdLK76JVo6vSUPhMdTnUzDjWzq4baJTvp9MhhCl3CkpweIhE
i19M36yfIgbcSCxjGB4NckHzsncePH8YQ1RbWmTXAuUy4lpKsH2lKRZGxVbzCRgNHW+X6Ou+cfsN
U/RvqeYm70aukXAo+zcs4DFOS038o5VEPaa90u0Fjh33yQgTKJ737WYejDJ+k2CozJTadN1OXpPS
HVe5O0Y3aTSOt/AY0lVjZfREhW2+mRpJBa+6N2sX7HjTetuxowpGr8HEV3l/ntJJbqikUY5hoT30
emruRr02D9HkQjKrVQopLBUjWXMwD3FhbxWlwFx3wsHAtIsMKpZgAdl87tKhusmMqnk2nbtGb4cX
lyTSRdV+EZSexetcwr/c2mgb6BFsSkHRZVoOE50fLzGKw1htImFcRI6sudbwqfZcxEZqO2AFGyJG
ySZotMsLy2ZwAypTlHmfRlHGevfne7RA+YoVRPPDv37YxXISrV4tB//zaF2L/zNMwmrzcdzl5SBL
+Igf9qTqRcGO3zU33CnGanm70jf5UdGz3Q9vXF74+MjlBKNcDWAhms8f/zOWM/jzw8kg82MEjkQo
EInN336nP/f+47gahHAXY/r5Si3vWB79cLLzCx/ntLzy8aGyym8SbYPjutxbwsVqbd5t2SEwG4y/
l4fLK8tmXC7/8tCkyaY1XD0n3GudNoFTCc+KQcSeNPHB2sRlKy+dRtfXeYOxTZQq2IlOynXPPPa5
s6bvUybwKxNPo9J/70pTO8rUOBP9+a4OgjTEGD+KNHrLBhwzo3T4UuWqtUkkKvXegU0xDCcc9qun
QDrXpNVT/CbscD81WHvGTFdLa7oUUt3GjRbuQROcGPCrldSybpcUuAujmV1FAZHKSoCYCgmiEqCH
TqH35Xoc7npgf+uQBXGcUcrXE1ftgxjQmwgUuLMkFcmZ7PQAw3BKFB76gm5UdhwjhkKHad07szNo
igpE2Dz2zcJZt71uv7SufrXjb3XSXbvUSS5wJ4/8bGKX2s2t1uk3MvTGbZpAdgQrj12bLSCIS2Wf
0wzwWXfjPbYH95FBvIxY8Y7m+2pmr27eINoaKyJt0J8sozX3NRmAdTJ7nJUe8VSqIzgYtlkKi8A0
rc5lWmO0G+OfTqjm0zRMmKsZWDU6+Jy10UkRKo6H5bh1LU9S4ICJedHoZ6sOkSyX6ac0QFvadula
y4ZviVU96GYzSyn1e0SYF69GmE9w834KTS5wW+1rr43Av/lKETwGXhVswgHZiAreQHZfnWEgq03c
TGgZyNOyNm4M85Uar3VQVtg0YdaEEyf8q7ZZI08v9m5oa5BX6Bk1LObH+NhUVIKBEIhs22fEPqVS
gUcRZfEugZVrpRrXAQkK6v6vcU2kwSmUC1m/7Yik51A5wy7UFPU4OgQslYEbrHCbHmOwcy6x3Ss6
6zgA6FiZ0zpuQhx9cUkgl12fa2vcAykMjrKGRoXMkCstJii6A97JegupBTQasxsALHrqPGk17nWT
HmKZjbAmGxoA4a3cQr/BtNFQB/jHsCscRV+hVhnXkz58d/oUu+Fn00q+2aXclUPTbS0zuac8oCE+
4ICWJtZIqbK7q3u5TfTui+FAnlZwu1Pie8E4v+pS7UyS9gEsgzvj+2KYXiutH3WE1IdA0U4is56H
JMJqk2LEKkJYW7XdbVPbDdby3dOklg+RUYGxLynMDpvqqiACBE6PWVjcav3FCb1dV5sh/lZ4NibF
o9FVqKBj/O/LqkEBgGe+iBFnjwO13sKka02m7NtkYhqpV3DuBwztK2K5FZxWZt3dVeYC67FePYf4
e1aNku3VEZ6urgIGxnJVcyN95aVu6PfauCsS50unhDd0WJnvtunzSCUBK7tqPBS64Y/BWGytVPXz
UMfhx8lopHZ4Z5bBQNNKtlHwBsBBbAwmG7twcHes1oWvjtXOtcPx2j06SXZj9PjD0CGSoyyoo5/w
rG1dKGxE1K+yNfV1Ls1mlVjtY92xHtQmQLYOpmvwNJzVUFSHifklqZTyicnWjnL/p54Q367IyrOm
tvlR6PVn7iFMzgvXPRgpBpVWTjy3xveMAdr6rLhcv8Hq0m1VpToUAkRqucSab0jPrl02+DPn2qqU
5gOQWqrUbYojO1WPkXbWxD09971vQfFwhiALY+fEcuiLleWIprjSsWXjXu8qz0ps0PvZ4UvnmHuW
YsO6IhlLVnhvxcllqN1+3YWOSgeZbZIyYqE0IjcAGAu2lFXRlJjJXebG204f29sWh72kMY+EFXHE
SI1mb9tVuqnm0C1UVI9K/HY1iKRcS5G+pkRBV1zI1rbTdSZeojbFlYf4X+NQVtQMabPxpLiO1m1Z
K/qRBGu7wnevxb9kACBi34lJdyGGsGgUuXdqZvkRTiRr6FFQ1DI0GaaGhWZdK6fupu9cHRu8teMJ
6yFWs31If0hWGG6xSW0VKMr8oQhwoQyAm6xZFx2CLCAjY71KTPV0iSk32NhHS3fP1Fk7JMmjo9vh
GTuC8Nm08fSgQ2HiywEo0EsNMp7xRgPr9pmMn1I6zvXYtDqWUvU+YlY9pXGxrnrcPYeUKhzoEAMI
UTJChOKbhKeNUz1jK3W/qsrpcwHc10rJ2xVeoq0Vw/7U1MM1ouuswNPIALtWx6l2VEjDoMktF7xX
hpNy2geoYxRofOT1AmUYiQ25xVaNvWNvYAIrDeNBU7KIAA5+gBXlXmh7xCPxbIWZjVJvoOk6O4/c
vAgqa09g4tZJhocEunZZRhe1C95lkb5rEpM5rRsO1jTNiKjhk1qQF9YilXZn9jXJIByUkkFeagGd
wOzx8g3lBKOseEFyQSfNTQ5Du9vA7KHgAXE5Zg2t1+zoYOLKML+SQTyMY6B9wlIPQqQKiqYLPeVa
tJR7L3ssm+UppJTwRrWj4RRYE7bS89vm92tcmK9uuPgITxTVDxLGXJc5+zANk8dYwA2dP6rtxwtl
Z/KlZjzdmbmq+73nKDejgn5gmo9RwDXJM/HFTtJ4UyJRvg6QvM6ZNIINxhvK5y5vtsuxnAkbfocx
/E4HJ3VkKZbvkSWWpyQq1NXkZG8O9KRveq6dbGKSnxSTZIaLadqZsEsPoARHP0+V+atih7tlVy49
wid8fJDgdiOrtz49RtPU3DUmt+7H0bpLAuzoq+4oPUaeqnqjFq7w3Ujpdhqhlqeg8j5Z8+eqMr10
gRN9GqWK3kMNUQwiMruEKUNGZXrj6wRRrdfs+tsAAR0iQS0fmPKcBlbN2zHoPPIYmnanysBcLbuR
QcVN0fwythB4jLhobtB0aL7VCsxO1SZ+RgPzvOxpTdgQ5pH+IkN32MbOYJ5ypQ2v5PkUs9hoXqe8
IsbGP9KCPhXGzUolG/gAwEzZ6+OoHxxhK3dmTR5k+S5mRJNRi/bLUJLTaSY3upHAgX17xLqtUxvB
Ct59XC6QltW3DFf1S2a1xpZ20J/qtG6ultMnm1IlM1aWw3rZtbIBdZllad1XaZAdbBwIDoWM6/vM
IEe17OIx2yXpF7wpVuytXU0xr2Se05OiZMq2dkvrOfCih2XXUIb3fTKHDWqYtxgTlNCShXptjFxh
qiZNiC4Ugc3XW3UVBCwUEN9rwYTzWxhVB60X6n1Qdt3HB/fkKCvpeisZcgyrze2N1EaAQmptXsWI
HXyk5uXX3nxRpkx/64JI3dRdo57LrBRXnejgxw6FcmoMk0xajERFUZrg3IFivo6c4zoYjeKrh/1y
02tfchsQomn25WU0e+PSlRpJsPkjyJV23HCUzQIUdcV0CWynvfQSClUNaOqLO1v0z6fSSKKrwvEu
LvH3i1ZRSpqXaFuddmaRdYdlL6Z8sFD4rGs5KMZ52UHFheltVO6X87GpF1oXZIJxqjXF2WstCoUm
RC8dWZSPEwLotS7LGZVZaSCvagfkBETEV4cfa9mDOESzdt28vqHztE7RSNYX/bR4bYf241tbXj9D
cDXtJmM5fRKeU20jerzPEXflcoy2waSTCxTdhi6eCfncNc2L+892XLIrX3gS/Dy6F7S3aWi4/pSp
Ov7gWfS5GKFgztc2wC9ohXjiECdKzNqgnvwuLmCWWPH4iZoUxOccRyikc0G0pXfW2NR+yJi7s20l
+dSFBdBXjhMNhBKovx3uWl0JwQ9P9c5KaF5MD/xljzQUchXTJO6mujKPeq6idi7ttdSd8rnUALlj
CfkWI2ne4CEZn2qr1O+tWv3aK+nwRuPB2Bu+940bMdtXI0IazvwGVc/OxCWtp0zH+IQ6S7ELIr1/
1drT8kbdSoCFENfwGc9RZ6lRu7Pd4ml5sSrdiABqZV97yxXXoaLkdzkqKbD7HrkfNV6tfbTqDPuO
NB7fbGgR9IVvYmiQHsASO3qZWj/pBPiW01dtwBWEtYxLEQbDjZbFGA3Np9l1w6uwnPRBtobhx6VL
5m3+fxHhoY1C+3M1lsxOCrTjlOfpz5NjHpZTLI2RksNw1M6JiI1bi3TZxxHtFHnF4GTuXYyBLeI1
+urlkDZ8Ex2m6id3ENTPKMjdVM9OP6mxSe0i17IbyOK6U8yiXW0gho94k3o2izTFbb3bqtDECnU1
ztltbJwn7OjWy3cfquhImGd6LguL9ZmGr0wyeNPnSmVqL8fpljQH9aRmkG6HqtH9ODHzB+kqnz/O
CpnTKojL/kaNLfPiKuQFlhfaaLqmoVM8dZNdHfEyYI07yPQNr/rlbOXUU3nYxtYxyvDqLmc6WqyX
9x9XpwWl2oRVS18eOFcrajHQn69ro8mnnsDog6P1WBUbWf/xA2bKSWegf3XDWu4Mo+CWGUr7yW1i
lqf8wIqmaGgouMVk2Ac3y203YmL2qiegSaKvQ8fQHWrp4Hum3mwNxnYRYAtcVhkFfDKrjk1ivypa
Uh1ynD8vZYSwUSuMbm+bpXOpUhvbACza6Ak7RlV576kQ6xLHAPeisljVTMDI6mwp4MlszczPvUnE
dD+KxryAj9+qbuXtC1awDDFfbACztzo2vVujt601DinmxhtseAMu5Gm3Ij2jxRorO7d8Kl3vGCc9
/K+gNvyhcw8NCgQapHAujsGqOjQlLGSUUtqkdw9KZr4SxjhkiWs9Sx3etK53HdhCoe+oWsbM2qqG
bdQ10p9EWp8AOFYfmzDXwTUQT5p/tMJ3cCtNuZ94OKBh92Wnn5qhjvYILXP/z///vN+y87IxtPyP
9w442uzDYjotb1sOsOwxdQ2fsTz885904966dCy4RWaCGWtrpqWfQp/DugDuntISLnDbEat1uOCD
Td1llxbPhQPQFp80DYccMe1LVzzH0aecDBcT4hxPSLur/BYTbL+eN6lExBBXVFaPRdr7WtD2fi+A
ZTSqsrFQgMPybIDw2W+OUMej4mnCR3cgVpOJjzXeKpJBYEi2bnfjmNL+2KEbU+GnpRB+Pm+WR+lJ
JTh1MAb9Ic3wCGuj1hfqe6kofKEorkp/2YxevZosWChkY/SdB6Q0kvm4jevuU4yFzMmJWQDg2N06
LaAxq77BiPTshA2omvny0MrarZ72aDLSJljZCguGpO6eli9HdLTCSHiV4/MBPamcfGF+SQVHVVip
7AonftK6ai6bF49qEg3rNuUNom+4VpqqTuuEsvFYA8G5/G95tWiZotuUuuKeAdoOfFfkQDQuIJEw
UQgrfLiWE8NMC9kNVTV4euV84ymB3TGAAEKX0qb822jBtuYz9UKH8oZmMZcsLR3P2GpF3vquK1u/
Gg2QxCEDb1kg0Qlmi/YAhvSG6JX1cX98HN1qBNdiviB5rHnrBI9FJDniiLvGoSVleJg0CaSIrooU
C5qriaz1BrFfuUniTAFq5ICU6sBBdKK5k2Yh92pEIjWR2bDXW+dsKyMssRgAzIosNAmRylN2U9M/
x2a8g0zvHsrQ83wWi6awYj9Sk8ancrDBswLwx9DF9tpyBw10Irm9qqKiVEv0EQM0w/aVAWP9tv2W
OPBJXNmkpNeMq9kV1b4p7ZtsAgqlD/1zN7dIdW6RrVL/8aghB0GIH3L8TkQwhURqU0TRGM9T7NmX
IDvbrnRulbKOTpOOQ2uRVC7+zhYA3L6jrqv1zF1TK6zTE8vcJhQTbXC1l/vAwXhU2rD0At1e6106
7i0Nxyej0+RViafkGE7ds7DkdBKJkZ2K1qzupxHYYTyGNmKy0tglhgJuRkbgOVAP7QLKfv1OaoYf
DGKFrTJziyFgaczQANEdp3XUBMWNKy0YnASIQ/zY1QoSmjo+hhBrb9PSA7iRZeXWUrPpHtR5veJz
Kr+RxGxTZK++Bu6V+EqNw0ivaYcqz3Q/Mj3q5itnZ08B3YljRSyH6jLbQzo9JSyR/WWTD8at16oa
y1n97M4d2IIJ/3OTKlAf+tJr+DrK1zCNn7ATFmsmYLADSvlsR8q2TQeSDQREHBVivKrQ5J3u1XJT
bQcd9jYy9Np3WosluJscIoOFDsJBG5t6CxB8DxfY73St2UPROOdi1P0/N6WNRmBCV4iTXfklwO1w
heSqWEe2+3H+fUsLwDfVWMkKxmQVJ9JfNoSc8IBwnr2yowyNBuoLkdxQoI9+WB8EtDH+Vfz7Uecl
6DAc63lSaIDZMMAvCjWaYTxv9NFAweYMn8KUnDjRmttcw0CgNcNqk8kgIRzcRln+cZ87AG7pDRVq
g3xLoRovnNRj76bjycqHc5qUHp7ZAZMjrI/8OvPkx2Z5iiSWSnpvfkUlfG6XfXns52+ybHJDsTZB
AfdjsKLAxych8Kuwg+UNaRTdMkSmAj1W2amP6M57Pwo4hWWDj/Ufj4J/P+Jg6KtqcvlpInpf2Frv
L4/wwf3x6fKCCjQjT2zAaLVd+svG8GLGlTp/CpGs7SLNa/xlQzkWkDpmbB9Pl/+5qUJmPQqBctd4
PgbYoTEJB9sauU61ojt4kvg1kwIFoubOb011upLIoBzByuuBWmGH0gcqOB3MeE6a52ZoHfMw35B1
IzTq0rfrak8YmhSovpv68tnsJgI1pnoXCDwpc+Rhp17LsD0Y6S/COQerCIHcoZkTpVyrZWMzW0de
FgPqmi+JzFOPID71V8N8VyzfJG1oQwHLdVU5FIYrd0OcvqkSjrtFyVQ9av1Bzv3U0m3JWZReEjMk
ERLcEl6j8nMyMjTe/eCjuR58hC4B2QDkkOXkqX6S5OExBQ/BEolOO3doanqh5n8898AchYHMjnqf
QGQmqrY2cwNij1f5sim2mYFZGLECbnaJRHeFp14BJlE+Zkg5fWSdpb90B8ujn/4X2tyIHjWRQue+
kKL0thVqg0sy5ckWV+JonZZpcSZXSDWs5pbwt1x3NanhsHdyVZDdZTGm42WaFmm9U4fEvRmw9ZAs
c9/IweSb3DNh9aQYleRB0B/7WjnX5KQvcohB6jUh/zfCAwrU9Gyg4gG13e7iIapfvZziQVKsj7nV
DCe3M7JN+hBZ3nBftBOFjWgMSkPp/MQjIYiHwcRo5KnIRDUgyDHAZ+pMQOAIpdgEGLMRIPTsetvq
PWmarIuIxerWWbPKfQ4u5BZD8dxl9p6LTZSHhJTBxjiDY11RvPR3OhHe7eDWKurSvr/DgopllKYG
hwj2uT4pxS1mSESJbeM2cGvqaDxSN3DIsTFVqk+aZwJ3qOfeOhn0tZV28O/Qia200Sh3tp6lZ6cK
J7Izrr7p8tB7zLrkG6Xe1WV5RiyeKWBJpwJKPoVhapkvQ2GiBXe0V2kq9pYiONQXeh6/DGa9Xf7v
VJCyB53KaNuAbN/kzb4sE+ve68vPzRjqGy81iCnVwj7oIwIYqn4fK9VqXjDm1Y5VDChJhkX7UmqT
tRlCKnqXV12c/GsL3KOB1TFVgyE8r0yLqFkuGZsdzKZfHDvwmc57X2pT4/cwpm2al+leVQWOSlgC
5v1wL66pnbQ3y8ZoqxjxxOAdkzpFKVGV2ptQGsQDufUYykCyMGDi0VJzfQurnviv91wLxX02xjaG
cJ1eSKTIrVJGuIbOj8YYrmAUU/LdmAVNxxKp36bmeBdlDXWYlg0JcBohaI2d4FK39XrIEsrEE0pD
tWoKfGeiB8IvsTmqkaUf2iJ7zxsJebioqmevS8ltxC3BNnNSNrqB6Mx1zW7HvEGAp0zjL1344KXd
IawM9XlwY7+lXHad2GH96OhDdiyGrlmj4CKerF7bVrE4CaTKiWYPaORaipc9NOpRhteFnWbBKktS
hkJP4KYKMuYEiiB4N1IBO7FFD7/VWnlEtlw9NyQ4JCZZN+aUIPoajKvtFfdkpvTHODLEI8D0zIFO
G48iOTaDbG8KvoXtjPlBGKI4Ly2dqlnjFBc7ByicGHkPvxpDXXGfFZm8GHpzWZ5pDqI9Ra3J3Dig
aamPWxvBFN0cFMToL86QUVpf5l96jzhb0CXhtcuGz/VQjWfSosS+LcM5Oq6l31nzBmb82UqIo4NY
T1mxOPR/NTeZl2QCIyGqaJFWrLQGu5o4wPbaQPJ/7CKybYGRboISsUgxktCGpGLzcYXxSSdYidmb
unYqLfrizkz3oFmR15af0V3ZFN7gsRZ4YfmIp8StZdfuaziHEghVVmcSRHLt5J69qwCGkPoYx69u
Zm/dKZo+e16HIiqDUhi6htxUagkkyhzFg8hretB6ir8OYbxxqeV7V5KaQiWl68M90zPXpxJ9S0cW
YVcUhLsctwO/l6p3J3ETmKzhRfNC46m21JgEIgOBHqn6TCD54+nyKhlOkqQWU8WyDeoHe6BzHkbz
k2m0074OMAwo5qd1M3zqGg3Fnd5/by11unY4NYedl92MiAFObgJs1TCJAFt2nt4QtczXdhOSK8W7
I5nDuzidejnpeyQe0SMYJWdPlmQ8hFS83U8aJVtNUtYrDAd6EIqWFZrfVdF9KUkmvxQFBdKId/Kb
jNKcVewVyipHSr3PxzQh2dDs0CYmT2Y8fFbTEnsJPEPe9Na9q129fu9tSlnT2Wt4Kg8Ef2Z6V0qx
WGXRLZcZIVJq/lfQiVqMRGz7MQAdsMUIOtwrzgSIzlGgIFOOdhNn2ucspqjKnFpxMSdno9lJ9VzR
s+eJ+dTZdv+Q0+YLwxQ3sRIWa2V0wZYGVEhPFpVmjZqCk26l8EfTtk4VNj5lnT1qtSG2iTG9Zvr/
p+7MdhvH2u58K7kB/uA8nEqkRkuy5alcJ4RdrubenDdn8urz0OkEyQ8ESHIW4IPwVXWXu2SL5H7X
u9azKmFtwKeTcO7kvdVaI2z6QTskSz3QweT+yhqbHhTFhdGwKt4qb4m3c4e+NQc1IxpFE+9LBfjT
pue3tdxfFht+cjOT0o2bpdp9nsD8VnbcI5iKg4WUdEBmomzUHe1DOZT6+nytIq0jJSZMdBkrztsb
W2EGxsGctnYWd1FVmt5zM0OuaqvSPeUZ6EPbqbxTl/XJEfVo2Vu5c0kzXXyIhHK4Jde+hKGxo0sn
ZtdkplGNO/Kfdvq2J9qtNqNVXyzNrrZlMxjXNu3fQD/GG78qnIe0b383jdGQXKrrU7zqm67fOJ/+
x1TVdGt1jvEyGnTDBl1h3Esenhvupjkn39J6XRbvM62NUBME21zXNSMA7cnRMF0q4tI03dN1MWz9
SnXHAcLpJm0CprPOz/esRXiI6QkR/6lbA/+Vt2f7VUGGDhaSQNolxaQNDn2o73VjNTu/q8ztvz/B
zsxDKzFf3KIlYhvAkW1lusONrO2dUeRHn+ANhx7rmQiWddSzvD7XMXtcw4B6MTjTXSyTdiVWvv/5
leMCveCZ0l7aEuq5u5RrdWceOjSZfGdUWjaOQUEcP/0oaUGm5a33OWKJhWfHUWzrlUJdu45FhlLL
azthvDB8aX8Ew2sp0vnBHf0ZQ2WrXQDFFGeCO6uVSD+3xfLfX5pq72n9XzYZj2MaYyzULI4WcpnO
WjU/5KQhXqVG/JQ6E7ERZRrc5qwPblyVM+Zvo2o3eLb+Tk6ub1PSPgfWVOlzXhybpvVPzex6p0TX
nlsr4VPYtiikrrlcqzK7lA6jWDuVArJ+J3ZUay07U4Bn+BmmofN05zg3j+PYBs+5oWGAkfKxL7A9
TG7QXrlFeZV/zUfGqnp9h/if6CePOWCpMUrH10Kf+wvihX9tO1LQmhro3RViXwRAP6fYqI8sjetw
UW0Fl40/2zkqOPHlXjN9fJcMVW9wFa0NKHAY3Kr+WDePn1KoMrTT0Y3mduaEVrBA4N3kF7seh02H
vgDjb6Y7ty7/oPDeOgDQT2NGzVuGPBbWbarv+xVJ5YzUsXdue4K4377B5TrJpKBKab1MhrasNiYQ
e8iGzpdeF+46wo9PWOyLs83RfhsLQ0Kea8EuIPBmVvyaWNS35fhY/8TriVKbDjArTWjsdLf5TyR2
KE8chuHL58Hi9oGI0Ity7EGGfAROyP4+1kKqmvpXLU6joq0kj7oYRWmpkq3F/Y+UbJY+OK31bHts
WVypLTdTk3k4YsI+JMEU73J2H6zw289iZAnUN8U/aDRs1QyPwgCf05LpQqnwa1o17bQ6OP5AQ5/F
DXtxnfxsFzRHwMLwjpqeV4fWN4i3jT12sYUCu400J4tkth3WXpW/O6WOxIJeX3ZEHRFzgy+dh4Uu
kuK59tJb47XUwkCCvEnT6va1J4bzXEnq+4zE3RsV+1SzZ5flDh9FpRKWt0V+njxj3wYdzzCZ/HIS
b+QvHOP61sjJ1e1FplaUEy30YWMP5aOZOv2WvwL7J4NRiLfNX8p6TTrqsbIyearTzCAENeYRApZx
L1Sq37mAm4kYLptR22bws5uHH6t4UdIPqMmW0vdlMLiviHgvSN/teX5gi+rN5myprjnXkqc89Lpj
ggF/z4kj3hCUIhVa5uS8+Cfnxp+aM7PyVXPxZJFbfJ2a/KKISh05m5RhaZvIfCklIByzeLpR2t2p
9BFQozrrGVXmwsyutJXQmT7b4oLyVQAn0cVDlud7u+jasyHjo6EX2iPEFKJzA5dyjhpGbTE7yrJ/
65KdzGVx7Xwrv2pqMY6dIx5/fqvIDOy0hbk163y+EsEFb6d7L4PeGdhLA8J4jfsk1TstABPSyT2V
MFA0V5n7AbRRVNtZ5FfoJJ5x6ETFBVMvABcIRCYaR53C2ZusK35bLhtfiNi/HbdX97Tmbt8Whful
07psVUnynM2eubU6YjSJ/J32Q7BTDsD5Lumm9w5fUloCaioKOz9qmt0+A3EMc9YfB2hJdHJUToL0
V0DZtePyme8GohT5ozNOmE0yf3X9Ou5av6eEDvR0iuPDuATTScrsYR4451SN7205yzSfHbbiQc9K
LHaeee7FtBD84DuRzv30TvCEcmb8FCyYvOmdMwtGyri597YVmnWSPTFD0EJaNkHkVm5zcBAwVu0g
ufy8yMni65bGEAZJt23sznv5ecmQdkmsUtJZTO9jgRlKpUm6lxZokMQNiOBoOm3tfX5pYx7HdokD
xphAJeed0E9ZPJphUVCihVL12FnxL83RDsziA0crbgVpz/jq935+LX+bM7e7tIeCDBwEagzrHAwp
uYZta6DOuwjom2bt89ItLGoCJoFBaWQwbeNKmp6Yp2Yzq8vihWKT6qyj1qYJ1u2OgSbItPkk+3bc
+nVTn00tY1BJdDzko20dO0x7ZWcYl7llzKxyT3E20dI9JluHzyRz20THWu/a3SUdgofEnQQjZYXJ
rGDhrGFq8Ty82V2tihPcjCFoudCywTrZmeR07bOjQsQM7j5IjCBPfreWF7z1lVefco4jeESr+G2Z
nHL3xpBfkm7JyxsGk2jwzPFB7A29Sm6JUNmrI2Q4GPp4Uea6DSxa49YktndUfvnLaIRxw8dyJnCn
4Iu55atXGqdyUikLGZVEcp5o6vVT+TXRI5HuR9+MYffP48vatmc22Td7rO6iOUn7xARMLUy8lhPH
2todWVWEfVJ18UYWr3o7WnizelYQeudty9aTh6yCOMnNIz90XdBwwODFbTPEMWs6kwwqHpysSQ+c
gXBFTxPyWbU23Y86tdhdd0tKu/gkHG5h/sKQ0iTPNQWv26HPqo+yTljgeM5fizW7WwY0FlsOp3gn
2KvST0+FUxkXZCr9UrBquWDH605joz10pYpKZKkPb8BYqzohz1USv3dowgc2eMh9jO9ozo+yIcak
rOIl7sz+ydL8DWgftvScQwudJpFeoxYm19gZ94aOuY2t6ZGQK5IROIA33bfkTs4a8n/mmG/QgrjF
0XT2PBYGUr3ffsslf/VqbDpDLxfG17besdS2d+h6jWHGD60x+M8Qny4iKyJEK2p7K0SyuZlBVXKn
A1EWc3rTE2sHKNS6TYOeMBO0725b2bef3xKi9VdCXX1w6grNkKdmLvU44rGabbt6RNXEZvkwm84f
G0lrW/Xae6GW6USqdXyUdjI9Gg6NWAERQDY3PSYitsmp4+P7n/T8jYnvSlSJcnfZZwf2MTCVMF4e
2L5bKB+J+5Ca6uZhgeh8M7mMxLXuHXoGiUaNMHW3W1rH3hFNS3eWZnkXt6fwtzHru+twMZWgdU3N
dpC2cpYiM+Jkiah68A0R7Mk2mqGWV6/mknPxLcWjIpkSQZfgHusbr66UIDuSjAODUeFlmOsDWzHM
iI2EFRwvySW3g39fJODIU1YuBYz+sv4sCs09/7wAisMMQS4QySXIQ+zYyAiVesbsbzx5fZUddJnn
mzrJoXk0zKEYICSn9sm3n9ZKa7fpntL1Ra3EDxsHkkftTsdWNTSMMxnx7MMosTbOszFE7rwYp47T
ClK3leLi1FI8N32yscDVHNhFG1HuK2fbTLV5k40F2MANusOgIRuCSR/37Tx5UYOSSoCn9E/lKPwd
9ZfPvQsUEUnbPweJSMM2XVSkuVWxWbK2epBauTy36Yu93ncTQ/r7oRibF6whDPJtZ261rv0uXGwm
VPssYQ0T4OTkmDVcvy2AcYIJqFcXTPkJeyK5zMOPGXTub6Pkwoz1VwusxCXOsF5lytSOmpHc54W+
HzqU3Ze543qXBMX+21w9CKra2EijUeOB65rfgRqWj8llBnViK939/BKDyINL3boGEDPf6FUpTlS9
2rfamhX20sVe2y1/WUTbH8fxexyN/nFpE6IMFW6gHgn2wiy5ywyvIk4150yngQp93CWUHcXvqT0N
u2zU9aMp+0cuNDb5pj6EcY9f1G1ib2+sH1UB4Z+dznIaB9VG8bAusGVsn6efl+mK6qNOHatVkFXY
eQ74bU9uZurXYpRd2IzlW2GOaovR2Ppw1XIoFst9Ui7BgYp2rspyv+0kwVfcp9N99NQDp4PgMEod
u22Vpa+sA4OrXO3kvtWcnIaztW8H9r2MA5zaaHqZJU4FclSTxqAOU7yQVt3vy3lix2+W31IljDyy
vebpaG/4XAxHA0Hl5PXDxrLN4I5vOt0ambAPP7/E7DWEHtHcx8U3HibAkA/V0FjbjF6Ds6XpF9zM
VYRS6m6pGNQvlT7ol3w0uaOnPBINK2mfp/6j0Ex5N722fa44ImuJ+VG6uv4qXb4V8G/+/X8/v6cN
PtirAohbp2GfJHT1bOXBBRll+FhmJC4KYjE2Gc22nJqAGtiKW4aBB4kwas8KMZl/I4w+W2MzPUvV
jsjoGQEAF8NyPxbNzWlNUEX5Ym2XdnBebR+zJhS97hdvicWYTKvPvvNfmyR5klzqe+Es6It699gv
xE9YszC2d7G7bB0x+V9rStZMPRzaIsmPuY7nSS8x76DGxS8UYmBmFu7JE/l0tXTCZkK2a3Kgyo+E
bJuTqcP5zXa5ZY8PaT6Uod/18WfnUI7e1+6vIXW8XdW53yPAjsjoc5wvJgYslevaHQm53upLmX1g
XHxPWE6ey4UvMTKNH90Oe0IVaMkT90/s9hkxvhy7ERolq4JcTeL550WbKQtKlsA7mWOhwsULlnCs
Pfnw8yJ7FhxKWJ8/Cq7AZ2loSUIjW//X5BZ5VMkjfeTGIdOmnpLXaWafTjc7sBiixpoWVWzasFcb
pCClSnGzG8UeJxaNUTFNSO2wdsVj3GHAsxG2O6/b67R8RcLWIByx+zo4yL4Qw1njKREwArGZPPhf
ZNCCpw6Ba9vmfrFnHdBG3NKsbUXN4tmwzjTyiJuyR/P/gbgASIH//WdMwv8CX/g/gzL8f0RcwHi7
Mtb+98iF55WC8F+2n6wmZfn5P2MX/v2j/3IXPP8/HL4UUqmrG+Dl4Rr8i13wrf+wmHyhMQAx801/
BdT8i12wnP9ARFx7XizL/ZfI0P4P7AIYAUZmiqAMEIWARP5vsAvWfwYvrJUusB9sjy/qWjQ9/Seg
Ui/NjDiFZJ1TdQTr4gE8pupfCtv0cdO9N+PQ3tniKJ7GwxAK20CEnM8QgeJN77j+/oaUX+1sHzyX
p55iT4vDYAlwT2nGidFxCnnUxFE8X+empt9ZD/6kae4xd2Vp6E4anF6b2hopW7UZ3akKk6tPIIEV
jx79iJYzsYgQS4VGyKXnPO7C0ZkzUlp6QgYt8f1t3vjJzm4Y5jhIMmp4QG3p5koPZpUHu3oKiAwn
zpnqXwyKCg+UYUTkV7UNI2gVBZC4jlUsT7QhEAvT10dVk+Czq2WUIevu4i6JN7Q3XVvWUC34QmyF
ebMpBss9KI4OksovmBQGHHXInZaim7qQM4O1mF4DAbS8zNPmgeu7Z1t1rknXbudgbD80i77gtrH2
CfGcnZZL+xp3SAcxn5eTO5bfDeMq1gwSeUNlIrNkPQW6BmRIw3U4/8n2F2I1E7Im3rqVp5hynyM+
be3pjTnC1vbOzFiQRkfrq2lJF/qtKo9GcvSk4bwEqsXWyqRUmo29K9eCSmj/BwzJCT7EAVUqKqpp
/iQz81BYr07gBNzgYJCm8Xi3dM5pS44i7uq5f/EGdh+eDAO3uMcdt9xMa+3bONvFsQ0wbGUitrcx
W96z02vnzJ3zEwUI8sowOUU6BI7BFd3OAuYaUmvkPOQ1spYQUd4P8UPcNgCZYrCKcCd2TWk3T1Sa
vJf1ouDNem9TxT6LLBVkWHwY9zHrwnxgpRurfj4y54/bgAhnNI9KsK+utpxdcMWTZ+xIZB7NJrnb
s7R2au2fU2jYqigfic6vxa8KHrcps3AW7nIm5Y0/onOeGs/K7nxDQy1wDwshiJdaC3IWxzr0jFxg
GBpSN1zWPHmWVeNWw369owXS4O1uICh4j3aWBqzXP+rCqD9pkU7p6h2ANQ+i2Ng6h68G6sS7kA7N
ArNzKOGChpWX3zw3J6w51Qmfe3fY+Gq+FMLTHtES3ESvz2Iq7n7J/Nh3zxSrLKcZ0AJ+VnGuDRer
Oq4pqY3OQXmWtzKlDzX1TEejTA69rZoHOYHksjoEAYECla7L3g6i3HYCWMOuvW/PnbY8qYpeliXA
9rl8pxpGQI+jGh+ggm0Zzv5czk9Mmd9F7xehCfyOn2vpb9qEHiehAhwrBZtSQ1p4C0cwVbY5hVpN
+lszdIMV49nAvToHL0o26pbFGGSUs+cHJcbeD+fUf9AC3IuV0ZIf7VuGmSZ71Qs8MCB0HmaEAxiq
9Ynd4W1iG3xD57p6nnuu3Ck9TxQwbpE99MhOzVNPF0AUaO0A7Loed4BFsZNxcsyGVETtZDY3kl6g
JdUuwGb/0phvZeNuCyybYakbktwqNvQ0MLeToXmPJHtfuAV5HMT7f0Rr1URv4nZLP2QVucXs0iAA
wHWorSjoe0n4wXb3qcLX4GdVuSV1cWWvSaFFF8T7nPzFdqYREctIr10IPt+LGtZBugJt/BGv1pj0
VsSJywpn6lf4/pi/Dc+2t7nKAvyG/XfrZrsENwonzzyj46clA2o3f71+ziPao42ww1IWjalfPIbz
kPlnBINX4ubmTrL83lICI8PSNdiDzrCaRaI9LixHomUSQ0TN7D92EL81liAEgr8ZfKJr76v3Wevl
dfYTRDwVx/y9IepwYhNyLu6q/EtsqX9tetxAE3W9hPAPup32DKLwIbEmTIT9uiQdjmgCRaTFJKxH
kB3Az9hVjzwEhN/loTf/jeuVzK68adMYYtl1rXpPHQMYytC4oc6/E5TlrybDSup7NOgoe3otPR0R
b+q8TevED8Jo4SXo5Z/FV6e+Moi8l+MfZO6C2Gy35geHyJtFuq3oqgTS3RKeNZChOOP3qxORLQPU
yg55McGgMksuSqG/1TPpjQr6OW076D4JDr0df/UDNCIEqsx7sG1temSk1zYjLoTG1U+EhHg8cNSO
LHBG0ZSMBbf5yd4uNsbdVntHVX8lAk+csQ6s4wz4uZ7HL2cqpq1r+dM+cMlyWov6MJPlyxd5/NQ0
R3eyh3s795s5c5583ZaPa5IkDDrij7YL522ueBOtLZ8aQcR8mrk0G3xCYb9Q1pnZFyuenM1QesHO
yJJ621hr6i8LTrlBF2Ng40Rfcqw8aE0+sfpbh+1hmzAoHfwy/VoWh8yC4WibxY407nR7ataA0Kv5
lLROeWUxp7ac1ReQ/2kRFa5pnrzVa+eUqRPNYu7wU6ko9uz5EGR0fi5W824RyTmYHX52o5Qlq6ry
c0bFmToWlMuSEfJ1MdKYDjOf4AOWK5MbrNcG0OkfXTdNXqdCOxQThDWsTId2sb9nsEuXVdTf5JbD
zaf7Zy5oTy7bg14Vv7Al1fdiSN4rtfwpLVjES8dnpphl6FROe1Nw+TTrmMp9ALjlRDfQh+9m1Ijn
yRgGrLVg7ZHQhpuERkgQ75mO+GMWay3G34mopBObjzFvwGp84ykg5QwiQP6as2M6QUSHEZ1Fpmfo
O7ukgcdxk+49G+xnX5KwKQ3xC2snkz97vzrtHaD/2iu3JUAkonv3jOQb+267dbOsvXqyb6KAE8w2
6SqdFnm3CjOSCs+2HGlzymlSVTr3PB31j11kG/+a3BkdGuq0IUsCBemDm5j2J4Kbz5g1xmeci1df
Sf0sEHU2rdt5n47wf8V1/Cn0ZTyyM7Vfyp41dpXk3oNoFvtl8Jr3wcbs3RnJsPN9ldwdN4BdK0Rx
WObciMDZkAT3puzUs++1i2G4WENThri/6oObsPKPxV+lKaiTbpM+E4fr9wPbrmPcW84thcG7xYHt
0otisshX4lhno/1PhUwfE+4azfmv8PUHT3j1kUGQrLNu7EgiJXucsqBOpRHvm9koTxpYCW/uuwe3
vGdFQ6WrqE8BrRsv6IL8xwNr+ENkZFuvOBufJJiK9fZI0USUV9Uz3yqiyq2sj31n9TtEy+LBAsx+
9lX6KRPw06nye34oTlg1hgqdSYoXN31cz1lDwSo3j929J0pnGxTqlWfvDtNIdvSU7EOc1ve+bh/N
8Uhc1v/tg6znvAs6aCHAtjaJlxe5uhAE27RtjjRkS4CRPPxx7lVaWJcWOtL6wckaJK2sAvqoefSE
OKX1T9qODiRr2z0UpQ50ilNS+26PhB/p6fiIzVr+0kWMMDrXPOBSO8wWZ6TaCAdgUmHCStuwTAjs
6yTHIkgmVQg2VHzEj6UlL7E3Tn9BZZ+FjcFnZhuqec5XG5TVnWjMcbb7C/cj7iAsv/a5rdYNvLzh
gaGCpR+7vTv+ckbD3xSYQbf4u+uoWozmLwtwtfFa6d78wT5T2o6bWPsHTqc4sw6Ad60T9NbcCZ9e
i1BneCuDRrPHTW6OHZ7eWD66dlgkJCJ9Ymqc48Ay+rV+o3BYHI0x+659uiNbEv8Hovvvim2aqsEk
sAsPPjJ2yGRpBtI7nn7AQ7mZpP0W+z5kcd38Zyy6aaWbdqgaVNhZMisxKlXfVskq0zV7XO7IKHot
i41pyv/mx2f0WND4hiJ01j/z8wd/LMrCLkaWHfy7nNCf61Frw6XKgg0zFqrOGS7RW4kisLWH6RsS
6EplQLLLMR/CsozZk2uk52qLhsUkwYC7vnB/Pgq9ftI6U4dosaQkSI5gK32q4N1rZQysUWVzmcw+
ieJ6STd2P42nn5dxhYjJYfxAHl4Ly1lgWwDbuDZsgjBNNGCwPmUsxqh6MYvtAit1U84YMHWvUznX
vKdO8Wq1zWrwwapO3415yXZ9p64aixT2KhNe9Axbs2TluRnb/px4Pe5dYaNnOajKlt7PJ9PP59PI
2TKyinE9NrtfnZq0CJAeTYf5IlcC7YuaZmRgXzLTLQn0bHgYxewNeO/Ek4IUunOS3j9yPFmUd68G
2Bjii67E7KH7FnTBMz+kNxp1iYRKitxicoXVlCfHWAN+OQ000EsKDzo3OCY1m19Di9Hys/SAvym9
+R4aeiowC9KRvFl55hfy01C7MHZNmS3vKFR7QyEj9hD0WpGld6Pw9rWj/ga60J+1NK42I+mlKC9d
ASwmpWpxYd82aniXl1LfYZH4VeJ5AKI62vvAQe7jkmxTlOoUUwyLnu55wYq21RL/I8WxOTewi1l8
/+pz78NO3X1XGw/eKL5w/pZAT+13rbkITFWqI/MfQ8bYmikPLbpbb303f3QZMUWEWX0EauHThhsm
2FH99c4mWAwF+nBkMDlnZXqyc0RXQn9FdVa5GdrEOvcjU3EjSJKxLF4t3SZCvk8Mh2fWplgcjrvM
gJsmS91Dr+ptLlwNQIZ+s93Jw+v0gFxvn6xefQ7p0m976dy1FiMiUB49cuIiO0vxlo3+p0sAg2v3
seyz99iq3RNmqJMx6Vfb9fqQg/3PF6rgOBxUDdM6pti+rXlw1JYRxUDsHW95N8myQfTiOhYNQHI1
dDGZjTrbOuvHr8+KkSkI+UAE+TkOAvMYNzpXaTGzqLUOVFe7p2YMsE5l2m0Ypy28AfsYzIWKvII4
e2LyntqBSLCRm0MoKXIMcd88c+N5kr3FGafgEFkAzgsHYDhTZI1LvBmLm7Sz5pykBOJv9ZRiJm4t
7dSrJDk3ThIfte5bI22zbQKv3xZ9rzEENld/mv0dmSP2JwWRmZ/3X9B0ydTjvzBZOSfbUrDzObyd
gFVae4evV9c0btoJZBfdYL08r/e0oB+f7aX4yN0ON4jstv04zmGlcY7iLIN5ryootfLGnU4WZBOL
5A+noYZz/brUFg4xSueVsgKQ4YOGhL9Njf5u+EYWZd24MnOKaGEVri/dEmHzo49Ib990FxuV5opL
4uXfhZ8b5OpKe6fpe03nrGxmpC/HnAi+Z2drKm/a2wPdJ7oev3qjFGsw/e9YfrRqKp5N86+7BG/F
JJOdiRmWnQYcpt7CiDf75p4+vmIeZ+osPWrWterY520Yi8k4p173ZSjjUOKHV4vpYen32a9jETfC
tuydo93rHx0aIO5s2OLzwoKQFpwDTJYlbpNQpNhZLeMzQJHYOKrbd+3sRPhQmWJm0hiJ+bfWVHC5
9nMQ/DZRynzQ7H3R7+CoQH9Kzm5LFWnQzhjXzA7c1IzVfk7sMOkoZ82s8dZNVFFIPTV3TuzvJ1mk
D1DPtW3XtEmk50R3hrY+VXbkUANmzzFbAMf4HiGzIKGtMwDKCJ9L2nq0hHAoe5CosgwoPfxbqVO9
6nWXRuR0N6pwlrCdKhqBsmHa5rAPI81OxM1rCwqyrDELh97sw5j1/yZjxQMaaG43AROw4mN9aPBe
10v+mJXq2E3VX8Wsu5lwi0iPrZCWT7f6VSCNj9BMCtG8BZrdbHKRP7ZB3gKR+m0KrdroTp5x28j2
TuG9io4bWoUUsphXrmsMIcQVp+Jv3fFxMC11tmM1b51mvECiWHOwWTiZc8iucI2Elp96Q7GOcp+V
Tt0QaJMwi2krMG19wt3Yf87ldGCBDLzKaq8mzxK6WDTW0g7m0OUC8JDnQsWZBXpQxfwh7W8/Fd/o
hoGABJoUfZRZFj+g5lfmZh+ju0rER7vhJ2eoemd7wNBiCo8T3jDV1J+VMC4DRstNORGDiscwIwPg
dXQl6eW336jjVE0kUzpM1mW7JW9ZRrjla9KZMM2HTj/aIFMeGKrObBce6yreoPbcoIu9yKF+9kUt
1zv8LuV8w+HozjXSJfVTKYe/rskqrTXc92SYrhXNzPjJt03KnjrRT9LUvmRsuXCcbMzb6Un38e3b
3OaTLjnEetQaqthxU8OVYluPDVa9bTBxxx1swan1HUr6n2W0KQppXwtqvpdkilJ/fGtj9xCUoLIo
KAYNBwJFWl/apJ4XKAhDKr8H3bh7yxjqwXBcsvJjyA0c/RX6kcOCue/zzwmL5gaK+7fRVQQNWRb7
/BwYVK62iWzKmHAMpFttnMR4pZrhCJT3mMiK64l1dt19QPrANxvvxyrd5dzMYY4d2sHeWrgZF4Ck
ReGFgr0fb/YgNqRF+IEKPtwQHraabn37IghRR5dN50nKo7r8jeAif8e4vXtMIfpAkLDzgdrkJjB4
v/5CBn4UR7v4hj62AZJ2sZqRBysup80yzlxU9nypOvXVmdQrOdSsjRgg06l8m5ykYpAiMJRxLuv0
tREr/zvbx1KL+YTn63TjF7Qy7SfD/27i8cMenJz8A+fHqvQjty5vCqqwZj2yV+s09Vby3qusewz4
TCU+yScZxrTUKLL3mwRG3caJYeGYvAELHdcc6CNrpRW53kocAiixUQ2rxqbnbC0c7bkUTEE0mb9l
1muW+afAQf+o+OMLGnRXagZi6PQPxjTGqCx4bbD3A5pcPoRfDPynLJrmgMaTyrD4gYp/qLu7Ak+g
4ABVu6cw3Oz6lEhSqV9U9XdGB3PLGoiqoDsP4MDB7e9qKewjPDmBxoHdNJsje1x/Iv0dSxVbQVrz
YA0IVvWtYCrPd/kCjVaT8lYMMQdTxJxSyXonNW69a5c5lKxx3wy6dTQE6ZIlnr6STPwuFT59uUJQ
JXHbGFHFKHBYzc2JkoT+nLOaEAe7BsM06HHJrJiE5PPkXqM1dmvXXHUasXtTT/vNEvDE81tmTIC5
FSGSHqkqxk2scVmZufJDWSg0WcPZth4EDdqjzc1U9Bw8WRVqZfrpimQ8sifM6CqScCnJMDgTeSLf
cyTGWGftDt1buOEXE4ik5RQI/B4ZZ5iWa19Az2Y4Mfguj1cMPJ9l/ketdGdfsCFo2p4yXT09t7MB
HcxzxmNakYLLE/LPWt7sDLg88B1MzhgGuqRlR6LkpFUOqbVj+Xxf0r5CLidFnSjETyUHJvVEA4VG
G1rj1IeGoPzVuS39H7227O24VDhGuT/bjjB2JivbkIzxy2zqwUbT7tBjFN8GJAniwCISQPNXFB6L
nRHjJc4wWWdQwzuAo+bUa+F/Ze88liNHtmz7Lz1HGZRDDHoSWge1yAmMTDKhtXAAX9/Lo+pV1r3P
enDH701gEWQmGYwAHMfP2Xttoq3bFczPChdN8YJ14o5Z91PlZwLDZPyadoStCWlfBxYt30A6GTv+
HSCbJ9LNUYZ5UXx2GghwcZhhPR3EA5LkZj9F5EL06fDZROFT5+CosNuQdSekr1qCh9CZ/XtZ57Ea
+O7KXWU1mGhj2oPcQMJAB2iRVNwhKhr1m2bm6sTVVSxaG4WuZUX+nV20G4GQcDGFNWcK5AsytfFZ
duYu7UigItDrF9pypEKsVc4MvGmonV1Uo/WKk9eGwOg7O3Tw9XAadkW47hFBrMH8A24ol7Gvv1Dg
NkzH3RRRSYQqwcx+9iUwwNJ8DlO33qc+mzDh59ZVD+cfrUBSrWVWidel2eRZ/Qx0o91YIsiWYlKG
cFmttDz4qPoZhbNBsPVg+QNdqWxrZvzYdGC/XQ8vdPuBW/bfSTvB5si/JDPxViUjz5rzDkfuOoeA
xksYjoNVLmBOvRVtSuiAXzyOLi9Kvwd5ycpDV78R+FDAc7jy0StoYfiG1NeVoKGAUWyJ3EdxaBY1
JLu8Gp2V3Uve6hAReTNhsdGhNdpFBjS93Rluz4UPg9lG3o2Ob9k2jwEtnXhk4XYTNnA6DtBcBvda
4CLND66UBbT+UWLSxkwXemKtXK5xHwske00sqn5KQ4E5xMPU2OkKIC1GGz37iPjHqR3+yqcvMTVn
V1chPBVjPyuuHswYXWdC8W1j5kkuVd78aGTHGZu9owvYOuN4AsAMLIe+u1ZNNMPcmFV5uEvV3gAv
IOUMANtXZ2RyGKUONZdef88Z1LIoZ5dCu8vapnp/DwTglekionVr1Zguxur+18xbMgj72xuzZoWA
/tWR4S7n3IutDytQaIj8C6rwGPrEd2CmM0zFs5MnU3eYvuKEyQfnvhGrbm7TpY/L03XCcx23PxCV
rpuyfaHKszdx71360T1rTrIKG3atC93InhBOvVUCtTs/qxEYHUr7SMW67ay3Gps8Ews2W+PB4N4K
020bxLDX82vtFm++Od1J3XnwwTl1wRYt+Jtpuic+SV9mK3PCPZUEq1a41CmsPtZ6KoytyRJJOiPZ
VaVYZyxSTaf2Jzr25nJmq1NNZ6tiqYxz49Gb5qe4Ld5GGh0darXRHU65Ux0tWT5n9hPv2oqrdA89
eN0zDyG38ypkf1WfF1jIfZInV37lRU+XeungnG5/yIqu1pzgQIG6ReNIogVFNqMFu0DKnTXFhN9m
DbeWnDujTW+9shpclFN9T4rHK8Br3u6WO4D5YDreQuug2znznZM06wbHK+Ps90RYLXE29X3r3xeG
c6kn6D3etHGibFtQFi/ww7wgkd84AulyX5zrpifKKdWexqKBqCDvEwTd9Adh1JcIq7ZZlmBCwqDE
uCvLkfESRHlnkXOre0Duq2zYjUjt7Yy5QavZ0HMRe1aDfa3NcJP00VeZMXCN6gojSvxC7zliJSTc
0zVR3Tm6eXUugf2DxtYxmwYTFAhN6yHZ6X5IBLi5K9kl56h0WB7t/i50YDpxjmjGdI4h5sRJtO9x
0ZkJhbdmbeZu2qZttQPPvEFzC+qDqUtVHAKYNVpgIAEmEj4T/WNAE7hDuceyi3a+ZG7j6yezjCHo
Fo/qxO+05KPM6HpwTyPhTU7lcrCQgFruW5ZGx0bzLxnWsBbxFIP2N5nCABHjkR02y1WtvxoS7JE+
/ULXE3Kzbu8nLvmF4YR8OAN2SGkUR0qPUz0gttWbLdpgKKQBeuRXs6J+KXOTCK74AmoDB1P03o4e
LFg0SZGZb135s4BVVzD2tLV51VC4aKyoXqd9zkb71ef282R6z21E351mxFfRoUFMFWrbRCtVvzDH
/DFTK/bBD10E97j4fqV19FwU6SYV6T0z573MkShODFrRV/hFcsVcAf/jyYkAMY9cyn72aSIanB3r
sQjjdSz6n7RhCFFfTTCcGk1/aLL2Peeq14rqhHH/zazku+w0F+CQBWfA3aV5jmQRZ1fJ7Ds0QWYT
FMXMdOnl/iFykxX3mD1c1GfTMu5KPhPCs754rYBKwcW02K7zZ51JmsP9szbyu2R8Yr70HUzepQ7N
S5ulPzL00qGb7LIoPOHRungOmhOtOM84tBur+o7hHzXpcBRa/2ZxUTkOE6jJyFcxM9NUv8/a+L3I
zUPWmPTz2OD2LCZcYK9CEycRxyudZmPl1orEc4lcf2cNDFPQxV2tubpKszl0s3XREENPGvdLILJt
kJ56Qz7RXHpsuKcs8Pw8AMLGCzEDguPUZvUU2Lsnj8szN+966FuYcIXUFjDrc1qRDlYvAL3svppm
jb1vdq8CwjoLOOIXv5iipTpZAjPHcnJnBM0mqrxxEdO/Yp3RaJW0TbYM4Lc1RUaTzsIzGVSbslFo
6qs9ZDu/K57I1cJQOy3dUliLrqzXnQ6OvZvWvftoJXIvJjI+Kjr8ofkmpsLa5iMtIHd6dB3VjZGA
fUVznQcbLbd552v1pzVGO4C+2yifTwFT1HaeL3na/sj7+AEVmh9FwcJy3dfJ+xH4034U489Sq5ik
GOala9MHwoTn8Vka9YfsN0PTnmTbvkX29E7AyTpP/Rf4CWJR4Jq32+4nXtyzTRecsci20kummOhY
6VOV+7EzV3hSd6mLzS1Ukm90MaQRHaVPLy5nGJ2W5ySat0FKjcSKsUbgx8asIjZ8dNwFmhtz3RvF
pqbMWhY2IFNIbYNrPDPdOvuFuUAdcGCPs4vt7MXGuM/MN+Snz6CcxkVltbvCwHlk0XgS9h017/fE
9wPDW/v+tBmNq1MjysuaLamNcPFfW9k8OgRA+pQRTAdol0fLsoI/k1QbgIk0qAWuFsP+pX5vOjn3
uuUfozo6RwZ94UaZV9UvzG3j0c0x5wDiPo0hBLKoAGHMmRLFz2ZuAkwvX9wl1uazMLA0B6PNPiSC
I0sMoxYxf1b/aMzr194N2e7FqCIj9Pm580SA2X0fbVys6hLvT/HoISmx+3mV5v4nOd2ghi3xoM8z
d3J/NbOBWwRlQmeY0OLWmV+sud8mot1UGjyq2Fs6Nk0RraHJTbED4MKkwdzitpJGTgIsEDUC5HaN
O1z9AFe6bu8D2cJJdc9TaO0B5W2T2drbb2CCgN8+DXO8GuNpBwvqasfvoWplyvI7kd4n3da9c8M0
Kb6F+1n7z4xodmGQfQe2dw6iIAE+Ue/RwX7MgfMQwO6QPfzdgg5Oby35BeZCa7PVNLNEVjlZ95O/
7CcXhCgWYsGEHNLQwUjh9qLhstczdy1sqK62chmrQsYCyzAgG2ACVSxtiw7AmJvvaskM2/HNyUFe
MP1xSKG4Qji0ln6i14DBdr7J8ohq4iymaNdRTxxwgt80jf9R4Nb/i/JP8qccEiL+d/nntfkOy+Kf
ss+//stfsk/DcP6wHcfXLSKt/pRp/h/dJ+kgfwiuVSLkCc1VotC/dZ+284fp8D2fnEXTFeRP/x23
ZRt/EE1B+IeFYtS1Hd3/T3Sfhu/8X7lUtsVLEKZAtiI8Umr+NfAibfs5lb0f3xXBD0+HMVXUc3tw
MjRPUIh3UxZi3ulfIgxCh1nhqWyUVt4Yf4VQNJceUPelr9hWvw9eOVBlJdZppIOwyhjCxIqJdTs0
ELI6hcpKXEXNEgqgNSqUljFioAx7bq/qULrQeIDjmKsOxLg/0Op0DKNcd5GFPzFzHPZAM6PgMHI3
bQqDpWrpJ/fWcAygJyeZBhGIpLZNZ/kvWKNgxYll7QTuneOvmlCCOKnr+D718j2g7Ysxet7JbPOz
6NNmXwzWJwKrQxXM2hFMGJnvCoZWG4qLNitYWqMgRLdHvQKoOeb4UklFKIKthr212pKPcknxJ7JU
UrYPkNgCiGwwpJzDmHnTulS4tlseE9ooghoVzK0J+k1hSAAI6uAPo3Wwsg+Zh82RhpG+alQHNuSv
0ZKDUKw/NooA6oaw/PPp7ZFRFE9jSroFhN7iUISOtuvQRzHcCI/p3HbkAkwVwQLGqmD9/PNvQHbi
7KbZpsjx4Pvc/jid30Y3soKHKLt4De7kSSJPTCKdcPeJlv5Uesj/m9Q9eODYUCVg0LGbFeBhbCYN
OzQNzL9OK2GV3+hdg47oyBgcsh81EnvDsjnEnbMPA6/dFnDcQWx1JTuo3qGdJd3mCK7KXLkpGe/k
VGzQJ7pb3R2MveX/863/t0/i96dTximqo6b/ZdnFVkeYgVcLWLzhjdW66Yr+cDuMo91gixXfulsy
AOhle6Ar0Gx7eM8HR10Mt0e/D6PirzE9Drb2JDYWv/5wO9z+oH97GiP8OjQzrdLGNNBjkFROGd1n
9eHPhzP4NpmlyMgM8x0TV3WYRzCJt0e/nxrqa7PbYALLabCoz7w0x78+89vT3yfD7RFOEZrnoh0W
tyvydjG6c+Gn8MCsvy7T29khE/Fm5TRwW3US396634ffX7Mil7ig5CCnuTiE6kLOZnDWCyvzioOh
DrfvZLMMwLEwho1DeFjp3wdUo7xadZ3nccN8By8kHUlapWvGAZD2rCTnw3chav7jOdx4Z+ru7baV
tEMVJDRCdDCvm+wjpG9xoDyxKdwoZXOgVwfLM+YDHr35cHt6O5h+gswtrICiiPfEIP6Vtn6F5Rpi
UGetvJHekW96kMxHhdr0moaHNYCbbTF2x0YGr145rvsSYQTqKQ0pqfWEsTjfSCZ+6eL2ouibxzFV
t7rYbl8w1Ep4O1h/P7o9xQprbP1G3xouH8Kk/oMZtOY2T+gpurpqChr7G0fTyQ3cyLoW0j9FVRvZ
HHQN266PTnYz2+NbnGPeI6k6OtjzM+9sarCNgmqHxIlQugjo3cQFDwFZvFVtxzzYtZ+8xMo3t5d4
w6ZGOQMtEGI5Ah0WtNs3Bvzq9Zur+/UekTTyLkMmT9PUzVzReovUhy4Crr4S8sO6H4DtzuNnR9ee
TZSUC304xSH4YHWnAxMbfMW+ke3RVmFPRyNIYs1j5unxLkz7F92ud74nLfBr/kdeGQQ4yPze3/Q+
QRpxrp+IKM02BBDigo07RF9Y3wghhKxCW6vyXIJYxvF9lDOG5PQ9hK+zt0Yaby3jg8WIsT0z1akw
jlerSRHVMpENCP1CLYx/fuz7C3zIcFMmHh3PoncIr4nbbchfh5CzsteQN8JVYQ4kXhVo0MFccRHF
J6VPZZqbizA/98w8dULQj7HQyE6gpTR15tmoR4ZqrbGUNEMXeu7CUU96aNs99zdgnbtayOOcSDCK
sE7Ilojao59OL2NDwTclRMd4UfEFMcwiSq3/qemhfZgrw11byqoFTIlkn+E+8FDsmmBK4pnM2CqZ
rlri0VEn53oTjwVBZNkkl44WXS0rsY4uDdt9kXrdIrEWYTZHSzTaDjoJ8mZFlSwS04a8MwFwbYiS
Kot6oK/Y1tsWacPSaunnISUC+COvyOhMQmBq5IrIMUfGxEtvnImrEqSZItnQIKd5Bms4g97GtizQ
ypTFXp5+k+Omb0kYeuqz6Zo1jnzKbAvqDGaOriTjcCw7a6PDFpkcfIe+YfY7M2EfykRCQ0iX3XWz
KFDxFuPRLFLtMk4R/xmBI17Gi5cBG60D1ItFkD+PVTeuiTgyNkZp/yhprW/krB1QvbExd+hWTWBl
LBKnYK2GS0jz2qUnrA5jB3N2ECkIXkU6PkqY3xtau9MqzP2lyxDx7FWiWuVGG3IX0evPzEHbOBu8
rtjqwVVH0gTja71Kbxn1x9KnizoX5r6MBgSy8VcaRqgTcvzLKPXP/WAujYlJ9MD9fNeNXEBDQWMH
YThtBOmuSAYw9qiRJ9ZZn5arg/y7n74QwyYLxHva2lBQ3PkL1fWdmwf3ReWe04z31NHLH53fvnto
JIPRP4OcOtgu121q1lAfYYRJK/J2ZubuKC4hHKcKxhdFtDKC/tTmhnieXTpmE8NiU4QaW6LqOZ2S
fS+QlzSM1B1b61cZBmYzSeqVxHwL3j16KR3/Z2bC+YDmC4ZDF9pl7tZ9XiZbd3K4Jg26SGhFM3IW
xyXamf7OZwS1HnzBcGKQP7G+YxHJwOvOmWBCuI8c41W2urmqNBtHLDcakicXzvhMps+MKsP+lTau
uC+ap2aKTpXPFNkNu3Tf4CxRYUPmASM4LzcJdvDWY5Xql68rsMxs/+/M1H/khd7FcdgvW03W5wSQ
A6jZPRkG38lkvc1VSFOy1iHLB97a1hn4hUCKyVi9kOZF3KiDuLjLe/xDua6dc/adCy+Lj7pV/4Ip
D0OXjMNNmTkaQ1f4SwxzKGnNet007ucogmui+fWGSd05Jp5wXQ6RQ7vBOKFUuCjo3pJUk3vTxWOi
Z/AIh+7JRjnSRnRe4uYYKf+10m2Gohz36C+MRWq0M6cKvpvGYwjC0s/G3asBwlaQhoexfZUqjq+6
xoBAlhAWIjoik7Fz2mxrkVx19oT1IcQPOs/BsQkYU+Gs5lbEVd/V4OFzpFTSpZTRbcAYBpU3SReQ
CbKNO2sfM2OqqC/eojCmEp9tTOkwUw3Xf408dE593LJ/sINVFcl+1wNS0sbUXaEid9epVn8VTD73
vBEMEpNrJWg+V1qD9RbdAyFcbiLOGf06Z664HeG8XWgpbSOJYnZlZaF/GEaGmxZ9ZXgU5hFS6Jrl
qb9wLwVh2t81Hqw5I4ghCRbkSRV4rqVjYN7SMbwBamGbo5ObMJabgLicQyQt2mFC1Se357dHTHpR
LKpvyzZZtmhId4B5ysPtQG2K2+Tvp9wSCwQ7TOntivI7L5I1B5rASvD4mxAsVW30b0/LfhT7cISf
S71ncTdBZoQR2GoQbyZVsUAeEB/d3vVWkIyBAqpSooJozi4JmEfr9M02shG6F9mzVerTBp8M0IeU
yqs2iCLsoRz9hu/Oir16OyTjSAXsUQbtCj6lG2jWJf5rZbYxuWARUy/0793hhkE1xJBu4yg+NUy1
D3DoPtJQm9aWme9jBrTb25cbI16GrjnsUKMsrBLdv0NMLypBDrEuOojb6Fk1HbYttsivKZvbtQcb
gGowrsR+wBZhyOYfh05V5cjxXLWtOzuqFL4dKlUP51XhLX2HJleoKLo3gG5nI46CaMFzPwumTZq7
V094KIJSdjSL20Mrg08OlLs+3J4aCbUmMgdV2WMhi/WlqR6ydkX6EubZsZeAIMr5MrX6MaCB8yis
8iXIAFFyFzG4yvTwHA71GeeG/WSHKNss7w7AMid3aWjXxI2/+shKt7Us3ePU9uUGrTEtsC6hI60O
2AGY1DmIERA7HDSZ62ujYX80R71PQ20A5xUF+o+4oHwynJ8wWKs1jE2IdrErlkKdImDZ6u0kc+dq
DNMuKKgXisj56EtbMGMIDlkUhxf4IWxNc+QDKapr6jbZbtrG/BjZcrmyLR9O3BqqR43wrlxrXo0u
CZ8cgDqLrkK3zm6cGSlppM/kcaRsgfFy2cOvKQvKc2d05qLNqlDZYZAeWaatcNRc0q7RXKM+xFHl
COpPvey3TSJI8sHVE0csmU5sFFyV5eysYgf/iK1FxF370/2YtefKKS98EP6uzERyZxvfVtukFxs5
RDFbsK4rJMFFQoeVWzyqFSff5K2r8DkTtusqnq7JjHPQcILlkBo9GXHjeJ/3St411udB5uz/OWFQ
AGjMtWqzXvYutkR9zo9amDc4dTwA0XZz8ScoAn050qOMB+7nIxFlrQN6ghDubzHRNPDDYOsuu3ru
zl1rzTtYkXf0MssjERSIgTR2MnnLSxeKEeizBIc+5zL1/bJqgXOxKuzbwdOfJhdpj8hMJjVl+1UD
/tgkJh0/TQbIyCOMmzUknAkZBaECzD999w3Kzl3Uj8Z+mhncSSHuE+SAG4/Ij8YPf2jFZOFcr4dL
YdOwdskjFLoVbP3e/iJCMNuWtm5jGGI2rIIB8a+Oq5yqZUv5cBmMAi67GKjnvGWhd+UaNCRiBkta
OLdYqeCkVMteaQXppjOTvnZxdxJTT8qSqUEiSqedPeY/O9zO68nH1xZ5SXJBwh0uEamBbKtD0uO4
SUsO7JqnkzuaoIT0cD0QJ7+cG6weTfY2eQnbk5LPNROgkqIeO28vmaBHiJ5XHX/RAi+Cy8lVAR6I
PB8wMK8mpoIvWGYU39ACJMVwcmrQ7qZsWE2aDqiNk1d0mVCjU6wfi0pLGYiFOuA1JML8WKKqwx47
WQbHTmvcLYoLgPEw88gCSa8muoooDoKTF5A7OuX2wTXa+1Qf5akpXHm6PWKLYuKLTfSV4zQF6EkB
iI0ylX1PuMzkxNionM8aTIXVlD0MSRKuDCW5QYWuoyxLmPoPNuLSadiQxdef/QT1vYFMFakjge5y
ALHkdwhX/YOdI2RM0z4iwHxcvNapIE+7/Jl5GWJ1tcfRwuQKj3DspE6W7vAcjYH+oBfvPRiGO7LV
NvWQ6xeE/MGa1TWFQ/lp6HO7tJ2m2xSwbyLGAPNetqDjkYNRk4EBv7YZI3mvitJL1n5KPcywZ1nN
HmUmWps5VJoob183/IgsKb+kccoGz1mGReRC8OsG1ERNedFtsU0GJBhRU3fHsus+3MywTkC6Z3y8
Db5BAxVmngXVml5HvxOl9tVX7rTpgbwrEMULMPEBvknyiOymuRgRCSu9bYA2Yo1t5/YhFPQ1tFBI
oqBztvdTuh3dYD50BTj+Mp8Otp5xIvQQYDrPuGNYHZ57YW6sss3B7uukqzfvLTSOQ+GN967nG+cY
QE/UBf2ih+69EF0uCVqiC0EwibaYMgxfrus/s9Bke2My92yBf1aiyZhU+JA1HOJAg6xzt/vZh9iU
uES3lNLE4RARHuK1StZJyAwgQIMz5i0lb54SszvHrQnwKvWNbQJra0XXGNAaou6N5gBW9SPZrCq0
7uMs+wfVTR13Gd6In50j0R4jvmyMdhc7WDJkGatzuCRd5dOWus7lAF4ZDephND4pMeQuLaZypwsB
4iQq9rPjYQ7tW2C4QBCx8I/bomYckbloenTz2aa67xVsOtI052yIQ1Tl9W4qpo/EzYSK3uDiGdA4
2i0ita4yg+f0nPsCO52TkVNbinvK62EpcQKsY4nuHp03E2HT/9XOSbgonA4+G6qsJQJcRskaSmYY
SbUayD3VVriAP61YwxKt/ogmrcsde80cvV22JgUs4+pq5ahyoJYQs2VjXm6lGCiveVEIVLc9YpUu
85xV1JQG+kXruWadtjskQqLsIddXzL7qnlgJbmWnIYzDk5DjkQghmjEU611H3xoNdgmaUJxnUxg0
fbRVCjl7G/bZz7GZ/FU+DQ9uZ75kjtnhrLePftJ3hyhjiJujQyG6oNp7aFeeGPeNq0h+2HJmPpnV
rE9AlFjG4vw6zNXKCH377JP1N9mmR80Zod4xUnzZ/hFbUHM22ks1YA+STjBsAEhOj6HlopBI5I5W
lL0gLBuhd0vqdQR4+cKkjyGnjSXHZ/uK00+5bLVlX+W/Gh3wHTI1+SGa6iFOq3wtauV3dYhe8Mbg
aQbMQFuT+XIK1OHs47xeC0QVYL8CuAz4qogRcJdx7LNrNR/ZSf0aZn08uQB+ufsn+GdL85dPzJBC
X+zlTFzkpEHtTHObewb0AUjatJFNYUE2jAlk7jWUhHCULYNYr0bXxytBiFcSyrsk6V/tPuHONkNr
6Lz2J4jGiCQzv7toeMd2PpHq+LCmDQS94b5u9AkTeeGxwtjBVqQgLO2qocnZwtHlRhfWOfStIXqd
gCgdENAQs4HdDeRQWUPWjkAC2xoZmdmsn9kccT8cyReJcOAhCc+0Uyj0YZH4bbPL4Z5VBnHOhTph
rcZcpfa4hqEznvHWatu0qN50ZD6nUiaIS3n1I4yiZe/kCmBfkcs0EyEL//d54kIkgZlFVpH7sUdu
50oLH5Og2MlWcI4VzD+MxGAD2nrlVnikYfoE7UmMNKuMre0aniOzY240aDGBKQ3EbyxSOVg7xDbD
MWpStEKW1FZBZxEYoH4LxIqEWfLMjbSkmPdIl0ghFdFdF8aTxQwdqofiDDKsYftQ4zpIHkqodeuC
X7r0htbcRZj2jLQuL154QWwmjpi1gwXusGzfpdm9ocWS+CI+ABWXSv6Z8q/1PjcAttjIa4H9xKa9
xNqYnWlMbKXta7uhNls0WUW3sVuCMIZoTBgFuZA0nfKnKSiKgMx1W5xbAeB2WhJZbYQ7qqKNhZl+
JecWAQuZUETCDtUeWwz7NeQQOO1mcFASq1NUaAVsJN4CI0oJKDAmUJ3kJAHeO8IYYvdydAfuRHMR
b2yMnrvOyU8BLL97nONLWcFbiFFUT84PzfbrZeGVT3qWzDsRYuBJQn8xTGZ3LnOJvB3+wuwgSWP+
Tkcx72dzQ61Mg7RN3+x6BL4EResU5DkIwCn/7PKUiMrJd3f+oGf0IwsmJ1Zxih2Ki4D2KlP2JjmS
fLIxtAro0whYZp+6lb4XOkMnXG7ck/GpdkF2dnIbLEJaXjodKAd/2bYaYzaGInwI6G2eC513Sr7F
RSxPHqHZCyew6rXtdeDFXNJ5cJs+YH52j7eD1wDf8LUmWeqWnV8FacIbWyqBT0gJWedes42l657N
2EGSY+y9PtauWNPeheh97L08w1/+jmGsObKpH2jgsxZIy3nNXa241L1eXhLLfKhCIK6kSDLsZ8+6
dlMsJuYkHwp1GLGsZwVqh4GdajEmDaikl8r1+6MtynrF5sEkPrlTYU6loBeVIGqKjWRfIuJcFZlx
h+FkfNTniHOdKf8qHmcAkLZhkh4Q+uiQKnev9YmH+wZjhGBgSVJKvI09aleftQsjT5Ac0ny+wj40
iK8dP+2hjncmH+qF8KGlhrP87ONFXNqRgX896X+SBGjfJ5yGPrfkxyEg0iXTL1pYGhf2vPuZ2MNT
TXQxoSwU59neVr503/AyFICuvija/kqDsD7KMJ7ob4PkQ+Rw9gWN22zy+7PXrDDwcTNga7rIyEku
UtHsq5xFOM+07uwjEyR1sLnzOk4i3NgpZeaJRJQaMlm3igVc06yynqQwj1VTe1stCVFYwgFamHXH
8KT202s6DdfZDYdDRjuwTfF8234Z7/O8oE9D9Iy0ASAkzFdbg6gLBpj+YmLxXI45I57OJMcZ7rC1
xksxsH74XNeD8ytOmm89ceot7L/PaHLpywz5peyQ+cqkJT4Z9MtaNDN5GCWkbN+Sy4jmNGb5TNtO
49ht7YxbfcK2aSNzSzXcMOHEWrX1apdoZzPsX3IBZlhzrL3lMm+eJ7fC1of2Rs9kdBRZh/Cxr5ZD
2fFaR8r0yuufqsD3TjRwn0IomUvym5n1EiEGOtrdY4kp27raO5NAbeJITo6e3dsk+m0u6O0ac01w
uZnj1qq9+26kPSUFBkANnO5qavF+4KnHl2m032Q9lceidtehLkqiO3HAwnBetH37Wjjluz6VHSGi
8qPvqWxVvtzt7+i9Wmyt2X1FZMIJjJR9By7wOfIwveL31hi7XWfMwkCENwMIYpZAhwYxgAnGYHlz
KDv7qUqPBo6oN1tw35GNnW800f8547tN+27Dv99zv99fI1/nCQh4saGbS7M3Vw2lSk1je0DifUAT
poyAXqjsHYZPCBnJP2QlwHZ8i+wxVFpPpnJ7/nyeEObD0Crc0zzUD8CUaLI6XbAysL8ebJsIoKTz
s3VsE2HhwYILexLKO6T+q9vcHs8LrTN6hTuYsSu9j5Em6PlHfkseIoLIb66JSiQKVfySVJ0yXeUV
BWHlL1uV6BSaBeGyxD8SOUOk0e0QZQn4JtKPNFo1h3YiEckeOblzpljHIG3YKQvznoulWQxO/SJm
Ivp6O1YJoCpHCWdHuGTon+NxUkFMjlFVx4krxAVQsM8sgsCIpidP3STDyVVpTr7KdTJn8Pv0QZ8N
GPUL4iBQfKscKHJ+GLSrbCi2INCr1F9yO/jqv2YqTer316DXJ5t0Kp//bQ4dWFRJKbsRocKrbn/5
7VFZFeM/nt6+4VYYrRuLSRLbQ6pgFf90e+T9/ej2NFJvWGmaTzN+76hWQUvVmMGKIHFrUtlbUh0A
uLDFt0jmGpBYHW4Hwd1rPxPgBXh2OMy3UC9HPaxU3NftcHs6qxywRCWC2USDDSojrA1nnTqAN0O9
tln1NOnn5w4+9ZtIIb3FjTUMjZlWUPAmVsO+z4u2baW/AZzFqKISy/B5tYf01i+lBmkPviteepVx
RnAE3gC0hYfbo1Q9ilQqWks82u1LDBLHfeS+wODpD2UMxf926FS+mlRJa4PqCN+UMqHjEf0I4yfX
Kjz+Tv05eDTNCpXahvYSoczfB/wRp16lvA0ReW+WSn5zbh1hhoPG2reSdKcNDm1EOpnxaN/ZKj3u
/wvEAESTvTNV3//9Xx9faL1XcUsi9M/un2ovw9R1FFX/u0AM1iEJzP8CBvzr//ylEPP0PzxbJ53K
1U2EtLbl/SYDij/Qd9mmzv7IclzD41t/kwH/VoRZuuIH2rS2YS0rVuB/IggzyTpH8FVmEzK2/dd/
/5dg4EKbnJ+mIxO1TVRo/yoI803cgeCas12bV9+YB5h69wt9rn8xqDuMmsm+2E+fsaGddCvcThH7
by8aemQhChxO85jgL/yDzElz5TvLIMGR3qKHO6kldKkDdx00zPGM1kecLI17r9cunmzZWZWWvqw8
65dy5aws2/3mrD/ojuYfE2uIN1nEfaFM7IvG3WDV2hgnjNFoNiMF4KaJ6ouVJtR3eVatJc2X9dwy
JrbwmeTmm8Sf2QnYbuSb2GT/ibtKAw7Xp0w4HKs9U3h5m4aMctW2YQKeJJTq4MayIddw0JhfBX7L
FVLSVZuSEB5jrE/NC/aUH/hU6Z6DIuG7zmZK9A+skHeEof4Pe2ey3DazZttXqag5TqBLNIOasG9E
Ub0sTRC2JaPvEj2evlbCf/065Thxb9W8JjQANqJJMJH5fXuvjZCzKU65n1OKhTSSJp1Hso537ZkM
xqnjrl2sWt40DGt8w9gX0Ktvkih67HNWoQGXDM+HECFjj4QgfQPTKNqS/J1vWqxhKLoEHNZEPCSp
athXz13bkw+QnstiJooH8FDeYMac84nghcrOoZ6z6mJmOWzsObrnMv9psxhNgATHAi9Qjg2+mPcx
/V24LrQQsmo4Wl0BvGTF7PQ+dVgizPWxzo2ZkoV3p5fzC2bXhFzv+uR0s1wbIZMzrMysh3UCdurM
WHeSVi8icFaAVkkkz0jR3/Q+8j6+lan2y+yDTaudSj3ZW2a0F7P46ZvBISuK1yL0OB8cyiTiZ4rE
eK211RWFwyaY5R0c7dcgt2n5Fuu4xU0JZpjpo9fIdY29i7Lo/axNMPVz72Fo7Tet01EtlnvLvsE0
+lG51CXa7pXRHhA4wrfC9WiCWs2W0CoK8zZGigHULPOsYJJ7bYo/22wisTmi+JCmD/QZP4Le39t2
jNUuB7Y4zczlc0qH5AaPgEHICTCVynsis8zwNy0RfztWvMdFh+dkzaMIjLWtTz8t8UksnLkZI52g
KPwDRmjr2xQrziqj+7RzjfbSVHYFHYefTDAo+QvOZLMLjB39RJO8NscnEWh6ADCS7+ixRpdOT452
CkICZIHXAqNiYMnvh/rccj06t/H4NHJxOGiE0FgNrY4pFMFR+MG3uaXV6k3gMWltZDVzSS+hHuWZ
46XH9L6ONZA0CQyD2U3goZF9tirjGFtIZJ51rcNNw5dZBxGRQF1HHkLH6TsFzVODRPAYRfVEsZBM
9vUUhMU2ZX4LBmlkuHDKS5Pq74UW+ke44M/JaOHgAcpChYHa3DzfJFp8U5acu6PhzHvgnm9QWUif
6+VN0drTrgngoJEds25t+1qmHnbGAYwEnnPcP7EGdZQWSOc29z35xQfjQ4OWR4khFBvDJFuhi+se
f1Ow9THGkBug/tMVZqEioV00EWrLAw4h2YIHDdAp1moMdPS/mDI23hrhB02cFE5JYVjzkxXx0fjR
DzzDQNrwrkPcSK8gn3Hr+NkJwUJ17xp9zX1WQ0Zueh5aGGlJGdQ7x/2W0si5FRUCCwdCvB+LG2ge
P5s27feUNl8GGTugJPhgIxSsK7oRtDCG3keRY5gbrxm8nUrXmHJ8s12PBKQNqT6OZvWWda7Y2ZqN
HbnajJJUpnn8CcEjfsIdvJkNCd6crstqNFqdJg0hjujp3HWTuzeDxqzVmTX+PyFMQA1Zq3vu64r+
2vwRuBhPasPpt1XvX5K2R1cyEv4dJJk8DLq9RgcbMVg6zHksck4ZaCjRIOE3093YRvKhDI1jmCoA
aJUxax0cQqIc9wyjFClAFdVXhwTyJiyekT4EO2obews87LmcsL5F8TsXUBj2c/AQ01kzDXe812vW
K7Plb1NnlDeD3RCSM8cOpNkif2mL4rurj5dktIeroRYanh/8zGnJQZlNN14ho4sR/dASeAp9M1db
R0ix9gzj2WySl1ziK2uKmJQYKnVNjIfbh4FD9ay6epwGptPjlpLV2reEcRCsbDdRD4izEZ6/IwDy
7I1htuuCoN1pNQKhOHrTgLzdwbM8RRM1A78ncNP3PerDzfgWQeG+NdzwpZ/aE7wlxB6ynDZV4kVr
QVjVpjUpscwNUrJQvxp+/RANcUcXvBm+2SaBUbZ0H/pSkJze8laNiJWKBeZnY3gSd30Tz8+lBuer
zscz4XDpBu5Evq8AYZe0Sjdt3I/fosq4cEFrDqa04tNU3RXUUbdTahsHql7N2emUtTsCZwXeZA+Q
pblGJeluRapanOBzgxLiuvgOB4T1vpdtO6uVb2KgEBQVhr6xJr6/YhpuOsD61yCcbk2iaTD29XRo
RfmDa43zOrvKxPYE53w8ZxLwX2H6j0g5SXry5Gs6Zz97QjpgVwUuNWL/MHvzzgHAZ85gd/0c2pDu
fjQlpia0+t+SCOEOXtvbAZHWaTg57UyX0PJV5VxLMVsQ+1RN87nqgO1o/QP29REnpn8FmNFvLH9M
9rjDUU1yMc7yjsyfxL5EOQlYDNUmM5HpVi98b9MhLnvS+UGTdtC+AQij4lXrBRHcsGl1b7L4YGGK
26huNzRNUCpAmGChZlEBqCYq5lVB6RbH+QlbI5iH9jglwryMctg7pbYPOKuOkl4ROfZZfOtk2aHu
5bHGilyVXE5MD2f0GAfMTghqijoyZqs3XQVLLOkSk15/95J5ZwS7sUJ63ZtptRX8aKscgptjE0qL
9MFY6wFqF0gV7U6WVLBKn8C7mZzFfWYk7ykkORoppbouEXqOahGYg4/P10ojeUoAGmrBzGip6/qe
/0P0GsqXDpZD+z7RimSNi+VPulRKXAD8SXv2I4sGFbomYlSZSJiREW4lwvU1Pf32UDkhIYr5nmQ0
71gUIRO5EcBqwFRE12nJ90kPmnHUTmZeXgy7QszuYkdNS/c7iXsIgCL1HatcuTp5jCW8JsTEFHqd
8WiGnJquXhlwMbJPpkP+qQ1re6OnHimIkg9jTgwumrP5iv2PVHSLmjeg927XtvxUbHNDQ9MkYUQc
QaaedGSUv0xsmYZ76Jsi+sYa1Ng7OZmHVT8zxyqB3wZBrzH76oGfzFaAQ4x5thkM1a4zK7lJi+Zn
4pHaa1WAEYCXUKOaqBy7dJzEQNLArWc401kPcu9enTJVmon7sX8YaiJr6jmVG81p0QNift8GAfJh
Tra13cVQsEyQqFOfPXRUS7YRs1tWruFlVCpBc4R9UjkZbiaXIllaxvRb3F01FcWdpGCUes09ALfm
DmZAeW2RbMxGJ1SWwxMe96fUiUNM9RWtegNUuB2548HILMSFfgISJ2v9reESotDy3vaOg1C06Rz6
9G71ow3L9Dw6PqyzmIcJywTPGxFGWZjm1XfecxrIm6Ays4OrnFARlqiwrG4mLFJCeaVa5ZpKlH+K
0NY15R4IQhMXafrSBlCOwt5Seadnp4MAA0hbKk9Wjzmrx6RlKLfWjG0rhBrbKx+XUI4un4xIpi4a
Rq8i9h/Sov+ODuOoKSdYNwUXCAafMIcPdf1CBNcPF4mWi4GsQ68BfuxHgLEswmAm4jcfu9mE7Wzu
WW68SF/06/J7Hwsa0O2epLwjLZULc9OrpgxsGNmA1l3BMB9kpJO1CdK8xfJmMYnoQAt5+Erl1Oym
iBYuFrkaq5w2S0zM4KSw0IkRFIjy1OnKXadjszOw2+EDekDPq2i47g9iEDde2N5Qh37kgSBL+mhX
Yd3zsPBxpW0pWX72ytuXTc1r0GCN76IWZWtwTmkvmS2daEhdqhxpXKoNsLoX9SCzSp894SN4KYlW
Gh4I1bzxlM+wQClVYjxslAORYigRKJgSDcyJGSbFcvJOnNm/OsyLEMIAh1e7Srkae+yNPTbHKoNU
NNs7T1aPRIy8DvI+9Ks9Z+wTkl6R6DsNy+SMdbLGQumgtlGOSvUHayyWBlbLEcvlyP1CeTATzJg1
pkz1d1lQK+UkUT1c45V7s7QfFTQDKygSPuXv9EacnvqgPJ+YPzVMoPngEMJR6+oHcqGLtB7AhDkT
jZ84JsrEZ0FMzulUxQdk4RuWHsfQGiHp6HhPZ0yoAjPqjCk1V+7U0iYORrlVsa32I1rLwnhD6/1t
wNY6koGOybWR/TOtV4yvrnLAwnzYIcz5qWGNnb13zGKvAFRAiORPBQbaAiNtY490pXD6YrCNMNra
GG6rpvxhTfpdb5pwTJiw4Mv1lEPXxKpbYNl1lHeXiJJv5OJeHEy9idEd8/4xV1ZfpjhM6JVbBq0V
ZmClSxdF9iQwCUfXSjmGZyTbmvIQa8pNrBVHVmQZfXn6wESiUAVX3mMSiHeBvNOwJDcBZ0plMj3U
0VK3rqhXDdiEnHQXuXWVq5mV3tmmQrl2SLjA9aw99FigNazQNS4xB2t0yBBBLNElwjJdYZ0m4euh
UV5qdOCPuTc9YdmgrxwTRdPtEjrKUBxvaQ/inaiuej1dpelSVC5RYXv1bY1922AZRpbSxtHEDaWB
116gNsWWFA0C37dtnUD3vHUYwgl5dif84S5G8UTYDw7GccxoZwahdd83nzS6zjYGcx/hKmYJQvui
G5ur9Ig4RDfy98nFDo5BHUn9Zzo+SWzrNW7/pjFP4fzc6s1eYm5nfreyMbtXyvRuGXc+JngNM3yM
Kd7HHF92nGmof5m77ZJc+Q64pmZ5ficxfocWXDjE/+sAb3SP8V4NmQVG/AZDfoMx3/Gi73q7cbDr
J9j2S+z7xEM85mVznobyh24J3OrwMfrmCSwesZdXHwiA7gZAblhu5fnRs+P7ElgAC0bMKM0vA4iA
o2AC9cr3xncXxEDIADeDHCDP5UmCICAPD+k8UIIeOIEOpMAHVhC206lwy00ZQCIFZpAYyCZQhYM4
0BXrQJ0soUje0Ep9bz0mb+iw89bKaS5/EwHAZpgJFvAECURhJJbSLiuyhKErjINPrI4iLkygF0rF
YDCmX6ZiMrjAGXD7wO8C14DVe1OBb2jBOOQK5wDWYWQyUVTi2wDugTENunV/24GBqLK3DigELbsN
qZ2PXRltE/QNk6JHBGAkOnASGliJHLwEAwaBqxpxu4AnEF2eNEAUDkCKPKeybNUHHVBFwsLCAlxh
+sFjAsgiAWgRmhOKI05tQBeiuxvBXhTEUdGywt5waExNDYsHt6+3ETlTCOKbs2a/u7cUGq+eImpQ
HIOkpSgbU/wSK+pGpfgbKMI+JEAOcBPohhDBseDdCMXsmJgt1UA8EFEAdwPrUTO6ElrYgv8x1wCT
PojkeKkiSCAhgqdVqugghKtOihZSgw2RXDbBCFSXSZqnWrd2peG+zBVn9VTleyipO6T6xxIUSevf
V0l9nwoIJQ2okgZkiQu6JAVhMtuoURSUcdIfBuxItVXvYke++mN5XysGisBV2SgqClTlakVuA4GI
IFNC7UBFDhcJmHFFVNEVW2WsoKyQ6PVugF2BDj8DYSni7Jq3+dEBzmK0w7XoNfCu+XoyAASnLI2w
0In0mbzuZ+QY5wnUSwfyZaI3kzSwZkDBJCBh0HaDp5oulWLFID+UpH4kCFgU7QqgzARYJlcTvRr9
JPHQW7jKLYOJA4jGdMo95ZxNSEsVTA0WqW+RtR9HyRrMfhDWcCeB2kT5VQNxk4C6MVn96aBvJhA4
EhROZ30zAOOUAHIazhELYA408VMSyW96nzzRJQaqA+5i0wPZofR4S9gZP3ulaFIYHnA80DQgNgCY
gNO4bgSULudeKH6Peq1Cn24iqhSFIvy0sXZvOpvcJVM5BCtsLSe+CxaIiRPfCpygAWCQzoqWDt+v
BpBQAVCIDGZ8StMryaX3Pf+7jgsFpJPR7LceOKJQcYkm08BmML/KuriMgIuQtDDF6YG1042uFdvI
AXKUADtyx/FGfV91V771Tv/im+173mS3qML3FQGrnYLyVQ+mYih5iqbkTPJSTB8ZkKUY2FILdAnC
bLyaFw4TQKZAkZlsxWjCiYdSBWyTgYuMvmiKdIx+rSI7wbq7hpr7WIB8MmgYIVh1V4miQWlgoVr5
SNa4UKyoDNSQqehRJhipdOFJxbuGSjaZF5CmhGJOFYo+JelPcyAsoVJRUAGDJrpLoIhVvmJXsUB/
TGwwW8OVlSsTJljFnjvdZ/PRBX1VKgZWCgxL0vVZuWW118FkkcF61cFmtYqfNQLSmgBqpWBgxu4z
rOFsyf4l6+FuWYrAVYPiGhSTa1R0rlpxusiQwPJBXaHzEFZJVvUbN/Q3tmPedvD8jLYv78qmv5Sc
y6dMsEBPYVS6iI5OtkDFn8f6haozszqwYwP8MVeByEqIZKVCk0Fr+QV8jBoY1LJG4cs6BTKbGT8d
hTYTmEdsBTtrFfYMAzxOhlmhXFjC71KFR/MVKK1TyLQRdhorgJW36VuAar5CqxkNYWsKtjYo7JqA
v9YpEFsDkY0VwY9ZIdpqBWsDb/eQKHybq0BuFuLBi6ngbgaUtwTaW2CAfRvgvzmDfW3o/tJH1V5q
hYhrYMXNMOOIrn0JFEROtODkLAWWIwfYPiQKNgfhAaiQaTBvhkQXQ6TDARNt8Zp463RoXnDL+Bt9
cl/NMrB2cTEeJdctSYi90CymPyz1YgXDCxQWz64fhKZ3a1klOCgVWw8d+i5XtD1JpiFdFbKu8wrZ
W+8hAKobPqF42lFmb28hfZLR7IPtk4rfV2Y/aTJ8l8MtKI41ItlnqWh/Bdi/wuUrhAKom/AAbUY0
lLBWDCeQviYzIdXDCX0W4wU4QYoG6dpVhMGwTL6j5+QXDHxQKAphq3iEqSIT4iM9WopViGJr2yp6
Ibm8ih+C+MJXbMMgCd7FwPQ0jCv4bI0U+wjZLs4XgmdSG/KPA3Oz7xGEiDFEW+zkZ1Gmj1mXfQKC
O9DlbXa+w9uTTstFDYQmKEmyD7jcvZLRygqgRNllPWvgJ0vFocSn+dioM5ls9WbVekQkTYZdrjJ8
7NvOa1djSF+4LHQ0te4ObpW5kop7GXB5yrtow0qVVJ3tkMm7JLGeRqN8iaZtaN9JEJouKE0E0tvU
4JQVirLZBMMbIvmP2d47QDgdReMsFZdzto8zmE60nBto66tO8TsnAckzHQsgAug7NCCfHbDPCugn
l7iLPqCQNRQP1JY4zMJGXkoER4P1E0OxaWORqn7kwERhXuL7VnxRD9BoGjQAjEpsX2320ikWaVgZ
Mxhan8RL6yNTvNJMkUsrEKb4scGZZl6Ftsbd6GBObXCnLV9Bzg84B4M60nSwNW0/jO5Tb/dvAbhU
XCarGXyqDUbVCY3nQHFVTc04cskWK86Y20GxV2kYHkwFYwXKyrJKSfiy7w641lRxWwdFcCXI+c0A
6eqBdh1AvA6gXvUBC8FUI0uyfphyuiSKCRsAh9VHcUiBxVrErXQu5jEgsjowWXxEP7Xy1VoYs1x5
mxbqrM0vmZI0uCQKdjvORvIcqcsKLJysLmps7YKrYqJYtglQWxe4bZNUDwLUAkWQVQT8libXKyoM
cBTO+BlF8j6m6jd4D/RQNrUe7HRNxlwu5GM4Zk9m3l2NIGDmEd2j9jwLxd8dAPFSYUbITBYgF3FE
T0p/XGkORnBYq6kjjxSnP5CuHAirxhxMujjQKekPLb8E81KDAg6Z35OaLe6HdNiPfb0jtZkXM44j
EOEMmLAI2m+6Lq4t1INtlGePYbxOneRjKj7x7TLCMm+0W8rprji7uXHRfGdrWhB6FcWY7Jdbafio
rubpQM76d6XvwW6NgMwgdKJSNGSHcN4mJkbCrb5bI0stX5+Zx2ScdKgqOTkv4dBPaPgxNevGuM+r
6lOL5WmipyjBMSPxuo9b983v/efAyfbzwm0uYwCMA5MR2WxHLb/zFOMZH8BLWNNSTMgfeA7zEd8U
RGhfRgAuiZ/txvIzAxptjMVdX8C5NFq6skhW3dYAnus3kKYVc9p2mmhDGhhCFHXjKw3K1662SFL+
+7E/HvLH05Zn/H4BHOPpZNF6yj2mos4j6ZnGTgdptJJ17xIRkMNaWCAc9ApoMc8PBdYyiMkezn91
s2x93fwPjo00T5D0UBYBZ54eW4X+IKDW2SALwDS35F397UBcdhFet0d3fpZ617fnRDEZMr3kBbzR
JTwsAmKmB1U2r2OFhlishDaSu1lh7pBG5S6ch2Vzbo0rECQMCl7MoOzDDjwtN5piM/zeagJOVgjO
GJZJs6wAJYmO97u8zd+bqfory341kbs2ULJwK4nVFyvFaVRMkC/H33Js2V3ucD2UQQyX/2UIbNSW
q+gZXC9wINteqVOz5GBVvJBn29LRhKjxlw3Q5MKmK+22snDSTq1Py9bXzXIs12rt6Hc/vKq/C7Th
I8MaeHRkuSHyJL3xQspxrhX/mGnf3FouFlrRRi0S2BA30CEF6b/KKb5lOkOc11CrMofPlLQYVqnc
eKx7sgaJeGVM08b3te00M0xaosBsOUq5TlMjQDZZXPu4mk7SnlClAfB2pv42lVBLXOGOpEG7byM2
dIP0oorVMhFa4lXvp+yEa/2SzKK8dSGGrs2G2PQZ2eo+dI5alv7SXUglhDSf/G6YiAGYH7xkAH9g
B+05KsOTPtU/JN7WQ18EKWvrVdIMxS1Kxe62tQEuB6NzpssAkkq621L0RxcjIYlwBn/GLNENku23
KvM82ZEMDec6dLlUeVpzW075xsmbnMqHid9m0O+tASdCLzAkELRxmkvnWJkzki5WTs9OkGUXHYVT
WLTWbW9a1u3Uhvz6LRK6Nec6W9UvN09jNL0z7l6RIm23LzKOnT0n9l3cjt7RNazgJjUV69zaBNr4
boCPJu/e/GzMNgcpyvwd/9elIxnD5d8ExwLVgolPNSXyGqotI7XffB9GgDFkpBdXrZmh0ca/yg7r
Sy8RgntUFxMAP1vl2lkLcqAJP4HcnKZ5cRu5bn6ra090l8aLmEO5iaqMlgrltmI2xl1vECjE+ty9
ZFSkL9RIQZAXD2aIlpMS23QDBd3Tf1mUCGZabBjMkNMV5kx4gKxgKnJhYqoKCDNVRFvqAPnWqFRk
Vj6BMqIhXPjTTazeCb0nje4c0xtDdzGZul63H8FO3mIybknQySVXIj+DVWR+43qnHyjTPTEBISWA
L5GOEkoTGio5PTkeFRWcWURHWdvl2O+7l3sg70ebsSv5YBBMwwK0EHcO+avlex+dM9+UOapWsioe
bQJyEiyUAdHAiRY8j0CmtPG7U1ufepc8TcRppzkpD4D6h9F4itswX7W28VJaKVZnv3p3zYHyDdI9
WhwPw9x35zyzMOPpN6Jlpmg4ww1wpfgAWrKus1NlxTdNwTwvIag8AlEeWzBKILGvYr0X69LtX+3S
PPRp24A0MKtVC+AW+qC1dgLmqa7mP9RhNq5LXP8o9Qkeso3+yedapY3e/YD5lmLDdIccF9qDeWJ5
u7JwB6+8VryQVXnBVfY2aDbTVBaeutPcGTnSGTxj2YHWNtOS0d8GAgcfgmUbmGR1RVjf0kbFyNX7
Jr2UNH6s4mCTdZStehccu1Wk7Yri98+hZhLm5vp7V1X7nPRVcNNWv9GMs+fhBAeg9EuwtkMrjEBX
hONDEDPyT8S/JCIkF4y5g+HcBX1ITo6Id5pZjmcAAR6i6/5b51gP9vwwR5w2kQzvOs3MbhIfzUY2
BmtyyVZVDzIkjoEYarfQpEcGQhXShl247rXXoKLzakYFvV38qlLM34OAn1PaywfPsAkcfBDilhH/
Cb4k1WG3eJ5kvtEm66aujXzbCeeehLwjSRM/beNuICWdIjk9C0I13gsUH2npTLvJVVTt8bOoIMBI
OiR32hi5hDTTUtNNE5/AzlJB6nNIzINgnYcGJLnOs07e08DHkE37UZg3esKMsjGPHY2wsTC6VdP6
mOGKag0YjC+URY4V453BmIk0Q4diEQ+Qpc8uszg0g3oBCjclzmUczbWV159uaP9wXTI0OnqVemdR
k0z8R4gO4yESJtiGQhjnOvzeR4b52gkKLqI55a4LebIbrQ2x0K+GdlszP6tKFCi2rD8wqTBM9ydQ
j78MYtxX5BgyQczufCZnvdmzMg7RimlYA90Ap1bJAlrDnZJJrsBRM5/UVLKx9PMkaNmZbkwYpeyM
tRypRJDJ8R2CDJX6quC8QWQa+nTIww+vcYqzWxRI1Vj8rELHKq8j5YSVOXkH15nrA6vdggzU6hnF
1I/eTj6T7sOy4VP25hTgegsPjLv2Xc6HlQuKeoTMov02GATK8dnDk73J/Mmldta2u++6KLpdTXkZ
ie68nfDardt2vBrR2G1rh+YjIWvVJk0tcSO+R5o17wQrSr7uaxUa4i0QxmcdzVcQsOaxcKS3TcZm
XdChX8nI17fzoPPbbqkVOibTZooe0USEaor+cJW3AbRiC6EtAnQ4LQFR5/nM2eWE9X3G0nOrmdii
ioD+jHQnjCzNT7MnVFTL5idtJnwQgxdS6uJWlGi/Q914jARzZjMvxjXann7tdvUhahG9B1nxOWrp
sGqSieUwIxslXeeSCCQ6ZXCje/YtAmSUbz6ufNFgdS2U9ktE3tY15Xs36f7eqeQ9ZVm8wh7WT5pS
UkQPWRrEK4tOxdbXwwd61gcqQ95t6GqYAlosPklUzfhWuvzgV0xcPIEBqMzKHETscILV88up55d8
KHpe2zkJx7zpgil5yborkVsf4dg/1WgPmKjJTT/owVYG+r5LgjuqLN6uDmuqz+20ZrSx9z1zY4Ty
xg+pjWCtDbVaqJ3PkgowFACXLDaz3Y26/0FMJwChThuY/+g/gxrnHFajg13Y3ipu0TjmGeWJgCU1
FlV9R3Bxyv9sLfH0bifPCLDmfxaNi7zOSy1AMZV5ht5c7UhXhK8ead6FwD/vMmUargCCyXR4bFso
mik2VhcXT2tpB91tuk1INt+qLfSBEEpqNbidmMJcoMRgIgj7W6ov2V5g7Tlh8g+2dZ3+yDqoYDaZ
JavGRsqFBTMrdjn4uI3b8u6hlCRID8L8NJSvIw7B8+8j6vAs1SogeoKEOmOk77p1oOKjHFlzqQqr
Ztx1sn79vYvmZC9tTApTMNg7Ftk0F9XkbwrpWECfXrYcisiHXiS/tfNx5iPhXGT0s6TgnOPIBo1g
vBSz29I5RFm/3Lh9UO6SovvGXnvQhwiNBsCGJkQaEamt2GPp0ubWcaKeyk+wOOrVXJyrpimhr0l/
VQQzS/vWcWoGFafamh32HVfQF3bH+X3Ko4Jhqy7ODO5noiCSLV/QTcX//izVTa0Fwy4S2utyKI28
YI2yhISMVtip8pXHx1oTW6cx/YMXNjvUzM15uemHgEDiCqo/7q2D6TSYBCVGsqBI9NOQ2WKVUQYB
PklOYthjVCRyLOQbVzRwZFgFD0iSfABSH1bnrO/KM9oSIAIMgZzX+Q8jlCoDFZJNDKdeAmyo8hGt
SK1CD/W0OSN31DedRCqQx5w+QkeJF4djfLbCMuY9Jj9ZtnI+oCI9DyxP1sDM63UivVVmAHihvk17
yp6q8+LwaPUORUdl7g3LIrNvVrHKfaXXG6oLYM/Crj6b4+Dtyza8aRNmR53iQhaCLFKAVGp0CWmE
LAddfDOcUhTBY79g5e5COMSWTasyOqeeTW1HWUoYpCKXpK9ytMpzrz4EfHP2Hl/MpQ797ihjHasf
7z2h/HRettqYaytGWsqqk7zC2orvZc8vzZA/zVCfjz4938yMQXH37pGU0XGn1wNhj2RR1hXzGW3u
rm3OG4ixDpm04DfK21oVDb4qvXfUZfu9BvqxamqRokhhOjeZUEuCcId1PbvQ1q42JBOW6IRCTaCU
gpxCfVIBEsIGbMcwIpUYNrEk0MG+tx+Cgbne5NeQapx3q29ekhwhtEZKdV4huexnzCVmQ8GcXIdf
/2eH+J/YIaCvW+b/yw5x+zn82+VzjH+W/+yi+Otp/8XM1a1/4KpwBDYh3XFsHTCuCsL6j3/XDN3/
hy4s1/a5Dtqu6Xwxcy1XPUm3XZ7l+hCD8DU0Jfzr//h3y/iHZfqG41kkkC0ui/+NRYK4lf/ukEAw
o9sYLaDBCAOjhP0HMpcxANolcR83cAvWIVzZcmVVHYyUbLxJPIdCxWKvQmZY62uHahTMN6DjhKJQ
NG3qbR2JnzbBYUz88HZDS20iPEjLjWXHrHRND3hpPr3nhsmyvcK2AxGiyfgrbBae32OAV5tdUMjf
9y+7qRtgIU0JV19gsKXiIlVWfVfnHXgQVXxZbmiWaCxf1T5aveIY5x+eqvf4f2N83b+3lmMdodBb
tFS0JVS5Z6GELvzYcmHiLpvtbAOWzd0JRT+2uk7RQhlNqPf8vbts+QYuzADB/G+Tk+KJWqoc9nUj
oMntO1ucv2yEi4Nw4Ypitdd2c4wyRhmlKiar6Nc9emjUQJALFRG3zmIW7MvyITMauaP9wchkLzCv
ZdPtuCik44OoANyurAYDQ61qQsvNspsoN6URa7+k5nXDmdV5i3OevNBJaMl4dtFUZxSFQOZBCKn6
jzaf7rQO3rkzM4Nu/PzSRt1VJnq4m1BjeJTmWEuyKJNEJcKP6p+CKNmD40eM7uVPXcTqgq767WDA
aJncGi10Et5Fa6emIT8XBD1CXZRq0C/3vWF8D1JSVSwt3srB7ncW0ZIrLYVTWQ5zFtOKSag0HUOF
slq+m8SpnzOMdsF8KUz7Zfn+QjTRu7SxPdne2eXgbAxHqfkGJnQrxCL0QnTnsy2LZusEcYfnDcPa
suX/vfV1zKoGZrZf+8tjvna/nrcc031IpWRR4BaZuurw9bj/z8v8effysqEZMTlcNn/fn57ljDfy
62+K5c197X/9vf/9MVn5iNMIDf79F5cXyKmu/v5zy+7XsR5X/14T/q50SS7gQ/z6WH5/BF/7f9y9
7I7YD1ZYDJQ6hydHg1HtJRC9TP1cYvX7Wm6Kv3cxMVKv/dpf7ka0mdIKUw9a7vn9oK9n2vG8n1pI
PpFJCuG/etk/jn39+WpSHOA/7l52vx7z9W6KluKFhgVlszxkueNfPe7r9TT8ujuZ+jdfh76e+nXs
6//2dYzl/FU6lAh+/3eJ8XxG/R2SfgELTiu5QQwn9W1nMERKU1M90T82TY/6MXrAa9IZZI85daNv
dSM0MJog2lhe4+vV/thdXit1U8Djyz0+PzbW4eqPTyTiHcAr/P57/+p5y7HfT15eZ3kjv1/ha3/Z
Wh75x7EyH1GfSr08DkOEKTZ4p9qSF9WpdSAUEtUy6r/34wyEOlZj7vqnTTFBNMzI2AQH9MddVXfA
JA8ziEE9pvKCSKIggSSOidlo1CDfq3vkckn4pweFy0OX+3TFGv566LLbOTaBKKm4XRh8NHj/AvF5
CszTQAKks0FHazdPzf1y7IvVJ4gepRT691OWJ3/tLo9ebjBF/PWqkQ41ilgOsZ7Vp5Mj0z4tW8uN
KP1+XXszntuvO1qkMTGuaJoPYKIZof/55l8da1PGXXrynfpMxuU6qLaWBs9yLF342cs9oTEeKrs3
9iPIA7XGtYE3e0xyjSK+/fPBv5+3HNWWn3o7e/DgyBZMlId5uekILsRKzZKgZX5/ctTFbbmJlWF8
2VruMFKtzlZV+arLsT/qCmu+3JgufpZVkZjeVvjht1F9VFYDNLhqoJOEzOi3o9fQWTNwnYMJhOJI
L/u05JN/3SzHolL80IvRQJZjzqeFrdUrwBYAOWNf4IZrlF06bVBPLltJG6x6u8Tr1pFDPKgbpCHT
3umcU6TnA2GSPeWjkLKkDBDNTgmZtst3vny/k/qSs4BV+Go52C3nDuCk/JSd5ywE5RhYJn0WFF3r
oB1AKi6fxPLB0Ns62Ebh7gOKg/RIfPu0bEVC/rU1OQiM0g49PNAK8KFLZwnzYEpajwJM6iOcdjMq
dVgWerLxphrLzNjgmbfn4ZEPCgg6RvYVUA53LYRE6wSQPtzG+X+yd169dTNbmv4rjbkeHjCHxsxc
aEcFW3KWfUPI8mfmnPnr56m1/Zk6Oj5A930DQqGqWOTe2kxVa70BaVh0Enuyn8AjQL0EN4SstEPi
ExSZfXLXEDNJ2GlImqqMny2zN0mlSVvyaZdOacsWKVBFYJ4HYp6wZDWHJB9Ue9v+YpAcRNp5rrlH
EwGayyFXZob7IETEbNWsD74xFccZq9t1Rz6V9JrKOUoxJ80urCfrjNC6a0TOtam2S0FG/letE613
actO25he01GBfzV8G9O6DcHDVQ93m+rnOiC9DlAXFVCuMiLbIgP6x+0LprVXVeWn+1djZPR/oU+G
XD5FdgmT6Qcij+1h+zipbf/qOAMesRe0o+Wfkl9r+3dfNeUfzTQIsO969RbaCkhePLl/9xEXrG5C
9foy+hD7gdnlglWvlkreZttAqc1ezntt22fbfDlsklvl+VUnSGkO9+pjZcy/7XOZw++s3Dq6OjgW
s+VKl6KPlNz/66q0MX/9Nej15s5RtiD/fvuLg74e+qJ9qb449mzO3HUYol8O/S/bZeiaVOhuGj9e
fMafq3/+pO1LZ4vxcQlqeLrqx3hxjG3Ii0PIoNdt6Xyx+2X7i0NZ+cnusPBItcx8UeS/m8ioASDT
lrOM2Pq3HTybIC7+29+2rtDuERx0cvQ4pCpbhtw3Lh9BMhdGe3JamLmit0IxLyiKrKrIUiXdK1Xp
lM05yhbknH6PlBp5OANxS6Iv6bbZHdRiWba/OBwCKx3SnHWNDq+qyvbLJ0k7bdePax3kR8U4NtAU
5SvJ7lJ7ccztK22bOd3vNQOlMKOY0SFvzc9yr2x3hDTxTjXK8+W+cFFghqan7kIZpRc1nKSEWQiv
0/JmGlF6vIplBoTyKpHf34VfwmQJSojo3tzYvIoCA9JA1f8qtHE1mcqoNk7mDrbHqhr81Q5OcjOj
7MxLTd0zuLXjl6MmZluzmI8pOCbfL08iR9L58TemPUQQFhRL/G6AYm7/CHmR58gCg3IH+WF8iArg
FtUwPnpo09wmOPoee8P+FkM0P1wEezhMFdwGQOwPCIf8WsjLGn5b0q9JGx/siNeKNpQpCq/w4LKI
CW6MEAnpIvATvUfOGFVegIwAK91PYDauHOD2nd0fdZ1JGNeO0Rb5wXeH3YrUS9pm99vaVUIRsoot
QAeSBwLlE0xI6/xPwO6/ErCzUCcjUPbv9Us+qBDaf+yfsqr/JxGTXzv+CtkF7j9sG74hPGbLcWxX
KZX8DtnZ/9Bd2yfth8aJsrX6LWJiO/8IbBvR0sCHmY2lFUoqv0J2tvkP23dYl7mYX5GKZq//93+e
5/+M/gJnLGIl3av2f5RD8VARien+7/8yLE/F5F6omuhAzhy0WgzDNQJTdwyP7c9P75MyUuP/d6B3
ZR+SX7pFS0CJ0CMcW/r+sBvIHYBjyZiNgmCBtP+IJfOy0xew9HP3uBbaQ76EHlIFaHmlU0sgyfWO
5riiuntessOS20rDbnpAPDD3knUfMtsJWx8rbz28WiwYGxqkn2MVR6gHpf5pDtCYHgICPlXxvnPx
mlwxH9FXoKkD2JG5BMjrPxiK0ojGhnNttYaSSg13uRF81VvvQxBUn1L8Eid7fvbrErixjQ9gsdza
Jerq4XwOsvLOQeEaZgzymoGSOjaz9+Qlv1vpGu1W8BkaplZ69z5zAAWaTeId6gGAQ+9UuxZph9yc
nTsDy2YmA3ufjODVqJU/WROedHu+TSpw7ONh7YYHpC0RpM0RtpiRkQurn7hB4IeRg+lDieHTgLrk
NGSfNQ84aYkqAgEz7woY9Lu1UpDXoXGRJDGfVxABSw+cERrL+ybPbnzX+dBPIBAtULCs8IK932rf
4IR/rJvyqd+PY1/sO0wpjJRkoGkRhsgqUGtz+8nQkSvTVWIHxIUDJZgp47QbIveNBhgOwZjPsELe
jBU8e7TV3zg8ePKMX6GDzAmGbnyoc3Rh0KIFAZrE50y/dgGE9uWM2L/p4yWT3a2Yu+78KWRxbyZP
zRKPV2iE4GvvZxjcPiArce9Ewwd7iI4uxzhmQ01mKUlgSWAmZFpgSaMxIgKraW+J5OH658zf2yK7
02LWAqhfJsdgfZ8n72sXtKv7Zqrz6abnR1jqan6/zOU5XcbsEHz3s+RWq1tEc4YQGYf1IeZcm7yP
TlMyouiYYVM0N961YWeEnxHRbY3F2/P6/USs0j/Hbf8mg/N5W3vjx8q3Ua/Oh7Oxkn0ZPUhRTtcd
O04molQZl3JqfCkwcwPL2DVgu7I7t2rSo9Huant+16FzdXa6+K01GjUpXCis8Vg+Fn79mKFcdlXq
n20v+1JndY4ihD0y1zc+Z2X5vIxv9KB8YxYZGuU+YUF7RRvI9QaQKse6rz4Qm3y/Fj5GKjY423pi
aa3vO7cYdlYUPrhO99Ys35LjTvZG4rxfvWreIULskEIDTwMUFlgWyA2k3ebJ2Fm9BVfmd9G5ib2v
Sv7Fwkd4s8uykht6Wh4DH5S4YRxCv/8LvhfqBooWsebE+5em+FTXnCITSS0sNnbGan9tFJuij/E4
K72YrBupe2zk3iFYYJ8jXYMXoVs/YOene8wS9uBYr0OnR7RIL3V83FgeT2plLLWtT2sMIHVXEt+S
YrCV+5YK5XWqph7Gh9n2H39tZLLG1aMwooO91bW1dvbFgAPIZduLwxWQpe0a+h8YjeFmnnrjzIV5
aaFU11vEwNNlb5lVr4jh4M4aYCpKGzlAs5lXNyKdz54OPa0e9KZFpWNF5YJ4RFHGcEMg7MWgYsmG
ICFIqqHq4TUiiSa1yaoflgUdsq1L+pHgfJvMCZTz3+Mx6/2158K7ZL86RXEJq0lkrLbWU7F65qll
Jc96Q62YdIndqXWShMjKKMRSQ8e0+O+ebRRwVvZKEFrj4WZc9rwcqZfjyaGwxnofBSMog5ar2xkr
uAROeMzKxP44FRqWeKd6ytInGHZebuIjFPnWV8hj4QoAHiS8f2oqr3kwFPt66mf7tsAkY2j69HYa
q4/TAlNpMGOTlXP51lUQ3qFvwH7VZXKNDGdJkhn54PVpjkfUlpWsBRwgRQIGbQRBoknfrkVo383L
+LFItOpQjpUL2G/F7WTNfTRnzOZsRtWnToUUPEu/02q0Lfq09g55kmKq2N8OK8bmgIb8hQhzCLvI
sq5w/Pm6Wr7O0r9d4aal/dsq664zUyd8unZPTYe6gVZCsC6W6rs9Y7HTg2U7x3gXfEqCcFe4XnaG
PAaQScNqUfOjr80y/FXGA+QEPaweTJDSlj8ePK0fPq5wl4GDlg9DOGvkdfvqC+QTsIbxe+TGMTzo
3PZQx2566Dz9EWY4Cbeo8W+ygBduh6FD/GOo5/atGb9rubqQS0ATEY+A7sYAuLhfygECAf5AYOuv
uI1rLJcitCPtuYlPrhniWs6NJQrgcYv6zFna/rhDeyy4JvmuF2eJYkqxJuE9/JTpKADoOdGZ+Pe9
uNXZUCDr0Qm5RVSezfNwLczTG3dWasMSYyF04RIYCnIMeSX+TBGqRUUaqItROqW91Lp5qoflFENu
WnemxJhUAQLQV+Hc30G9uYvJe0G53tDNYsKyIZ63prfWn7WSJc8Ww1kkcUY895AwV0CyAYJvohkE
jlSExwaHtktMa94VfWKtOxeQPbCT5FoCbVLAAPJJM/yOxfqW88WFMXCQsJzDrMC00cYxmqi/weW6
v0mUkuLWNGL4HmHkIeAhCVSCYWDipBor0Uppo8o1HtKsfrajlWyoq3jlZDG5IoltorOaoza3gPGY
ADFKbK9aJv8qSEF6ynldBUAfq5yjUxfuqXGDo5zlOMW7AOPi86jCtdtZllirBKylJhvyJcPkQ68O
gnqvJtbgUsiFsDWltjYDJOl6ji/nXaD0UgjeXq6FC8g+bN0I7FDzSc69DQX912VgSJQr0rrHsOyc
g+cBSdeT7xIwDXVAa1kEB0x+UbHxkaL3LEjxJQS4rU9+7yjtjJMz9+eQJBiA6r8LMeHZmlKTvtX9
2lRpf+1v8dIthpwVrXuVhb6/24D02/W29cmV5+X2tc6NdRol1Bfl/n2GlNBx80zKFT3BkdytdE5J
XfN8av6S4Onl3F3uUaEwSJXlAI+2bEHJ4+8T50UaqYk/nUNrCJjBewMCWpy0Ue7Zy517qTtp/eyl
ZneQE7OdIjljr/q8UqUK8hLLeHULy916CQbKuZO2bDFRCyHhr382lNGQ3MF92ynLS9XucELg7TN6
xTXTvqukzInKXyLZ6laKlYWo3FRbHymok4eMBrIhrOC70GIeXe4cr5tPQooQ6yLZdhmgOBFV1MME
cwbYkjrPQ4n0e79rr/q0tsEahLn7FbIDq3o3KiG6HGGXOV7b24CE4atAbRnExmEN2m9yCjciijQL
GymwKzmjdVK65y5FUFHdgnJLVh1AMzQ/DJ6UTuYfhmyMzpcc0uU5+zaYmvRySyILhvTEmoY7uSXd
DikRo8vjg9ycbjEx5ZOdast4V6ZQJeVEl43rvqSsXCgsbQNwLxsyViCCfUAX8xfX5UW7813U/3Od
iaeEmLdw74uIcDH2aPX36fGSAlCPZ+GeSFNqUsipl74QbfGwbAJ8OP7Odl3yFpKsulQ5/tcyiGIA
91BJAgW7KNRV66I4Upx9YeHM1qz+MdlmRi2eQmrEbDA/OktVNjEP+7WvNCPURped6WrfRxRW4u9h
nyE2pqLoowozS20r/tRXahpTzG0MODdCtn86xMxa5YBz1k85DARp9gM2d+s45BFf7PanfV/1ZYrn
tHbgBhL1XWWrnntP3kRQSFoVjAa3Q8jKaPsfxqReR6WCz9iA5y7F2PFzb31Tqm42U9eOemt6p3nK
bwttKJCXUzkk2S1aVP5RdpGdpfPVYaT5Yh/wzAcnte5K9c/HrfXFiEmmyajL4S5jx1olL31+DcPC
TE22S+Gq73vZOq42LqJcKJoNwx1feC6t2sCRirdbM113br0cgC6W7XlUaUkXWRDEnpHSMcvytKoE
jKGKWV7utSRf+srIbtYPlcK7aMrLTkAvERqMnMKweGx12zmIPfCCkw3eZBOOYWSdEF4CuF6gJna3
aGEL1PyfIoLS9OXJK8FBON8Gjwuo9QLzuRTy2JZq3VtcCr5y+PUxF5is4Udh15BR1GxDV4WnZsHS
/CX1XX7yPcQ+FhZ4e8HyjHpU8rOFN/K/SJf8Q1JEqeGeRkTK+sCZ63OncqGxmiUk6tXog3++QLRE
/FrjxcBSTxnRwXPMoCGXyy72E559ovcsUVWpdX2BGBsXosqXOrmOjt1q43EDfQ3QIvQ1VWCOt7fB
hJJa4dE7q6FSayEYt0a4ni/u1+rRnk0ml6DBr3cDbAc3ETsnqARd2cZsCk139XzwVCK8MB2bp2T4
2I/rtKKLyGRRVLovNd2JbmKNjL21GodU/Z++Ev6WGqD54Jiuw5u0caDNmGg+8J7dVL/dIR72ZegM
V7XKxyKLxf+Nik5/A5vE0HdNrJF+HNC6S1Wqdoo1ELu2e1rzKdLxhuVuXLTooXEq2IG/YWSOOE4L
eizslV8yQlBNEK3XAj7SiWfBhVbRccGIlaa+nMohhTvIHFz8pKUGjI73wtapj7EG6BaktmDDtqLw
U+8EQuu4dYnldB8hGNB3YIVr24F6oGnv5GijysdKbSsi9VKCP/oFmBVcbiFLyrtLqshQ8MPbKY4f
7eicewSVMJsfo+Ecow3jqDy7FI1cak68t9J8PuuSZpcNWkXK1++bJ9Fkl6vNDwpSJtJ2xPgw7q2B
k2s9maN5WxbRwmRATYSlSIgR6iATop8E+xqUNUydSDpEDXCs4KSVGHsQTfONrtu4tWztImpwbkK+
XcTYRaS+QviyQPMghq8uvUmS8OWc8hnBdciyAQZGUUghzX/pS9udFkz4Q0x3IxIE981YTG+HsAUH
Yh6Y1xAoQoI8yOzwuBaY2vWu9mH01xTbxxByvemCYQ+q8uSVyA7gr9wcF30FzKb7KwSp94teIiIa
IMJeNx/qbvVv07n6uNpheO4S8MG95X41DSxfpwbpqGrVH4bBqO7y6FyH/hum2+kbWBLWLcpZV0bq
cUOgCTEZC1xNw97lvvWAaZr+2U/AmGdjXe670XuvJD2IwvRIsOs4SWQEKud0DM9tuL7LwiU5N53X
39bTeDdabniecEnUqsk5JpE+71fseQeP5cfSpc3ZRSBhp00YCwZzZ13biJSUIZa9OHGW+MZzRbuN
O1z3w3AOogSae6O4UB4yt8mgEQpeviDOYSlNsQWHPmirhoYxqelA2OrN6Z7IFlodCgQutSFr/uqs
AkunpqvvLFwimeSSv8vgQu0j4pyoNRoLziPQGkunMW7KCJ9ILcSXHu578jbPCwKfrMaPRbpbc9Da
6FYpclSMLU7bvl1H757H2fTRAgp/XMy8UKauWDLAlThF+Bli7gElymxVGCQC8JDqza7Fy2yxouHO
9Et9NwLtRs/bTHdQ86q95vtvrLItj14D+T8mNmMjRkCo8J1Tax/zwIIA5+H40RNILazh2UkwTgxM
kj8LwFD8+67QsOiwzIxhNUCgs8PxR6U80RaE/taphidkfXTKYn4T1li74un4adbN+NCkwDhnhSup
4xV20DB8q+wZsc3SQFCDyPqS6t/djiBuOf5AcwQn7RWKJ5Z865yA+HCHNyVZKxRB8GxoLZ1IcJ6+
b9D2OFlNjKpZhxhl6cz6u87mZTmV+X7VSxO5bCzSfN4UJMIwg+0j7GICB2sYvGnnBmKCo6ENpJnD
3nOi+grTVgur0mq9i5ZouEJWbjhaSzFd16sJvR5Y/DolP1Bd67HUtJjC3q1a+hfQtBgCADFOHRwL
WhvoznjIYFqWlhJq4oNr8Ceo+Rnx21l0dRLPIRhd+ft+IJmR+M1fvaPmm1aMRBQLTFRnqv2Qdbzs
zYi3OTZARCCKU2L1eLKXxil0UBa0qtwkBQoguemC/cwFugPRf49D0G2AAd1d48MsyesC3k7zvZ5J
llSG1e//J3v3X8nekTXzAaf/++zdm6rsn8p/Stz92uc31p7snMnKCQsCw8ThjLzY34k7wwVrD5uQ
+z0wTKD3W+IOFL5OSk03Xf/vdN/fiTv7H5ZLqs9Dn9NxXNB7/53EHUQAlZh7mbhzXIwILP4slBh9
DBL+OXFXrxVcbgS8710QgKGBFDVaKOW5bBCdKDT9eoXQfUxz67YY/PSQj8k3v/N7yO4u0fMM/bwm
vh30cjwaK4Sgofzpk3/J6975Ci/6PbPOdOeNdoeGHnLqBkKYXh+U56HxPiM//K6YnPsghojL3MDX
P2ZL/31F/7jy0pXguPKBaq2vcTY/l2Z5cu2iv8+zRX8XB9qeZwWwAGTM8nAAKu6uhNVQjR57m1Vs
beyt7KFZ18+aA08ac7tT9TOaqsO0tKcWsYArY7DLI8Zr66nJ52EXhRjRsNuVEbtwl5KIqP847BJv
+THbaDjy6+381o7O6+hf6bxzQF0sN9H4NPMMe1fg1Yr9F9yatU3vPNO7Vfax52FF5yaHO7pfJ5hn
SYDR3+DflmNeHTGIIGaAQHqnn3RM46o5AOwZDAdEK9E3zKv5ZNbhFVwd90aPFZ8o6EknGEjJoX5w
Zc/DwAuNSaXjHl2kA4BNFGgiT9nBdKp4n5rLQ4z1HbJz9w02OiiHOvveRrU1sYIPEIuRk2z1B3Sn
yJ1pJXaNWVxdufUHZbl50AyHxKWdPxptNx8aM38yBneAphtHxyRARQis7bojNIWoXvc1SHN841eL
yPig35hBNd3VTXw0wEikhodPRd5WSmBugHSZ/CAOM4By9L4Z+fjeXW0bo/tC35U2ZG9/NBHMX8FD
Vv5y30xxC0cu/5lmiH8hnGHv7eU67gP7jHvVdECE9zPaQOhCwM4m72Y+RZUznzFoOcxpPF7nGbki
Pa+wPED6khOLZqeFnUOKDg7Czcx8S905osyJO4QHh9vV32B/DDctHU5u5n0r177ckVhGlADlvisd
I50o3RH7fip6O91rfanYTunbxkDa3K2xp5itO8t0b7SI6DfwwwkrW1JaOV6Lelxfx8XwqCf5emgR
UMQem+xSxRIOZ0LUOtzotid6Uz1nWg/sqIQC7sZM4pCVXe505QWbxOa7oELZJ27H8n0cfxZSo02a
AAU5Z+L7xOiMsTAcOhjAvJHSOXkPRVdHg/TQ2M9OcypjXAn19t5T/umRQT6lN3Zxwf2NIZfj+Uz8
sbyMUXC7XvzqS2DhvlArFYiEeHsblBnJdu+paMMfPQ8w2J6GtmsX86jWct2CR7y9OH955YxeXsmx
kcC4KpphuJoTrCUMDNR3Y2eozG86HA1M6MeghqDQVPtFrY9LrFwNC5Z/+tg4/nztkXt6aKeaSUXZ
I7HWRAe78BHXCwxkWrBaRXF+2CN7x1krrmo0V06kyTpc1vHvTvp9Bbl+8a0jT+Bd6Dk/+MXxfehN
4zabHnpMoAmEcW57D4ewiMllibIl12yLJnTomuRUKxOz0ekJ69Bj1Q3z2RlgN69uV8DuRx1uSAoo
4GM1Xadm/FgH8Vu9Ik8f+4TZkYUH7p/VOvEtxN58cApBZcc7/P/IxXdofNrljBZ8scPZARtGJq+Q
hR+jCuGoqZwtdPjC+0a/ijWMxdpuuZ7Rls9tG6mqsT+atvaESvF7nDafnDK5LwvLude8FoJJCGa4
iZZ36bC8iT8lySHPjWVvpH2/Q5sZPEB/arAfP+ouaTMTo84eh4wzeihYJ87EJa8HRMrv49TMgLRD
1C8HBKUQMkPQ+gpaFkv8ikV4HrDsnjDXPQWEWLYuGcHcUWe1fdnnsk3t+KJtIvS0X1YcQFJfG29Q
MgRfrWoElh5Wzf1hZSFkWcs4mSqMa0jQTy3UpSlF1rrYokb2z8uSvVEB2qUL7lFWAnmcARTuZod7
Ad+Ae/yIr12TbOwYgqhvYvtu5UG9d2PPxO7W097GzMl0WJKg7etqJ8tqX5bVUpWiU0o6Kz/DZV29
kbQ6BcuXphRGPxv7Mp7qHTbk3juD1+jkMW+P1ZMwXdv3VkJ6r8AjNjJXYAEIIGQV8pHOSmIvyc+L
PSA1aJEqVUXtRCbRtfh6QATpVCJmd9M4t1xX2U3suA9uFH3pw+JdNyOVANgd97vojd/7wTUInokc
Rx0VZ5x0DhIhSRyjObZ99GF2UWLbSZ/EVfJ2ma6n/hP4g+gGK0QfaUMMOZKza0LqmGf/qSdhIsTY
fHJ+VsviHDQfCZPU6+4lEHCBtKk1ve69JcCER46lldVZQkye+RyMLOq8pTpGbrTumz52XpulDUXH
FxZinyHZ2ajqD421kAJt80PTu6gVz5iJT1nhXdV2xRNX4mEbCQ6eVnZjv/Oc+YOtF7APqpsY+RhQ
/3F+Cg39DkVMRNC88Ztu6CzHevc6mZAt0wkKFSSBWW/jsV7YhM7GMDMIJqjAiqUPKHTaY7IzVPBk
A+hJ7VUflobtvptMsEFTX+iHRP0iRZcqSX9yfPIrtSrvUpB3kd9mKySguDUvNRVl9xz9/WjDD5Ni
7ZcOS3qUZ9O10padTSjpKm1ZTNmTO6NUgvmjhF+2yKAVJqS2DPOxzOZcLgcJsEW2VR8a3fxpLiZ2
ntEQ6iXq9P6SxN8BsTyzwPVZ2KrLe1ahJF9Furcm6IayQGyZLbM3Ex6XTYVkA1ZBanoSTJcRsq3V
7KM9diyC8O1jwf/3gcdyRMSI/OeVjLUUO1Jql8NcPkI+RxUvPka2DMXwyZ8artPfQ6Qmh7l8ne2j
tjHSV4XOgYiBH52K1Pv2auO/bcqGV8e8fNXLx8n2S4f8Zi/+jRdVGRUiusIMZM7mu7zVqsvPuR36
xfA//id/3v7HoX/60l6BGAeiRWRpmZgj5R7fzjZeyKz0Z/SLddag7dqeZUO4GLV7GVNECei5Sg2X
TU7xiZuEWz52PngkAS6YEz/3wdwK/ORfql3NFE9rMAErDWwEjSCfCDX0pB88hWVBDMdDFVPhUqQt
hRGXI+EiA5MiFJ7QqPQB1nTzgGjAbYkU4tFGchxMHRgwgPLQYsYxwN3QLY6SVrpkmCCLIAGc1Hi2
ErFW5BXJYfnqkpPmJWG5taVTcs9Se7VLNWGbMYJ52FLPQhKRppml895OmQdsUm5VUQX4X6s7aQzh
6e7k4wvpvaRNt97Jtx5LBTSWlPASgEbyq+arKxnQGP+3IdVwch7rdN2lPopnc2Z+Ssb4KTKBDG0Z
WiGLEXhX8MAgPYAg+l7ibxikFs++db7N7NqEVEukVUVojdlEQy7Y1T5aWEiXHURqz+p/FJNWXMtR
WZjy9dXtG3b7HofIazCAP9YpgAkNa1f+jzBzP4TNlB0v6UHpk5+BZ693zX7b9zPVG3NcqoqIHzRp
KS5pe0kKFxgc7EMFSpKELzOlR+LmaIRvdBuEiaEZWvljTXbuoLd5txIqJASta3NzWnwPgQ3r/Yys
NlOCGeMdd1eo8LFwxMyhKVHow17tKvdMA9F3Jb6X9djaZgSKFI1bvlLoJjMBQjTSgLTrtvXuMlCN
lvMpzXIYnlNrSa5mtHmvlkqRQzeOmmTRL9wyyaleGGdQeuoqW3Cn7BApNgoXwXnQaxNOY579Iokp
NCyuhZ91XBSX8ytn4hXjT35Ysut/5ePCfBxTaifG79duPGuXXtQJx7DBcrY6oCP2KGdGLutIH62d
w/JCsb/kv5FtUizqlG9N2Sr/tfT9qSkbth9m2/fVofoSy86pfyO3nFxr8mWkWVQ5b+CtLbVL5wpn
8AoZvPxyviK4J2d9dS6D5WNZawIakuosN9WlKrAE+TbM/P6+ATP5oO0rI1OCThfzRBxyP15AEere
iLVQWw9ymxA2QQI3WuxvEF/rUxCPSDFLsl2GX6qh+tWSHckf5hQXIpm6UqW2FXL1SnNZC/u4GOah
NjB9/P1Mkn9bin40eOVLNZDZiVQv375e53snfTNXfX4cqXfVgkuToKIaxVd37e++fBG7vTExjLze
NDSltv32kqGXpjKJ2JURah7bYPnIrSm1rdhO49a3He/Vvkn5aci07iK1KQ/OwYtbSFMqJSp3Hr94
hqmeal++PMF2AinoHO7lWHJOt2srWJ+wwyiv5RpLJBUv1XgYmMrIZfrnqhzi8qiasT5DVivfC7xC
RD3lWSJNqV2EPtXUTppSCKzwvzVOBk/h82S05bV8vny/C1ZGqtJ5gVNcLmbpDcxyWJEiAIvwepR0
vthrG3Q56uVYW+/roS+2a0arEksfjVXHUl5dx/IakZp87J/6tiGy1ZRZoFS3Qs7H1pSa7Pdvj1oL
4WfbRQa++qg/9b066qtPitQDH7I2vjsDa3Q1tSeSYCHwfBLkzFasvoXVlaCktk6pbX0X+JS0G0m+
X0ZuSKpt6IstUg1t9DiRfeGRrOYjSFyAlNlulBftS1Xuqxe90pbxcp/92jPwdnMCCz5bDUJ6TI6b
Z+TZXFO3H3K8Qlg89UenrINT3xB8C6ZPCGRDZOgG/ROPk5nUWu29Iy6MsNE6NJ9qgKl2Q8ptxRTr
a2mXZzQltU+mEQYPo1k1ezMcP2QpuO2qJWWkp1l8nSREHFznfTmjj4xoKEG9Lq/v1gUrYC/q02vk
gu5WLyHcSJxkFy9dtPPHojlNHtG6cXaPmjzjXv/Dl8fJitr9oBZVazErEoUCJ/0mg8vbVYpAmNxb
+wXJ+0/DX/XJq1v6Lp8gx3k15vIJEzoKbneCccXSj1tTCl9wRFtbEEIXWJF0SltIbC+wRq+3v9rd
xQ0BSxyvvgLUy0NNdi98r0zvZeSYNQh5zQ0e6Ny0i9yCf67iTR+Ro6yejaR1d0aF1mS3TLt86uFu
JDZeHFP87JV3g1ZzoqvPGNd656R8zAo0vZOuJUnVkcrVrXzHOupm9Hv7c1cnD0br3vlz8NbCzyvx
0/qbjwa62RXOV2dw3oez/gz9A7tTHs9kjIP8PBl+tetWmHJ2Uk7k21fk1g2cuTSAmfumG7pdA5Fk
X6S4fTXEGU89ImPtNzeKnaMZMTNsNL/nIx6iHB/kcOqzQ75U7VWy9v1+ioFBJnl3DsJO3xlOdmvw
nj3zin/MXHPdJxWJOk0LP7vD8DWKZ20X5YW5xyANY09bI8o3EgUjEH5Fro0IPJ61aOyhxe7NM9ns
cHk7xhFRChfN2lIvqmOYRbs6JGix1NQc4Mp2NK04TmIkiZ5dfkAw9YdmBPe2ZuNTNeLUVms/C21e
DgWMFzDYfPPc+Zy7OLB4BOaauvIecBd6ihfQe94KCaUsD10VfhncBkcx6PAp/PDc5Vcd82RnfreC
sn87LP26g/V5dFLn6LWhi3dz+QOrwWtHG8mDxvN8ZJE8HJasfGgqPbhn3ffsBbF2o1ceCpToDq+w
l3YGgm84Ncf1TqEpu7I+QrEk1YGFKjweEuy+chbV8gPLNiLnQKWbCiRiDrdfS0f3iLJbiyVfxvST
JELg58XRqON6P8F1GH3AfRFhC8Nu91ZPxBPE+4epavxbZ2nsPfKY+7bpPgVriGUGnhkH2w8+pAgX
7DK9S96lzvAYI/aTwTH9WAWYtq6+8VGrymCH56F9xQMqvR2M8E25khGHp0RA25p2S5zotyW6qYD5
cVQAjXnyg+ZpKRwEL9fM3JNKxakBZeU7z+gwhNTKr5i8lAuuTGbed1ekJAiUG96nYjGeWH2yqgRc
dCy78TyHbci/OxN0LgkzDfCdCmP87k45Eus2QEAkAO4aazqixJjt1NM/hmhA4AUvsxmx03IgJpuX
d+0QnWIbi7B+6uH8XJNdBORQJ1/tOZqPGQFWQAfn4t7uI+wwXHIVgdHCKOh+FIGDUbfhfsRLA2Gl
8odXG/H3xdK/p/VcfmhHhPlLlDT3boVtkpkYb/uFWDn5lh0687fBmvgfcA648yaSJBDuAHpGd3Nb
dufJ4b1SkWEbzApzctxPUNJ/yKbsB9oF56TD4yBtK5Jzvft2URaX7vTBHPTvq1uab3hSZEQQBtSZ
dftrhij+lVnz+G+b5hEPU/uQBK23Q++fxWF67SjFqWyIn9berQEF5Oi95ynqgfYjaI0KfAwGN9/c
iVRCujxGE3KTa2/euZP5DVWp4FBpCejN8QAPb6mfS9BZ71K9wMgRJM8RmweCTdiBjlbb3nmoNO3Q
Nv5qei4XCTHiJQGPG2jes4GU8nHUCjyG0UFKXPwzvcqokaP2Pi6RXeyNzqwOVTjjpruYu6DjiWHq
XLOpblyNKpdIch434jr4URBqK+bpVCPPdZfH5TuvQUypj2Zg59eZy1rTyL8ECW/D8QqjXC4/DE4/
+GhLgtA/VyZxz9JxTraVvTP93MW6/C2vP+QBWgAv3nXEeUTV9UMF3PI5KpWA8JepjMO97cf6ccqB
9eb8kJqR307pOOMZbOCPtHw2nfFLAMvmmC+L0g3lpJTDA3ZNSETzILW0FWuMuojPvo2tntFw1w62
ZfGlnc+jU+lYUn9ZsWd3cu+Alu9nm8kUPlseNiSreQuxMCMIEr6DN3eo2jA9+gNi0BO2Hi2KjDuF
QLttK+MNXKez3dbzW3vWwn1id7whFt5LwKtWhILb5Y75zBUcr592hdFTMyIvHic7PPH802gplh/g
o95ey+u+xTGimIbyGrKbgxqtPZDQ5C6PKiNAQnHB1ZGTujTTBIIFAqRPkvkISY/0a92CCpxjOJEF
8ZVk5A4cJvLZBHbxZ015ung2SdnZ7vd+8LXuyZmaLamgSI9+4jX5HK0j6FHr3ThZ3rVVjQU3FKrH
dpYpfxPOXxy9sVbzk4OAP6KZ2f9n78yW42a27PxEOAEkpsSlC6i5ivMk3iAkSsI8Dwng6f2h9Ns6
3WF3tO99U0FKlEgWgMzce6/1rew8aObJnDH7wHnOxcLtEudXRfKpbxUpLkOXhoo9Ov6UWvu8YbFk
aQBLDR1+HAscQW13liiONgP9/nfWxzPo8siPdG7UEljoYLJYCUOrtyD1n+jMB31RJXuddyzITI9k
+Cz+JAvuLpVofLKOiV2P5msVAF6FNj4smKi8luVtCJ0fVMz7DjVa4CVXhuKCoDBn3jDWYxAaRlfh
iNofGnkX6lqCjg/ZyzAaTKuc6ZFQkJgcKYtfq1oO2F6888lYYycnHkfizV9zg3cXURCqrhAlp5m8
652SW0KlQqb6wC3z3USyEBDQ4ZDMb6MOZmbUHrGzJhAVnMdpNvcM5rI4MncEK5ik98wXyPQaxCFv
C1KT6c00fDLd5gEN+Y8qq9AOYW74dmG8ZshxH6MQoKWoxF7G6jjkvEMli0tLIPHZ0Btvo8HkJW5k
6rynKCGjB0FeRQDkVjhlwmlgRCBaVQTWqUOqz6eMiXJeAouL7IfZwTDaK1jE7FAnUXi9r3LO46QK
kLWcYIjti2mLzIelb0meBzGTIFs4nKYbLKsrcB6RWhdtBdl2m65pXkPjwV0AyysMuO6n6S2ZP5sj
rS3RbM14gc9NODeNH6KPyzjFU5fM622rrUPLgZBONLB1RnriB3ln7j4yFU99rrX+mHTfkEFuGgA6
L9OsPcBT5G0o4Slzk4iAvWtfipo4Nml/m1FqTEV9VlpubPNJg+M9FfkhGdWb7OKD4RIh0qdwnfGp
LWxyx9BtNCb78XD0nDkAgMSBGerpZtIe4qHc9Jybai8KTKNengh5ozOcx9Ddl0jHgRpOd6Fqdl7G
8EmkHPfb+TudNqBGdvyzLpfLhC12y7yWdyIxdsTguREGtWS8Xwo9qM1nVBJyg8JRQ0bFhpo7MPOz
lgNmvZzYlZgEDw2PYDKTsNd9jKgvgsiuv0nSGLzBNQh+lARLxL8LoPMoTfSNTl/i0pb9k5hND9Uu
utUpkj/iInsh8CnbIojRyUCQ/a7LSVkDov0cu+8F9Q/jaBiHbV47RAskl8K+utqnG8WwVAdqh1k7
a2pRF7XOqmaAQV3FuSXqOYqxmpIGGT8lY3d2q8U9uiG0/QzedDKzKDcInsnRw3iYqxE39SbLiwdh
mim4suFNzvJ3i6AOCrBD/O7YsEPN1xEZQNai9XQkOKjW9lWMW97DVn1MtAdPOATeE0bAA9WCHRqI
vktBekeTcxSdZ18oLqgZCqKhwhMJsDpBR5W10z5KJTioV151FgnDdCzG7IbWc8Lq4EqiZdrXYpEB
loL5rLcP2YSMOi/U1zJYv8MyxNKLBChJkQ8V1rXP4zSABAlsZfR2TUp05bDStW0SWlUY3pHJKeBE
Hd11Vpgw71ySQe3LtGnXuCUH94SebAtzXYFY/MxOPQwTcl7OQZyqiMrp5j7gjeS+9xSH8Awv6zSM
G7PXD1NaWI+EQSB6YRAaHzwt/lbO7V1nR+1dT7J6MMWtdp9HpPDU5c6J6/qup4A2pF7eZcm0s/q1
NFHAiWf5WRSCAaGZEU/kyIa7X77GThPMnACmsH5K3XlfGdbeGglKHsypphnbgVkmdiEvly2cfSNI
HfE2N8ZPdyEhCUIzxYIb5jvkh+SsFumesuGjwVOE7nIhdAH8AjR0F0M926cBU94r2/00oCTw3C1K
fHUi6uNVIVo4lenDoJvrCd0h0KMsvsMbvbgJDSDbI5fMI0oeSps9wkrGADtG+BO5C5XolzsvL56R
fn7Z0lYflfTemzZvIeLnP5NUc4IQkBuu9fowmdxfuXXXZrZ4y1v3vUPZw4DUwOrt5KcFOWdcmqVP
oKTC8IMuKWyIQSxJxeyt4rnrSfArkMhOWNaDNNFey3ROdp3ek1I+F1td0kUvjeXdiVson1O+A0++
1xw75c6puiBqibENpyHeOZwH2hk7i0SY5le08ow4GDXzTplKbRozr/f1TLwlfHlXGytfiZzEUNeb
SUgiVyyfgI06UKATi4OOIEraj2xdAslOQd1Ej4L9Zqe5ijlMzpabofkybGiTLubtBaf7Qj5oZYcD
2xlYtqnpJMljI0eOmPRIRbczZ/c/tQqzZVbjRu1rPFI9zedcXjKdQItk6Ilio1xKI0b5Fao0325J
Aw6RsC1jgwhG74uDmdikFTAWAyxP1lzajUERoR7jHHzfE5U95RQfrGR5ht/Cne0dwVYhZSLhAu2i
wA1hC9o4FlUykTv7Au4EybfzARn2I+bjaht705GHutqmIeT5tHdXbjW2lsnUfMcBxlO342NaVKwN
iLdid2XStKjTdM9OA6pzHjjuwB0ZWCXyH9s4xZ4Z78I5hyJhssyzaanY0faeGzMdkYDV2+ppUh3i
8qfY6t9SCKq4wQFkZXI3lqlz5Gq0UYc9O0VDH3HxLEmQSzchsBoaHmgsbmZFwB+xY29x3cVb5t4E
T0bYWQaFZN7C8W2kGS6I1f22GMa9IQrkdOEKJGmFCBSoXjf+nfNeEgw+e/s6yX4lyvnB/H6//ojH
1Bk+bbpcGxz9r+2k6IbN/cHuo71XrOGZYQmpYvgQYQcHAvqmt4tscyBtprfPv5tGy05hGK0Gc/kk
KEE2ZpTWOysiICKE82EvXNLaHnfUFZso6uK7oYKvYU9En9MYRoMHlKERw+siho/CiMRdxbt33y/t
nY7MmolA5dIFATybDQD1vdZ8TuU6g3WIrDJIoi60+X5oqnbXGaYeJM2E6No0oq0Lm/wsjX7z/7XF
/x1tMRnsxn8lLf4fbfa97L53/87x/vNv/pEWS+9fCIEtd21jeIIeuP2/pcWe9S8HcrZDaePaLLke
ot6yam+sbudfrEMGMCEPxS8ob/7VP9JiEyy4geLNg2vxD+H7PzGA/ismkEDC/B+lxYbBf6ebBD1Q
XAHzdv6TtLhJGsFoebCOdo6J2SwswhGL7hwn9LYsNyGGMYm2yrG+iBpxScwxDefoeO03EF6gY5lj
HiJnfpZO8a3z8hj4s2zBDDarYSN69QzzWuF+OZrLMJG0l0CxTPJARoxN5wlTSjHy1NIBGgf3PZrT
ae8hpSNpIyAUVkKNM0lwcJcrcr10IlZdW5MDWAGFwMGWhCbnY+OHnPww1buLXiZ0ewqIOb2b2gRu
mCM9Lvd3hlmF0D7F9mCRIJrG97mN2rTrQ57FvPZrjxIsnXR7Xwix4bJwFtYdfUtYwINVEvyYM4DI
is9jW8dQTxbnLBs5BwMKPfj5BHDLanmAlm2whC1gWR4BmfcXTRJOqrtUqAyZvUOVn+aEk0yCmPRh
AdyfKK/2K5EyD6zuPZqruz4dUmJLCsMXlsMsuAgnPxqqX6Xt/gpdWHdNWxG7jAcRGlF5VssZEa7t
oz9F5JmP4ebOGDt1rIZT7YXijM/82nF6dERq7t10flOFeC7ogAZlEb97S5NuaR0wygS+yWXtWxIG
fof5dN+34UOeZiHJjpyxLOxmmLORlbRYarMhsc6OYilraEW6Hprxpas3aiA2arSM97Ail6wv9dYP
s3AXRsmuJRdjF7IUFo1W7Sxv1PdYhq62IXeyifapJ09jRbY1FXWxmXLI2yAdo72RSTIxGfax98cz
+7b3UtulTc3TtvtEVUHk1OlhUeVnpcN16tqj29WfIKdITIZ5cRdCOiLxhXRGPNnJcfZA5EQNeorM
YtOLb66Uz0Y7eE0dvXYpNixyHKPyK216f4inp77flHJOD0NZACmyp894DdfLOZarAgZPoRv3aoiO
s1Mbh96RH3prD7ucpt2294yfWpO8et029Gqy3mVFSB/Ye2T/360p/WYh3vIx/8HosavvLoTsTaRQ
DIdSW4ETmnsoqOuLas58BpbhGZJqVlOpiIwYarcfCDdurG96nfxaBHlRguppY9bWTmkrcYqwGA4z
6UIXPJ01dKoFIUsCGGkWPmgpfSyvmD9SUxwEWsVZ0HpviJBF7Oo90bA4mNove4n1J3SZX2OSW/us
jA5p2f0kkFcFWT7HvKHikar/OY9Hc/tWpbLeYYem4cSJdKPnAFsH56HNMG9VBHN4SaC5DXEmWXoe
LdX7ZrrW3/FXZnTIgmDOciV7vxHmJzKcdIv6E+6659B9bn3XII++tcn0aYhYUeVT5ahx7yzjehJI
3uKB7dSxUrqE4SEW+VtNy7LKXcTRxGOszcG6Lzewnit15XeqVHY1EvmU8sT1Ul7sRNyFrZtu6K6V
fukBy5rGITBz1e4FSTqa1I5j7j5aGg3tiJK1wZ05WVCzyPwDxUoHCybvlxhpPs1F8dBAeQadlLxE
WjwGkSAM1EsJJ8Y7TY6IR7kxZgPCYfWb3KZpo+UNwxY99vGrmlqbniTJ9Vj54zurbY/ht8aZyCCc
SImzUkBPfUJPZZqJae7t3+GAp0IQQ3aOnmQNhSsD6/ZsiRO2hp95mUqMbCm92oJAK7sv/Cqy4q0e
rQWCPh6LMMdX3ILbBW98G+GzB3CbwzrYVCOH/2Rxv6lyfmJ4oq8PJb4rmpWpCtekQK3kt6EkN7lB
aWdcI9HboGRIRibCEAFpTI+qWOi2OCM6aUGYA/Ew06fC9BfoqJE3mvvDSq6t3f7MbEUbDETXgkUg
YPJY7NpYGHuu2uQtOX359N4k4Q84dlpuCO1rgyJMtYMkXMfodO+Ykv0Q86hsVBYRhDxpyaVfZoLr
MmJkc1K68p/V5GY+rhJUt/JBrPm8C/GUgZdBMmtyGooY87aa48nzoKIn0dMY75gbEIgrmKkHY61d
Z31eAhMorA+VCZis4ZzcghP/7HQ5aiXujGq6FGFHzlJEWYuNIJB5m+A0SLV9T8fWAAG4jlM034gr
vAYKiwYzXSK0S53NDO0qsuKtGSrTn0bH2ZCmJYIq4TvEbb4ThdC+EzYrDlPJudzRJTHpPSGZU/0t
SVxJB62/m5qqAVo5fWhDrh+n4QPnQ4fRU6/oRWh+rKOfgnVABWJkDqL3+zaKrDOLAYtyaZpM+tTe
prfmgxWjJb9hRJzt07n1gILCq89N+01W0VuDwX5Lg1cLUrvgLGqX5iYNq3qXzHJlSdyhwzf3Ks+i
QNHL2Ygo+14n6jWt2uVtkYfO8jDAmEnki2w7mupQYuQ44Hmydn2Jr9UZD3IeiNKdmvtypHdle6cI
2Fpgle7VAXYdDU5yCqV5aEtesjo5qEQl6A29t9FBS+/J9aTOEMCDZQXASdbjpcUqFBhDxJUlHXQj
TLvdxCy7dCDzPZQivitkUHagcauat0ayvTihByFx4QvrhRzFMcOyEYpTmc3PWSnunZ6fUWMhAYqW
aHTTLOrSvr0SVkGdFs6PNAY/I8ImuCfVcWGCerYjuhCkkW5aIIphy4NMibM3gA5ew9SB71/0l86G
WY7pvS7DJFDJOutioIoNOnSNCPHwb8+sufNnSIpx9xo3JL0ikNBRhG8m5eFUTDwCmbT4XixjfjXO
XRnx8NmTeSUJ8UAF5xwlpyZZ8YYmg4cYK/zl9e8Fcx2/tava1xUZwj1DsSkvjkamwq3mzg/2/TBz
42VG8+noawilYoNW2go/LxWsUiLVaI2uJJFkDxgrUOHQsrZYP1oeRNobw8dIYe/P1OvOkIMO+HD1
/nOmuXvRQ/lQcXo7U892OzVZ0dnOvE/6zAwwBbmibI0vQAKZFK679hCFZOpiyzulvIFuCAsJ3X4Y
MNP4AM6tM4urr64xYXKLXppsjHd68Us0GbNAPKYVwPVQ5d/xhldBV7OTlhn9JM1lseqSLj24RDhJ
y3sUwiPRlP6hn1jz+5zgbnc75trlAqoAZozGEHmaOOh0M2W/OKatxu3BBJMMM5kFODYihrrTcVF2
sk37WG6sKkTVviR0ARbOTB5rF6fAYTPK44QXys/gBwTwo+LNWJiBNybDBdd3EvS2UQRtzLAzCr3D
4OE/K8x61aLE31GLEhlHEZgv8o59iRlVZc7kPzk9dyQ3aF6G78LC9TW8jBNy0RDt4pUJEMEr7lqJ
Q5GIxIftNnBAGYJJSQl+O3OR0haAjeKtJgI3mMJTp6V1UFcbw4aOCJLqUpsu7Upnjf3WG8NfYk4W
bYyJ2rAGzktmEuhDZgUQRrUwvgdWG7GDzfxIjf605DXpD+1TnJiM3hdDErSL34CL0Hb9cTDM927o
Z7iWdU0yG7N43XQ4Sig30MbGpSz3xkPeYxn2bBE4XEy/mBxvi9c6R0Cnk4b+gQWSJxuffwByZry6
C062ovlBjlYTkIHxI1mGrRjJlYVGWsIDJrEGrel5HiLGipQcfiHG36SKERlfdhU5MyzKs3KdrUUL
lmObxXGToyZTj29Yi2hI/V4dZzMTq6Yyr4VYEyVznFrxYH40Eitl1uOLS+H+5QnW7UnuOCLKU1N5
fo+ut6V50KnaPQpwGRRDg44iYnlym2kK8qJNmUKDheqmF6z6QzDVGO/t3iKlbZImVUfj+a2O9YcW
/hNZXs6GhJ5nWh1whPt+3ng9R/BCpN8TXb8vOaysu2GUuVgZc4/GPqGCfnl0f0o32to6tD5Ipzwn
LbGQCvRnPp6r4ueCnXNjj7W7AXxLi8HTX/CjgL4gaLNsd0nVfXFW+uSkh1evoehhoOc5MrAzFCRk
3HTbfhoxEEQ4UkUU0uqpGj/WbGdD73o7OmO147YOi5EodMoWAHUz3m8CGzE1Xgd4775Ch7c4qtrN
7DmDW5pb+EaOD6Az7yXRhmFOBNUui0d3Jw36rHPM4K/I+3tr7RetzbfWpuOaVdo54wE8tqa4j0kz
9qO0f5cxMIhsTD9xuJCFptVMAEG8oNKnZ26XY9CRgZSyMT4Oc3rVYuLhJrfn9pDqmz7Ad2CSdmhr
83du5s9jw1LqMC6N0VyM2GpAWXsgVvV78vt0ckP2VthdyGCgjGlNuVXCOY5zeyFZ6khfO9nLxnyL
3LreNIOq1gxifcMeulCFbdzx7Ij7MeIsEemC4IHJ8SPS3jCsLYxCtC+z2us9R1lUDta2y4p6W3Ej
7yBHBK3W7bNE+5EqA5WL7UQ0ZNnhbJMzCcWOsaX1Ge+EHp2sLd38oJ/jk8wRGjPNgu8ac4sJAzda
zEHMz6IskAye6A5mqGegj5Atkf+W0r2LgZCkRuztq6ye/Hr2viWWeIev0D97rvakl+QppPUBzoLl
p9GrW3LlsgSHXUTJjuz9IBpMyVTz3jqpdQlUD6J6ZmRffzcywQwkybydsybhpUsZwFyHaFFlL547
XjzkCYdqsF40L242dUtALoqlQX9JU5qTEx1h9BjVjrApQN0JzsdiGXxPNm/zjLFhnvsakpL9Q+vs
1zpNueziw7MR78Rpy77HMcpkiE7E8VYpXKFGXc27BqXemDunLIuYwHaEfsKG2ZkZIV9j9a3vtJDo
ZH3cCfWpkrg6VywFCdxlvHPiWZL+nOtW/UJM7qgjLEocx+SI8MAgy2XOuI4YsmCyGfIziUOdl36V
Ufyeysa+YCG/LtoM3e/TmIzfntZ+4g86yV7fWe3S7JHDJYT7qa0oTOGHxnDxbAdjg80zHIM2g6+M
904Qqrys6kbJFhV1D2X2qZC2XITqahJi0jtMaj+xjAsF6YBwrTWPiaxOOxt9WymbyI7GnxyrDJYQ
/+jSu7vSIfCkiNJx0xHF7qjwkST5TYz/6JQJs900BlFdg7zqybSletNWRRVPqJRPOaqcA2YxGItU
lbIBy6rmgdhPeENV3l96C8tzPNCjgrW7czGjC4WqQprLe+HuKi2Dt5myuFShQYZ2Lw49Jx4nNVLC
WjX20UgSEyvru3A9l0QhdZOZl1fD1qx9L2eD9VR/q0fvtTV50pz+zSEIZ2c64ktVNHsd2B2z1VxQ
EmX4d/v46tDVskV0LerihWG3rxKmL/o48GwW6fMEoGpTxrRl/DSPnnPofNRi87VvaA31NTK+GLrA
U7kkH/BEuycDy8AmLdX3xd6rLq2Prml+OBAnr73XPydL/LKY0uSKsoAlVu3fFNfdwLX+8+Ht87T4
mQ2yOmpJnx4ahhF1C0X/9mI4Enu+Z+1vn92k0g3o/720wgcB2GIuXATncenh4Fy0XTjo938kycVw
7ArL+CNGt2eoUNxNmHEQS+17em/7mJl41GbD4VZMYsFnTBihrYqdbnyMFXPyRv0GkpodYwOAKXll
D50r3oauhbQrx/JgUt4ZI14IMuPsL6U9OLE9/FB5fWxyjzFWZ5fnjo98fXBaWhwKLHaCjaUYmOiT
4sP7GbVfGAmPjkbgMoKzVZtvgztZCLErMCgYIrtfH9dNzHB6qz1j1mbEoqsHM3SvmnI4Q87ZECQR
bMl+oAlkMPIN9YPZ9fNTqFUTh5PtqOf9k2Y3XyxFDENM52rJAoJVjsRJ3VWRpoJK01HtRHfgBdrE
eoXBlu0ZdJK9Alq9qLm1a1kwkwFlquOAhhTELzESdpDLDiO0eMoBxQe9W39je0DS0J+aNO02BbTz
vbTtS1gTNeVombVva8ML3FzeZb3zzatJr/eKp6aumfDX49cwYaxSFbZfpMOWYwz7FMcxoYhgAMyc
ZWWpw2LjBBk3rf4AF+FqIFzE2oXJXPIIidLAqNV0dy4YoQMiiedF23IkexxtLduTzEBwuzt+MK+F
phtGyCqK7MT8+ghNN2I2t2vhH2fummQimyWEkpOdaSfcWaa4zLPW7OwRSLwCdINzHHX3/ykO5m+U
DHG9jEhNlHd/sJjEs2+F1L5IyhWosXEPcyvtb5+FsKm7Qv5IRromTZd3wXJT6632hJvJDBi/YJHp
fJmTqlQlpDT0f6KLSmyZWq4kNrfmw1xNzQrTOpveam0e82UOOouU39tPjnFY7ZOF2m9xDcA462/T
3wIYXea0+yQy99GYAddZHtuUI/+Na3h7KbIII/3fzw0ulJ468R+Hxe0h/uOD+/M8i4NFO/1YURn1
ZspgPQpuHivUFTAlUWC7uzZsr1EnsJjdgJ1Um2g65PvtYTRdOlqI/A9/HSxGFHFVbv/7+r3NLKFB
GsliODd8k1wri/3tN7bdgdDI2/tw+7yMPYyuYn5iEvbDG8WZQeiI5p6raw/tPoybpGCvJUh7WiyO
U9RjJEHhzaIYi9TJ8vqjSrIeBDUOsttPeltFbp9WaFmY91E33Swmtx99NYs17FZrKlR38gRBBQ4s
ceYt/aEMq610WX6RfnFsFMMjhDMLe+kK/Z5ujNubLlzzvJLEbO/p5rgasbTGdTWCkliz2wrPq8Fz
L7SlVhk26lTAh12r/CTVz3oSWmcD5wHvcawIqsrUSV8Zon3rOgSjr7l/N5fR7fssUbvqtBeDhQMM
obtiCG3N9CutA2mNhlj3aS7O9WE9YdzW34ywQSJNO2Sdt0tI7rrVkKx4Y8aGK5bwLz32dsfpZHEu
+lRs/4CKRUSDWerYIVZW4N8X4cwsmGvC1s28MtQSTcHNDePxj6Etdm6wsh24880QTlHpIKQzOegl
W4Dqx3puYioM+1cRDeJU5PadpFOw0+dhPN1eTLettnbPI++6+UjyagOx3jXJFko9cpqrsIvod7Pa
9Msp6TiqU1xV/pCH+2xKk/PExsYIk6rn9jDeXgB9/vNsxiRqH3p88lpbrhkpHiDzW7TY7WVZn+Ev
ICfsssZQmaeonszT4LzqJXze23UQq0nkzxWhmyOF9qWNNqWgk/xolIc+keDKCwArspKjtF0zJ14n
YbuBnRT3eIzNq76+NCQWDJqYd10Xv+k2Jd0k53/+Dm3aHkmdPLpTZV/yUIybRdO3UCJpTtKRuDiS
TleeOPvbF5RI0c7C6Te3vzPAxXVO+FtZyL5NlIJIeee9nkGxEioarU1UtOPe5EEDC1AWd6NlHsbc
6w4d3VBjbCsWqNCOr41ND8KeUNDiaeC3QiNB9+qZ3gIdXBTTtLT5ofWWGVetLQClOWhc44mylJSd
0des5Yc3M4JOzeHSu9Z57MoD4anXwctpX5RGeQ3n3xX6/osjOnpINNzQGczZMWlTUsgdfUdSXbdR
akb+zi1uXFkyxXVswesKyUCBTLhLnDWAHpmV+2LMdz0l1saV2rcmcqmmUrqcVXFm0C7Ru7WYHevJ
ftQ99PfGVHzWM90eW88/hmZRW7vmZjCU/Era4qHICKAjUnZFenHG1i+JrDH8OcmF9JP6TKwIb+YM
8N8xOkb5TQxPx5xxSunCLM5/X9xJOBsQqZAgwgsUdgcdivdI41avcKk0kFBBxlXD0nMGiUZ/SNjq
ZF8F9izESXaaON0+slKBclXgbNTz4mwuMv/z4kqanJ7N4Wxwf02zmwSxXaCermCIzAAjDAt0xO2j
Zv309tHfv4i7WpymsBSIJek73/5Cj9F0i9ougr9fd/tfbl9sGclbR38dS7jmnEYLxI2o0o7ckvVD
zzU0sBVxkGs28RHw6NY//fvSqsr982nZAtStbKgpxmhyRJvQHPWIQOSy7iT0yaEi6vIETS7bqULH
7T0HOSfCuePmVI0ebca2/0FzBQwKSFaADXtPhfG5nnlivNrcshVwXVgeIxMTAxvnsWZVVTPLZkFM
DE155fhulCk8IDBoUyLNu4LDpBGqoyVY13otqwABDR7AJ+PLjnUe7+496fNfdFd8vOkfZoUe2UTT
N1TdS5JR42bInVQmSZAx0cbxVNFuHUASxj/zGrEwMXGxb6qa0RsEVjAetx7myczyT0NdUwRkdkYn
bXRaiRY//5r0Bg0nb1nedl8e0vQN3hZvMl9S74PEuwjkKzy/3ppf2bLFxsUI6s+KTlfVPruSwRdg
DjonPXU2XCRkrns4lC+xnsOP7yVowkHCHSre8y7dhaag82gObLKseMhFN11X8y7YtNtQg6HiPIUo
1ZmwxS9j8ZkUo2Rdu4enRSiPXtxXQkNaWYSvYb8+7NVWt5CEZmV9NMqJ7lDDYQGnP5RIWCRuWd9J
2tr4g3jqw/EEH6AHOBCd11O/ada/XQ31knAPTpM+mLMFP89lK13y/gc7g9pJcZ9ryPa09GGqpr1K
449mZsbm5S89g1NuLMZZ6OJV+dK60NnDBP/NUnEHsFLuPW9yNpQOjW+G6f3CfzbSXSwnkjtQy+27
uqJjnMebFseAdUZdS7Mf/qeNg6Ke7wooaYf8peuJmRlN8bCwAPIEowimwPVF09O8XfRrE4bfemSX
+HG2VVPAE5p4f5LvNZMAt4h3VYnEtGKaoz1oglwF5iSOlz82IZTAHBZPSEAFInUjcY/x5P0c3fKu
CZH4xWPyHeHGdhq2Q22OnDYfoW9l0KvNLahPhLOGedY8wKEzvK0YvdoQ0I0IBjnuDVp+VaptQH5u
bUtcaARWlKr6VYWkZCiOn6a+ZQpxoX1uieku/62JES8HV9Vuv6Z6uUpQi5mKzp2I3lrHeDacy8pT
as27rGhohAkKUkVzjQHysZkw3KBZnQLbMdHujqZx5mk3zrePbi+DGYnzLFlLizj9rBcDibOLzT6z
lhgCZvEubCLfUycv6fTHMZP1GI0gSwAzh4ZnfND3EgXagJZRcnq7Zc/pa3yd03qI1m6fd527Wrs4
daNP9DbZBMWFQA7QY1ZDDcfKq6IMtBxnD5BQ4BAo5yBxUWfSq+Bi/kEK0zIldFTRlqqJuNBE14J0
cUmORb22AoVvqGHDw2eeOKWkoUAdfnshjeuxK5Z29wfFfGOxzDcfaTf9cFZPLV4sypsVwzyO9UGG
KD/jOlzlBHAIblzc219O9yk0+9MNDvNvtOlCH3u/oNXsF02K9ARJcZryrJSxmMn4Ie/cLXmGM6Od
Tpqjc+EZ0G1QOfhjuRQblmDPH2Nb4VhZkmSjJr1kokvKbbS+FJQ8J/3TXM/b/YIHBfMUg/h1y7t9
UVswMIjhFNyYzzf6M8UaTLzbh1Nah8ep3RoZWsJORu9C9ZQTRbLmVf6lBQ28Nb41oMrQctcczkin
KYeGglb8ekI1O5C/5NVSz/z9vDTso65AWHm3wIS/3/6GYmawx6SbtWVFTReZJQl4h0J/Ywrd/uz2
0e1FE9Wl4tHnfORNJ44q7mFy422YL99Mq+upXMs3ezSSM3sBcIqcJlNVugzpKpOg12H4wHtGS3hc
h4X4wJ2BkF5agcMpcs2FhAFsZJ1jsButL5hCTsCKpj0Jsfrp9mLH7laGWgroeP0NO3JZgpwjD50A
bBV9hCpWM9Jkl9TmK2D32thO+aQ2hlu1Qd3qrNPDqHEDcNaGKEC5kTjRtutW4srtD/MbS7r3nv+/
WO+/I9YzieNDKPd/B4G+/Jr+o1Tvn3/xj1bPM1fVHdw5ZMXCtG6qu/+FAdWdfzmmIPhZGsKTUhDt
91erZ3l0zSRIFA8xnU203z9aPWH/i4gXG1ynTiaT9PT/p/w+21q1h/+OATUMCOdCeq6wDJ11WQAj
/ff8Pr3XGIBVlQ4ruB0P9NaemxHETB8VOEVd5+p43PgCiXqBS2bjLfOlJDEtWeztOPMlAmO3GS4V
SnG5syWUM7v43nYoOzTdPdQ4cGN9fPGsVQbuxY+1jcGwNy5tZTOBRGkWjvHACNR6zTTmcZkuugvp
Yt9LfYA42GyauYHYyGzcQA6bGCcjXbGVNdw6me/coXtfyow84Li8AOJOQX7bj5CJ7myGWH5VqtAf
POCEWmM+0JfptuX/ZOw8dlxXkjT8RASSntzKUK5kypsNUZbek0nz9PNRB93VfeYOMJuCRKlkqcyI
+F0zIbdMPKJaDlrXBquAxOVa+Yxdl0y5RLMXfW2zOZELhW3WqqcpwEUvW0/2ro5CjMgitVw7WId2
aveUEV8xgWfzxvKNokQPjQt9vrcNqGtsXFPVt4s+GrSNCMZl2WWe4zdvlaN6XW3cdLaNC4EW7iyb
z4My0cYDj0ARaY/ExlfZoegVXoBGDlopZ+pWNoqDHTt/rrHgacfrcWoqHTKhODq2oZ6mkc85L6IZ
JQl03oUBhRHnm0Oj6NZqHOhLNMtVzmhAg4uvT8EFndEmZwKPOl9HY5m2w8qFh3cJ8KVbM74p/lzt
Cr+6QGkESHI9XRvDdWSS0WXLhi7Dpsc0MxmS/uc/B36unIUblGhuQVtsxfHP1z+YryrnUivupf6R
uYO99Sebjh1B43TKgqLDl13blDi9agsBh1/x+ZYh+sdIwjIm51PSFCudDjTwYgCjQ5ljawMBlUUT
L9ibPrftm3rEB0YZyoMpBxsGC2tmyuOsIjTMl6G2o1PUp8tsJHh3Hgp3IJxIVdI+v7iWUI5WMnb3
DS5omzGIUKLbZnuPVNi4VcVJurvQUOtHoRT8EW8BUN799YpGe2T0hbwwl6SfjK1HmYE+50r0QpAG
jZsAb0KxGr9MpShXozCtddzoL0PRjA++3j5J3P2Bz7JqwYjLuMUwjx6uyhlD+WImvonuMHJO24ji
v6HKcAIP5YkSltYBHuBakNfAzKczHzRLP7kWaWKWgL2S19o9uq/xy6EcDfqygzWa+1BorfAVES3x
lu6mTgzIpM5g3YXErL2puKkverVwcOw2Aa2YZwMhwxt1oM2QtdUG24rv+XbyczSTiWO+OVOwK2Xi
f8z+rb4ynN2h7R8bBErbEEW95zR684LL4zrFWPNsosBYiL7WN4Ni+it37IOnJHEMr8wKY411QPCU
JWCX0gyEd73V7TXKWAMFuYEwPSGy69lu1OcxUYpLY+hQVGoAAMc3GZQ1jfzK3hW19O8SEk3IeK9g
gEj31AzoJQN405t0iJybUNWipZE35UNo0QDFPHXaYCNPISgfHL+mnJTao6sZR9JBgvdMiSqkBcZ0
KVSBtSaSq6WWDQYxG2pyqCAt7Adnqlko3OG+UPrhPteYBZtuyhgTe+R4Pt6Hclq3EXDQ9R52U7vb
WpL3SF7AkpSi8TapbcSSRtsf8yja/x7iu0xovaIDIN5sbZmXz6LUs83kFMr6enUc6eUIXuVVZcGh
7mX6DB/rDG22uTWnLnkcQSispH+bkadjX4X5Q5OnpyhvgvP12hD0AfwSfP4TfhOEyzgPrEARvOcx
uIFhLJ4zEZAUapoP49B3l9p0n0yhrkgoTO8KVUtvUWNs8r4xAAUQ6RH2kR2NekiPKJqXhd6h/cWa
LMGpVY8OvvZgaHrPqNABXrN98740rHoxpn71DbzbVTFRAJUNC0MpXYzzk/yYE7px5vtDfCZluLFH
P98Kt3gKDKW5V3I1O3Rsl9D4otID4Y62paWfcbWKvhxHPTupUD4Hr4NkntrB+KwYublnKAX1dr66
KmRorOqu0nZ1Y9gvKWcVQdrJswExhnYQIg1ETOeld5m4C04vYHMmDrYVFC/dmi2/fiFAwj+QqFUt
1bL9kQq/J81SzyXiuCdL0QnCidRsV0vf9Nx5GEWws39LSVss3EYvln5r2ytHVsalHhuccgU/4eo6
wnKzfCUZZG0tIyyf7IIvJSNB9DBE+QmCnHvupy5b4kIR7HnJ8aNtpkwi0hGNCWN11Qii+0wU3S3u
KgiWRHhf9QZrtW+VW5Py80aL25ukcuTFSEqFn3ncPdem4sVRkZN600WPwzy5Nuy82ZVVFD1qdQVH
XvCOrrfO6tdEoSLIpl0QiA7Sm11PF0rnWzWYusOfY/PVXGJ/W2biyS8nLL/mP9dLfc7r6RFywuRI
5GGwNXm4Xkrgny0TTJ9WWegPaz1g9x1ylidRN/C3owgllKZBSk7ANzM3qy4pPgR20vyQ46NuXNmV
yM0QaDPeZRtEYhbluOGoDtDLxIfA+eNs9SBzl5z4OgOLV52KfZdEwTaEXLZDK+1BdWZj702qHMYK
NzMlFmgzPmn7MqkvGXbNtwqr7AIdkuop1rc6URAZbAqbTEw4mGtNdZBzMKsVifvej2LmIb66nTAZ
XjHecT2oDDtdr14DN9uogdTWg0z6rdnXHyzCdBOV4p5xGmsWVtE9VwRqHqUxvDPRp30qu6Vtsj90
iWUvy/E+kmntzRMytE4tT1sPWIgY+LXbn/YYP0wxClrItb0C16Kph1uMvnEtr6sfxMfLrqvFqrJE
C71dvSgtXTj4zpc+jLu0HkAKbTXyWkBKpkoEcTixTciFAT1uhqbjDkWdSDXPtobK6yPMyzHmWJVu
+Rk0zFj5tT4pLfNjfjXu7MQ8BtkaTsWTXmmfaqYcW1ucFAF3vTNenTLcMNO67QpYcXHaf9vwRxZV
RSxtFFmPQdc8AQBumHcTM9glqJnH76RE92WmyrJrh2fTLz+J6Zx5HsGBUsPWe3UlRrFqh3rRh+Ft
MBXdwvREL+Talz5Z7OiX868uggeTtBA36rLZwHmQS1HDGtZQM/Qjdvep2aCSDj61pI7R0Zm3gCtt
lX4iVX2ZGFlNqdygD+2o+bIbX033VY9QazLV56IV9z40qgKqHWGE/J7ET2/Ng+4nf8TPUEuQpphb
X1PwlW/P/qTsa/KEOZtQEjPIkpehmU3oMyxIQuVO6sr7nPUsArFrgJfRWW5Hu9gmrMRodYcHR4MD
VyiAtgkhVnAb5gzLCb42dEqZ3hF98qBFU7bCMGWO04EHC6VmFn9+WpBJmLbxk6zjXaWZwL6xWA49
SgNLx7sEAntgVI8Fgc+ty16v04RW5yow5KIOmxvqp2TDqmZjcLkY1IEE4d5dpUbfrGpkNL6pLVzh
Vzja2+fGxdqk1pe5nfsHDdn5ci67I8ECkwUvZsdALHXlq51Vh2IiP6cV5aZRxgfB73HV1n3Mx6hv
M2266cvKRzvCD9EV6pJGzIZ3P17UsRe8fKzHW8fvFyVfTx1292OSHTIRx0gxUJSMOpi7X6sepzqm
BagNViiZn0TBhEvgjDK4erSuzPh1qnS0Hynvm8HG0iXdFckCaqNGPjWZ/trMj4Ma6jWo05OOsfdy
JEQaqvV3ZfAb0ZXqU0JZpntvcO54xLb+zXbUj9j5Yge4QJHmpZYRUhTIHY3z42Tjh2ExsWubdsmE
q16GUXdJGrTII8O6SBnfpe48jarxLa3+e4yqG6P8bhqDHKMiuzHycGc2fOUmbr6hGd22PXz4woTq
RFLvjR2ObF/jTIqLFzIq35gbMymrHMgAwxYa8JGC+UXt5XOAb1NjWSendG/xz7gUxRwVlg2vwumO
BYmHBsHvlEYaM+jwK1R1PDU4ATMD/SbTTk92jDCn0jrXiUUU7rhmsmoBbM32jYXTXPwcD5O+zjlJ
JpOYAYg8vdJfmIBc4tJ4M0V0Cdh/MeEJF8UwFZ5suht0rLiA6OGaFPUlQpYY/EZKv9x0k72cAuBl
VEXnwOpYskKvrvE/VbowWOFyAzHkzUhc7ESm6btzEFvVZP401knJkIjFvr+kaHBQ6VrJVu+jc5Nq
mDSp8gJ/HJf2+s2Ho1codoydsYrxEjzBfIiOXSUh7raqurFmUrhRie1YmetGKd7xQ+p2hj0QoyMU
80S/j6KzrKk3Co1qif5YxYWEvnoIj7ilEC7RhBc8mx6iov5JxgZWomSwpKeej67lM7iL750OSwM3
jx6SQn9mnI4atCmVleL3e2k2mUeV1exMl1Mqd7thO2n52aha4vKM9KavgRb9aEy8hCiGelXRyqFs
749NFYs7JX2IAK8A+koDdj7J9Z080/kZ2MWwmgRyGFeVG+2NMXQ9mD/+spKxiWTeCVm7rSfSKoBx
nfxsJ2PsSbdrVgRTHRK+tYPCO4XetMOtIliXIj0rSq+tsPs/973TbAOBXW/sxhQttbsiO3taAcWT
YqwMb1Ztdzv6xJ0Zkvk5OQ7W5mbyGsWFtq8zuvi8EV8q7i/8yBWGsW5BKIAOVqJlo5eqbfXS4Kbd
1ghpaPzvkwxx0+Rb75qOIVRQsPa9mYpmQBUwpm3r0DdbfPnwTcRsI2HfhqPv0dYi7aidO+IwaSZq
/YkMF7bLGuqLQlxr0DpnCEW3o88CT2LVsekUCZnUd4jrOfRsrw7mH3toTDTo5ag8NliQ4mkQrWo3
ejHTNPVqsz/2ufghbB7/vjbKt2WSBWu1MmisA9drOuggtUXwIBlSsx/Xv69fD+qu9Zxok72+Hu8z
AHw8Y//3/a43xyLa041Vm+u/1ilnd8Qw4q+HvN4ofCpCXC9urg95PdRXcjVUiI8ngoRhaAb5Qdgj
fPgMXyKj3zS6uetrrGXAJPCz/Q6RM2JtJV4YeByjXUN4xkJT2l3RQKRta8j3WrOIUJflnfViRvIj
Kadv5IXflY60p0OU3rjYYPX995QA7xRF+MAmdsigTbstQpeMWsHUDEwKDe17xCAsccIVVKZjMWKx
Ir+miSibNGUXkKZ6U5XAHVFOwkeno1Rv3XCJfZXKygmpLZn/yBk3vF6aUghhEj7gUusIuO2wH73e
eP0Ttm3mQcd/rBJCn6UWvWchnE3Rpls5ow0JsAMRM8MScyV3AV0XmqMRiJU6QxYotQe26xnHuF4v
6fH3JWy3Nr0tTFVsGLpXDKxAPyBusC6AhyQzMqLPGMkEWJLOqMk04yfVjKRg9/I2zdiKnFEWMSMv
1z/avy/BAjUopQJ+xEOWHMhcIe0D+CYHxklnPKfRTwrwjmYxgxP3LaAPWYQH+L44J6tHcOfPEHDI
joZtGPGBD6cZ0wQ/IpINh5p8b8AIk/F01GegyQJxCpRqbWAiixMYmAwUmaGin1ml4FQ+5wZNCrkU
2sGfgSzAaSJwaPXt6FbOUBdcgtay0T4qb5UasDOAiUVgY+Xo7ACpFnOJYMKbXdT+ygZL61TzYKPd
aqvbIeiOJYibEgUeXosLVShvrd+vmP1R4ldrs0DG24VvmJwe9RnCa2YwrwTVEzO8Fxvi4uQuxpx3
+Qz/4Vx2cgeNmeYsfEi9CZxQeo5VhAQRlTeGiDfZDCfCHWDf184aOGMyA45D3AFL5v1G0lDjrQgs
2cwAZV6lDwXGMwYSXmI8GII9jCOaQ0Pzn1VFbgAI6C9APLWzMQOgUAQ/kHKi84l9c0V26kWbDUxa
dWGAniYlFrepssflBVpI2+1Ni4mAQ361HNziVLLwLwaqFhMKpzbDs2kpy10Dc2DAtk0BwcW++7Eo
LQzUjeQcVzZhYuV5NHJnUxuvo+/fKzMYzNa0L7AKmUHidoaLwxk4Zoq9n7p2k+XoDxOw5R6MmWSm
9aDqWH5EIRNWcOjS2ADxkHxU0QXMQDXKEKIx6/tphrCdGcyuLbTZDfg2XGfWEQmRU6leQ8YODuYd
MyCegYwbIOStkVRr5NGfcYEdCINbJpPg6agj4Yi8DUiFgJE4OXOQdwMEvrXCEJIkoHwBOg8tuztF
4PWoXhbDFcAHyY9nSN/vuoc4krQyHaGUef9Sgf7HsAB62ACqMW7w9f5sXTyhuithYKYOaHAIsuk+
1WqNGGh4usYwLk2crRw7cVdGiH302GmLujPhf22Io76DE3sGFlrk7Xgrg1LZqe2LYTRbpX3u7Giv
h+W676qdSI27OB+LpbDVU09i+ZJQIVh/0vypFf2oqD5Qc3wuKqSKmX9MfRSkk44dFnZGTSq/qyl6
DQDU1eoZwn25yssso5rEcK63WNFMs/VkH9640g9ecVT9VK1kpzfKzUASiR88OfwQdWzX4M3hY+f4
t6o7IOSnFIEEc1814tkw44M55PeBlq2atGePTg6omZZNbd9ncb0z2uI9qRBVwXtDoqETddMm3Wto
uBjyTMYHGrUM+s44LbFffAjD5D6byp+QhUKbqp8SEjj0/ttUsObY6s3QkB1Z5B9TNHz4LAqqmv04
rnpsu3KPj87biONoN7n0mDjtGPDDyoLZv1SLzOvhjGBFBVoLef21RjG9dafpoXHU+7RaGr4B6015
LER/i2HBG8LoaNlEmMD0BNjyAgHCh2Hrjo8dHHIvGIs96kZOljL/aZV2IzT0LbqvP9ZsAV2gng0X
6zzRwXgYcw+vJm+MaAXjKTiy9XlM225TgpoU81NjCyv9bskZ/Kqrp47qzRrzUzH1u3YIbmM53VkG
RdnEpBi6umNWK6tPLkaBVU0UKeeBxKjG1GFCGMdIxaUg0u37KoZUXo87U4c5nPsO02n1tRcuyVEl
2pJIW9vUhoIUGqg1Wr2wcVJbFunEp53EzENGKuh0bQUUPFMx3M4fcZeVD26KuQBsb0p59BwtMSH0
ZasR5uM65y2ErzH+NtDKciQeKqTg2H3UBvXYW1zBmQe+RM3qmU0mrhDZxYk+IWCPRyMKXcQwyksa
pa96hFFmFLsrZ0qe6gDsuH/sc6S/Vhadrz+kNuXUL38oPh6zCNpJMKTokVCqVM6lwpkYyo/LtF3R
tKUtVPqPWkFMNjxj7wjG7FOzKxPNotWxTSbTUVPpi6zkBniMx4IQoHPGsKNXS+RENRaA4sNHeKsm
4SXq1Y/Udljk3eoSqC2/e1QQGAnNMV98gDXSaGdut4tRLkQRqDdWSWCnmrgnvv2dzHPY4wHjEGXA
KjgwGBvNXNvAMbcje8fSsq2atINHs7LIIyFd1FYf/ZABh+x/qHGfuvTe7BA0oYld+b1VrDi3yLjV
gY6BndhXIvRKOBgG1JHjnszYWb+c/Jg9rhNV73i4bt4FM+UN76bOK2H4Q5DQPtDdVYuGEKbR9I9m
hyFUOiyzRlSnqcKhFyvtZNGIA+R9HApB1Rcz0SLrRpORK3Vpw/BJOLBUVEC3iZikCh1MinEDOzpy
NU19ndT3rI+fRiCYRZb4zBnmFbJqXpVBvlsw2RdOH66tTKo3TkodmjqZtuBUwaazMFvW0RatIHur
nD2hNA22GgYVcPobe1nZ5JLahgdSj8zPhO4v005dM+AOmLQ52QqbRhLewuBiK6GFT1o7j15nD5DQ
wRfTVmHrhI81dlusWDUBSe7zRF6y3refXeUYi8GAne2YwdlO3dtGY0ra6vdtNTyXunuSAVgGvowv
TGxNgXXrgGnGNlMYUVphxD7LhhZF40cUjtC5EcnT5v1M2Hcvagx7YnC+5ThouCTYbAQ98RzM192d
H30wtrf5CZFqarTLXNdeMbJmy06jrwGNtpHZfHFhgskcNoiBat8trKaVhP8WTyHyuKLlBchQ2DDm
mCpP5AqqWRHcKCYSaXeW5BQzuinRLFYZYWOGNL1WdT8pbx6DiS63mZRV0E04kabjzxC2n1mNjDrC
Xkm42Ln5KuI13/dErhcnte2eVJf+qWvOcIj5eg92wDxpLPqzUoT6qpMAwQ2kurROHu0pYRi1oljq
DCQ81XBAnMSUNijUG1QqtA+BDzO2JBSy6vH7BWHLGJC/GxNGdIHs9rYvj/lgRCusnfjgZl/NqfFY
nrEU7OnTwaDgULr4XQwPIkGzG7DmuQUNWhJCFHTLd0MDTgqDHcpihljy2ynFBlzlOVFjbdGr2ePQ
J6MXVYIpfBjDByx3eSIw3VfH01g037lSmZ7S6J7BnF8tn9QWXNqKbIZ5UfRRQkQmfsrBjkQpN6EZ
n5G9a1QmznfXOMz/wfVyxtWKMq8AmQEE3a95aRk+JvjTYuuJ2j3HTqvEdyDX3Gdr4BOvyZrMu9lV
CjagirVuq5PNAGIP7cO+paF9CP3+XUscG6MwZ63nTrtphf5aZzCLoOcFSznUeEAw30KsjeoMU9K1
2iFTHdWzCVBo+qJchg4rn64kR3yGPcjpBkP1eJ2Apqw1ny2dkp24d9sFxKktStDU2ZZTQ41uDqtM
Ko1nWV+9IehgbAGPWm9WvlAtPOtUWDRN/FUBmcGtiR9sDIuRG7UkTOcInGHL1jyzBiKwksBcK9wk
30w/xDZDpzAWvraGCon/IVJ/yDHIXTosLHtM7ZYQr3DMEcNnZ3PIzLSL0xEx5QxQuPtsxWCMo7iu
mKQmoEHsFujkJLTnsnYnLLocnH9VwugyXVmUOJ5ihD7djQ0S/ZFE01VZ5dj34UGEZl7MpAKKSfMZ
z5xbYwiwW4uYEjoqxpB2/loE0dLtnrq4I0SFnJ8tzjnqQa83am5XnqF11LYPdqnN4jsMQjMMPFke
vAhY3zpBPSqXIE/6NrYVc6EEhoCeKXWvG9hkSqse2X/U74jmDytZNlrXxJF2zs1DM5+lu2Qcb8K+
6bdZirVBali73mWLw8ViRy19W3SAPRi6HxUdtCFKhx1CRzA6DB2CVJ22k0MZYuEKaKMeGtzG3yiI
A81Yj/C0pkQw6sFzZIdPe9TWy9iiIZ8a5aWo7X1U+YlXlqumKg4C2vxSBAxU9NpRydaKNdQtEnu+
ZGItKtzGG9vxg2C16ZgKRLvoVVYiu4uCYVpWin3EfWQApOWHEYh1QX7ODX4F937XU3g4c5YO8pLK
MDHyhHQchYkXg06im+ju6GO9Dvk+SiKQWpnb6V7mBQKpfaPlFzMHWCjpsxeKk96hGXef/XbPDKco
TeWL6dwam+lNSgqcOrLNGG5z9jVHwkWT0Ybnew8lGmJV4s1tZ8DxRll4usw/RBxiLhKT8BrarLGK
3mIPx8cVxCcz12DSibvSRoJLFvvKbFF8ENF85TZWS2xurSX/xbDN/oT/k2/NDn+MPoydtcoeZRXE
vRcauQnmLGcCjwxs9SNXgubQlcq5SupDaNuPzoi+Dr1hcsaSBw8Ur+QtbYOC0EDakgO0ZwP8gHEI
1IhdUsH4swwCo0R2GbvpRrcxzQLcgbzZXDI8oTetjpuMZkt2B7zfbYkra5fQMdX2ROJqeK87BEVU
Qd5t0qgUtw4c1gVylMfKLe5k2Ha0HYijpdQfI7/yJmNClA7ouJNI5JYQNNcTM39PNFm78vPpkion
Az+RDefdUU+UE6QCmB9DfcJngrkEPRzknajam5PyXoXxo4NlrUBJ9NQbIw7LtHs9EbhLzWXrEd96
L/HoatKnJEfHziwIxKF7FzRfFgG4C+gNt1IW2IknfJMToq/V6GRI7y2ccUGjn6XmAL/lukc4ZQW5
ZdrGI7o0WPQok918hfITeWBhOcyRnFPoGhLzSao9LQ+PWZ3aJyWxD0FsQoLSE0Zr3SuGUtFmLOEB
i8xnUIEKJHxlOkgn0qLrsWDhax1qw9bJl0aNk06VGKc5erhHk9Q41tbGM3SZAS7jZGxJArc0Jtls
twgrYAyVjfywCgPFhlHlK12+sLaX4JPql9o4eI7aZARnunDWmdsds43jy1Vfh1tfIWx1SKh/k05u
3BSDl4oytotoqRjKVzpGnGCWOVZDYKNuYvjQOVmxTbJAa8ng27Rc9mcCQoh5SG327OwwlKr0kg7F
P1STrWE3P4EaM+ZKcOyG217yjTjS0tdWFe07KDHsAx5KyY8x6s+uqew1NV77I1xaJ5KPbRHfxwZj
y7CP9/7UP468G022b2P03poInVJ4KOtQ4Bdq2Tk+Mzmp0aPgVJf9/DXFd62eWRsMTF1V7S4+AuOc
b412P7tPjKHFe4VUSIlH8LItki8tBOURVvHg+8S8qskrusl40SQsRG7VvE9xuKWSFpg9bBFsgHcX
xQ9A1dMkPZZynp+p7cIPuidbHY7N6GBQNjKu6yUKybzIUHik79aIVBr31oOriS/fItJ2oPanvnUe
MJ0KpW55RdxfxrE6ufgqwCLFc30KurXPEBfHK63ZEMz5hfg7ofmkAk6FXcGCNg6RbbrrrE28Cpvk
fapq9227laAqAIUz1Tj0nwGmanRH1J+EbzJw0nD+ItJ0mbF5Gkw0sB/K3izHbtfFvC054cC6jxUK
+zgCqxj9o2zWCjsmji/9qrSQ+xRZ8w0UV9B9QLwKckAk5nT56Kb7gBhfawDZxkBnwUQTYzTJCcdD
szLEDQLTg2VXTDoM914JUxPyRfMFtYsmKsVHAZ1Zuxl1vYHNg/GXqSmbIqLYVNWnSShfdTAYe/j6
u1q4yZ1z4zyoQ5gfmsBBlRpbzDuDe0v/tvDoxABmug06nNeKaOUP4XAaJrxT546rSWr4diYpbRa2
TqLCxyaTx6Jt6g1EbbGMnAB70jlWoWqKZ9MR4sVqzLtaNz8KM3kJMtXfGPEoPFY1ad+ZDFg3OsLJ
A9QoIv8mCk7S482jlbFAzmRkxkzYEduYyQYm1izlM55+w84vLXLqzOqjaGS1z0p92fndpS31loWB
ErPoGPiUtVKv67ZcBYG5CfG3QBJTBuuqMha5kp58/K92qhzHs2rHN2nQ1ns/qvHXmMSZwQEz7Hja
1MUqrliMRQhxvjXUhr6EvDmI1GzqCU4nQd9QYPfNTRHF/leYAbEN2LfElouDLvHoPvjSSmjKuquG
fsVwBH8q/6QoAXuWzmngyPg0jta9WhC2Z6TFzu1rYzME6n0EFrWFYh5Qmvr7wrTUTY7GWwLs71XH
PSq25q/EoD6qTAhNQ05e4gtlmeS9utd05z0uGTuOtYFZV2YCHmJDUqiSrqUlJd7oWn7vZb6E35Uc
XBE9qVMTYnnXvjfYQGxCVprcQqI/1kzI/LDdJDqp2GpqwFlLMMA1c7fZwQMhUsx6w6G+RFeUKx7Y
e01SNTAQl0b2MHHBkiKh68aTpkvfpVlhDovBV599+MJMnlI/vY1S/cNMrXVbZgrDWInQAk/yyvW6
sL8ji3Jm1Lb1ilg5ul9l5dvWV1u3z0qF3A4JgefbYQZkqpmbin1ZlPWXFWQUpi7+mEZbnvtWY6eU
+75Al0Yg9o51im4qD597rLG9RIfal7n+Zpg7zq/IafOTEUWvZcG+nDGujhTsaNIm2Wec1FvdMfYC
ZtJOr6itiSzpVjWGNJRPYzC96TTDgw3sWsbJWhSgGFH74mt1tHaT9rXRaiyJGOEtqZC/+7pMN0mD
pMFtiXdwI4Z2VU6B3CG+IirCyxTO16nvGki3DStXzYvVCGkJogh1Sx4DQ9iHksXGRtbMdFg8C6r7
lS3lgwjqdlHNY2KjiMpVV7QPWeS2XttYIzMnU8c1o8MwisVJ4i25H3E+W8VN+JhrZrbUUDcvS02X
y3pSck+gGYDSGaIjIXWhbrOfNhlKiFL2paiFsbHcycRal7tDXHlKIkrAfsqf8AbOGbJ3OGrbxUmK
ihmvNg1LpJkPQsppW60ydUWGI0cqvzEJG0j8XYgDMW/UCDFDGzJ+5SiUfpPK/h/HEFezH/7e8Tc8
7XqspBRC4xC2+UGN82p5PXi9T1lZEO2u15njExP1G4bmJyU3Xa9HY8hN13/4j4u/L/PPLTjwNZqz
+z9fxZ8X+ecZ2e8aAhGuL/vPkQAty8qujC49WDUyx+vDXJ/9zwu5PpsWWkW2/X3iUkkoIa53xQJl
qv98fn8e/Hr091GulwQGIPweOEl3rnwLLKPbOyiGdnk2aLtWRQKsOsh9r5fw+yGC8b+POdOENuX3
PjEkK6Zq/77n9VIwr9S/x0hyWg5+bJAkxfE/j3C99c8//z7X7//99TCmMtN61EBdqhZz9HXUqSp1
Q3D+fSGVpoBAXB/rPy4WDefq+vfRcnynPG0wH5M/OWiJGD0Hiw1+hajh5z/xrEwK5z9/Hfu9er2U
tzi+J7nr/XX8+v/XY9cH+b06UYXS++Qt45Z/Pc/v/f46dr2aXhPZfu/z+1jXY//0L25LrpPamOGS
CQjOgf96G3/e7vX69WXl3ZyF+9fD/LnTPz3s9X/wa9q7TYd9HOrOfZNTlqmGIum+uGr7ETDa/Oev
q+JPWPF/39wjXZ4cL3bniYsgsPv6T79//jomCox19cEwl7/P8NfT/P7vX6/kn+6nupgkwer816uF
X1jt6/10PXz9B6PswQD/etD/uP2vJ7le/ftmxc1wGoi79T9+BP/0uv7xYa53/H2t1/tcj4UwyNa9
rX8TVGKQcYO1SagCoS3yvgX6UDO9bi9B20fen+Wi158Us0n96Rhq5eN1NSgY4ZHmXBQ7spJwjmdc
iQB9rSWJwkiRls3SlXkTS9b84N5bVAcb0N/6MEJDOpjzJaZ1tUGLbZVrdMYmxu3lSSMjZiGc7EH4
tdi6c+bYIB+qLmLkqDDSJKkMGLGB/ddZgVf68tyoxdGc2Dj8jpq5ycbLWMqv2S0rCeET6HFL7wEO
ywywmum640o4FYw0TfibTBVfbjo8qKWbeGEFKSIbCshFtbkYVaKUsLeevCDBy5cwgDpCV55PJZJ6
WFDHYMZhiOcGBclOmQoXABDbXLlWDiGAUhgUvcSQofVvywqvMTHauC1O4tZwLA3fY16ZRbs62M+U
JrQ2bYIzMXozxmCYfUWY+dQGGLjMaPX5TFcFvQqd3tnQVGsJ5qOsfaUFy2Ueg6gFov/0qBvpLi9L
jJOychk1xmvVV/v/Yey8emNHtiz9Vy7qeXiHZARdo/s+pPfKlJdeCFl6H7S/fj7W1EyjGphBA4UD
nDpKKcUkI3bsvda3imIEPNB20dpib6dCOYUBE6k4pO3GiR0HHUGuYXuiK8EZI6YNqOlzhkNsLHQx
J0Ng+t301UxgU2LnwwB4DJghTqXZLzXfBfTNwbxxx7ukG34bhwvjdt4bM/U5IcGDAJfEUOr4Pnms
k0VUDltmZ7j1dZzsIubcUocvVfcb+xSQuk5FMEyWu4W7iU1Z7ZTJ+FurwbFImystaaeXTS/X1MbP
1JLDpqn0Asd18+1E1yxgaI8ukNfatJK3QhvHe1MLULX0GpU53mzHT96bzgvXjO8JhNZoEMDvrDdA
BPqtJNPXRaOxNiW/eICuERzSbZiBZG7Dmx4mNJ8BVoCDnvNBlxsRguBjBgmkNHDJd0h5lpTJyT7U
fpVPnEk9nOc7yIxtdU7D6cfiHyF2MB6o5LvSHP9SmO1XlQGQNXn8QCQyBx1GpHJh6JRLqeM69XHX
MKboVzXeENk0AAWRbwmZaNsp0dE7q5GhCIknOJzUC25sxPx2ukCz1qEeNHjD/CwbJRlxcZAj4C2N
h7q10NFpG2Iq/NtoqMVUuZ9lCpiIiK2PsdM2APm0ZW9QlxniTD8hPIY5Vi4vJFORq1AMIX3tYXr1
qlFHfbIztB/HyxGfRAJYvKFnSy/Wb5PyZ3RDCi66exwhhoe6d2pdqu9Co/OadLDEtOQrqYx2M1UU
xjQey43mPodzBW3FGc5v2D8r2eX0QrTiNPFIL/s5nyQyjLtgoDuRMX1t9Q+rkpQ9o9Ot2/qhSaon
xPQpsGRvbXvlm6G6CzO0bOkKBW2wey50MKqyiemM+zrc8qTjvGEM5GIFBWzDkXFHTIyIJTWdOtm4
t2P5rMU0RbGtpSlnpIZYEJKrALe4xDboRrszBILLNB1fAq/7gFNJZExUfMfT62QmPTK18IsYJmb3
5pNbhU8d7oNjHilj0x89Y6PbnfehCHeBcUb/FTEewF21sH3zN0/RU+v2W9xbF3SZL+BETtLkyzLI
BkJHf6cmCXcbSYsqm5OPPoTW1LhNwhBO8JSHu/HT7radnz4meftutDlzITVeAbeB4sQzaNNJxCTB
2i0ZhFWwfYycvEq0MKuAe2JZFy3quPij4yJBNUEIg81iD+0jBMTAlFdxRiRHNHUgGYdNcRTlps4s
/4YaRa17oiGX8wjZHrKVyAHPYXFGK5u+9kGbrgwvnZXxtCOaJnspLYNwdKJX0yEBSJb008qu8aEn
uHJ1VPbrRkuf7di8dcPcnH7pbKa+VZRgpUQQEZnfEOS+s8j8aipBl4NQrFaHSdw6GY6ZlnKNwKhl
ZCCkcVOmWuEYvBqoFIBRzfyK4kGPq0tF+GSWj6eypdHZ0LAye95waG68BuudrswanBEJm5Ne3jG3
WkSFLVfCCTi3BsO+MNgUQCEkNnmOFbxJS9lkvBr7mqm60ziYh9ICzgGNLbLrqsr+aCIAj4O8hm6a
rSQ4oNBw5ow2QlXbnsgh2+0Pisl6YOdyVbHrrlsRo2vvu2Rla8xuEPeBcLHyYeUL7cutGPD53bAV
kWAy0KNRcuDED/WjNKatozK5LaS5tab+nIT5Uz7AGjRShOgh8hCgKW+RxW2mEVSgF/GhWwawb62y
ukcD/JhZ6fM4Ew1l3TyG9fRVDPaLWaCroTWcwSi1g+E8kc+T0HA1GqSshm2fixIZTUEUJM01B9xr
A8kehQp8nT7ScJegVHtjav/uBemjXbanAZJtrPcIXFNo0ykRltwTsSJvt6U2EN0pnKCAjPjc9Jqm
VlKaV6BDYAV4PhPktOmOUzfqw5RZX9TbSOyLccmz+T6q4T1omAk6KZJQYNgLFTHxzZKv3omeRAUK
tpp+Yoa0HfCvqYv2rcwema8ykdOL+xJXaRtpTMcTgz9E+CAnBCnFFHXrxCBbJsPwKr3go3GbfdBi
y6G7uc7dDOmHcn4aCSMX2F6+aBUShlwyftKRW2iSJKScMEt/9gip/AbReM6QgsyIKWoLGHf/RnbT
3CBz98XAmB6TWrDURlkswoi9WTOPVdpyXvYRtEvH3M066qr0Cad0kqOyvnTA1Inev7a8qb1evkQl
CGh9TJ+9Wjuy8j1EtV8u2tbh0gcXgNao182tivvdUPgb0EW0kBsuC4sEUokIy9WiZ0z4Ho4MBlun
vETurF5QDUyP0V4N3ikpioe0JaqXoRAmFZ7e3vV/0nQ4FElvzTiQF1QhJ9NT19ZNl07b30oVvFsZ
YgLwP2AW+vTN8Tz0B5g9SS2mqSUkveGJeyORuk3sFmVDbQAMUMPaFfqJR3Ir23HaeziTi+yCNwC1
DWYgPDM8Lu2LrWjLTSnkgiYo7tKYBgkuH66mRM8psuCxsOHPzMaVTKU90uv2KaIRv6tDpioIehxc
C3gM0J3nQXdEukXGbeu/Y4NZseSaGzuryFfpzqL2zqook1Xlo6VPIzxfjNaFhq4AC3WWoE4lSlJb
iMmiyQ9AfXC4jI6DgyBDZbVqTcdbNHjY6bMwWSWOK6vJ5kgQM6GhXlhNHd2rbq18Wz2ywVFJ3rxv
fWjbkzGqZaMKC86FetTkyGnOa9/R/IJF1SLssu173ZCD1LlMNQjgMzwkcylNmpqpSFqQL45snoeH
IqxCE1gFyLWY9SFIzRICtTp3706kX1LUl+zgbVeiA6c2BoOJr7NjM4xOEj9WF/R34Em4Xaro3mD5
WTUtz5rvzxzF6hRExa/TRLTHAbovE/HkN+4FwcknCNQT3k4gigYmIT9yN4x7z21QHW2KxYAmW+cF
F0qQRVxbZzNKnqm1n11blEsrMNBHm8MXXSmGLW43XFyPrYb8w8RtPwJyvWLHvmlBTHvcrpBukyxQ
9ku7pndrdRnTJjtNFsQnOEub3O04iH67jSfV0SqMesHcXVsYQ/9kFf3aMK2Bwoq8u8jhHGy3V2yo
c4hfchX0xpm5ftISy7eM2e4q2FcUtGG3RZcrAPOvDDd/QkH0yUm5WlpJhezVYOLvcNNov6ZvfkRF
svdtpoNRqI6lvGREYiy9EDFxmlGIThaM2iZxCZOPl/FknevWe8y09ofRjvDkKRr8NZL31YhTGoZX
uYYSeI076Pxwwd8GQioIrLufBM2ZrnyvJIT/wUM0phfhUymRjA6l/+T2CGgrPaDunEldMsYA7qLl
0EEIIE5hvDLtOntcRLn1EbcZgL1+JGLZNjdSjI+mjnkp5gkMucKJjIJZcvZjIShZpQCXOSPCEEUJ
MrxPw4G5z1Pq8JRmWV+tM0iuC9nLSzBk5xEr83xIMinHSMJJrBcNxoDERoZctXs1m6NmbGx9YAxg
EZ1BHGInOY6xSBGlq7v4QMdnd/buAsEvk4SFTRNHACpvXSg+TVsbN6DfHvTRh7xMzsUYpMRD1FSE
JD3FWLpGAk1rDA9pmFBQCTYLJH1FIn4F44qFPbQ/DLX/XDcXUWWBhzL1W4S6fhFWzirxmN1rHneJ
Y5kfoHF/IuZLWAWLvTD7XTeaHpMH476yPKRThoeoGDCxnhTW/IJ1FFmQz025G6CPSssclwaiSMfo
XOqAuFwaHhIexB2vsVHta18dNQSKxIlBek7LpxgmbqhDB6urFcyTdtUrjxm8AaTXTmfLX7xaFM10
oRXwWsrvEUlSmU3xioEVPrGmvTl5/+Y0/VeUqd3EUNs2jXf0ndaqFH2yBKK/8IcaWx/xPcuGm6eU
D13i3FqGoYsxzs4djiWNGeWiiL232EJ/gv7p0Vf3rdQZhHJ0XxC9DMzJ8Ql2zM+pJU/SYPKZBGpt
TwNGDd25Kzl1dIAlVsSIXz3ZP5md9qR7bb4JwvEeh1u3Am1wA5PDIDz29xy1Xl3v3qXXjsgkI8iZ
OfJSzdm6BgWm7eBLis0CML51QDa2AHa3VU6IfgjXc/pU4QA96LFPpFCzJCpKrIfY4CQGoGaB34D0
XZM8T/fQBJguDcCCBF5Oa4/0TzN3yJ3QX7U0Pbh1a279gYTJwd8UHWk6QeW0SKrUV1g1q9ESe+oL
POEUGL0DILHBH1P1d3qyp5K29tqsPOkiD4VMZ/NjbLINPQ3fh/eaVwINnht/E433GqpwPY4YkrWu
FZAbTURX40sho3Ttm9sUDMki7/Js0eBqsWNGe7J9JQqILg3TzpUf86l5kHjZEHrcjhCOPYf0xm08
i6/s5AnSK7VrgaC17Ck5OlsB2SYoiiFAjkjIO8jiu/SdYJGE5UUF4UYkVoTpdTiWifkJCGJHRkHL
oQ09cqW+on58SlCxbbTC8xaktrCJaA5nQ2JQ8GY2ZL5vPCKXx3EOFmlUxeQLPKZW+MGy8tcyhSof
Y7JbpT69kCj6Lvz0pDtomjiCWRzrrXIxRc0uHAq1cKmzgdqb373A1JE+EbqXbxG+vTuoWZxpoH/i
ZftElN8FM6CNU6TfZAd8UFH3RFaEl2kOtKn4Y9nM83t9uqtDb+dcB3ZTHsULTuWPyPQ3ptX9gmS5
+B4+r4g1ynDqddY5z54xHMcadPNUcYovRH3X1RJdGdM/h+lV4plbbW6Fh+V4Si1drdMobzcRAkab
YfOiLPtnnlHUIET0zsuhva6DccvriOVpg1USh3uww094ULVVxPTvWZpoR/rKv6nw2xteKle8oJ95
dDISH1uoKxY6i2XjE8OEqANFElpKh9MCBS/PJprdoiKbzN6IN9028X+I5yFrNS5ofV9w8WgKipuW
JuNKSfHawf0wgpkUjlaLT8YLTlgIHoPJ3hmz7k0GYUMpvKACsLmz+DhMNGdVC9BfFbgeO/PqhcGt
/GHhnRMY+0qchrC7pXJOj4HztIgJIEbL8koAmrkYzeJipf3jgE4BFHx0jYHECw8dmctMVjKGJU8H
pDc2b8KpH4wPpNQfDs7lRufGTKxnJ7QfyI5e4c8/h960TRQWlHQ8NDVPS4B12h12jdBfWwU13kES
wu+1x1S1wY1LMyZm/yf2Qyx0s9tX7SWp7HPDAuDJKFvWynjz58OrqwWnqUarYRSnxLQnGnfNV1kN
s1bgOW0rtAwhcq0eoI6uQ9ecs4YMqpg2L7zdpOOmspggw0T7zGV3K8N2gg9gcaZpH5xUHhFZNEuG
FNRUSO1dJpa8MU1bySz+oQAwGMqYCtJi8RUSIR9byaHGW6wn1nfo1vSp6rpcydQINgP5LmN5SeyE
aPoq3ZfdgJ8EcllVWB+J0RxqEvRqbw49SfDfxkp8hn5+qyNrzVuAF3znQENopv6Ua9BvEhvpBlFE
5B7d+0rDneH/Trn2aM6eNRw7j1ry3qFxsCZzqQU6POreRNuZlSuhjC+nVXvTix4g4gR78pa/lT9f
7DB9H43uJcmxquQCp3FT8DtH/WVM+nMRRw9YKD4oIT7IzIPAVnQbqxzf2zLoiWNlI9cyjxz4qZDL
yXSQN7d/diqH7cCSuRIjrVk9Mg+o1ukmhO8elqB5pnrK0uCICvo+c3u5cHTtbQr6k155h9DLzyZL
OFAUkpYLJAYA3XoEi8QWvUZpLZe/lVV+WSL99EvirFuzuGVatUDCxuJi447xMX/Y1XHK+7WP7dWm
o5cmRnkU5PkihlzkBFyZOeqXscfCFBr+SxyjirVayC9T7xyjSQrG1IjptSLY2lUONHWppoEAJCdK
NlPgHNMi/7Bl9Y50/K7LfHcdcZ/yhLzgdnDWWrvy8uIctW6wNQl7dvqWqFFiA0U8XTQ/P+RpN20r
S6ytFtIPW562tohvNXm6UFF2O6tDYT7rqQcXi938S5XCuwe6CUSYfgrRePaWuzg/i/QZggws2+Ja
h+o17NC+zrfgNFbEU1MebQKbG4Ve/gW735aO+KvvqAud2zu/8XVOCWbP6mSsrbg8Es/7oELzjXQY
QuBVSFnbl1vXAxYrFRtjHpHlRMRaoNOUoXlc7jiNPagxey1V/MXp97F3ldo7+EFEPkF/rNJXqzzV
pf9GedDuw5ASxadRT9ijXNfoqJaI7RNQTOau1iRtvXgUlAxVcCIt/FQ4pXbhrPkyEDqxmlpnU5cR
qWeW3XOmR4iDoYbOuEyTXV6f80JjQMA3gGGlfXHuXYxt9yiB3u+GSbuUnMr3QZbQxHSDQxf1HBq1
eiPGRluWMaL7kryjscmMg5aiZa6mKmAS4XBQc+GlZr6xHUev2luaixx/9NwlDrDsXhsbNDWQObZ/
/vV//z8/28U8l4xvoM1HCVrg0mSvUhbH+KzYpqG7CvLh1ZXRmcFPu4HCP2L2HMl2ByKru867TR/Z
wEC9ACE4h7dpm8mgUG2lT6fPyJYcbSAm1822o0Kve/awrqYBGamHcig+WgUCKrLZfSYNAqzReVvH
/3WcEdhLymioom88NRUhCzg2kb6mb1o7KixMlPZ2b/zgBuahocLOfP9TxBJsjk0LHaqS9LDIk4zG
72SzLLnVAefI3DzXEG26O8d3vgD1Y34hH3RkEfZbnyTT6KRLOlbKM1+85NIiRcAjfK7mHxfNExhh
G5D3w/fec59dCRGD/B+J/2bZjfFp0u37rLwrYzAMKGse8gCHO0YmwkUlLU3nDg/jonbc73ogpkMG
kLys9BbPowNPy2gbDvVR6kGPC0LwRHj5uG7JCGg7dI9VUA2LgpR0iuuex1rs807+eDppJOQYBOjE
QcTSCbWJtDacsuHOEs7CHDHegZC6q+PudcgayqEhxtYost8+mpqzgtge0N7WLU7KIoB8yU3JfIAg
ey/UX6PROXvBLyqomIj42YvAgbOM3JzlMX7I+mdfYEvpXM5oYYA8tsD6PagClXCBMsOLOTs7yPJg
yGzjSDdeEo/VOlFA6hJaLNCgrC2ER9nSfbE7eeGM/Wjr2QuE/3St1RgMOgMERaDBCnPNbTRL4WIU
mXyIAYd2fSfpHNKkQqdJ2xPj75QyK8HSXGrVYdLsy2AlyRZlEK8yj4JZ2EZ37Y8JQ2LW06r0O4Yr
XcCrAD5zECJoudAEhKU8dZeJbRtrf+oeDeJnmHdVOIsh/SwEDSur/E7i6lp7eb9LychCy4RnxJR7
lakW6Q6DqWai+eQ4yUdLk4/dpiBWrKJjlhbhPoi7uYA23ywb/yvdymDLV9dXPUOz1JvI2+bRk/9e
0WHBuKRRuxIfR8+ShIz6EKTQ9ChGbj6YFyBzNDtbXfO23aXTZgRN1pZrL7cITQUJjeyvd/dtRccP
VimAcTBqG08ECQyOeoV4DvhdnbQ3clWjVWM1fDTkStCXPwcWXIWWvg3cS/pDtDWppcp93GGh4TS1
DSsJdqCN9LNi7I6jlEWMgEo8NtE5l/qdV0qxlXpbbbqx2E9VjEEjydehSaz3FLA5EFFIdj399sTF
0hAnw7Od4wPV1RNTMz7/nOTziY6sT3jbIS1oq3NuzTC+2sdadJtcF/WyJ1gM7DHz06qmaV+KQTvW
3MUwwIAFKuSeHCBeiQlY59ZcfxbKAoO7txJW0jQqnnN7Ejs8Z3DJZTEeZDPPhGpdW7RGhm/LSWrq
2tRaFC1tNRlyW2i9NI/MGzPFg8Yxy7aesxTbmGPk/tKVy9yEEmH1Jb5ZHtGmdOdH8i4d+BHJyCMs
UiI4pZSgsq3qhL/2RdlcW99QNpS9BA0Nj/0qG57J1m0XlcWPNBMMZkNA3lbDSMZ2uxfC0Qyk4NnJ
pSl5DIqbTguFO4pBN5/KOkwaKI8gEdZk4RCMMm5ExRJqzFWWw6xnbbsoweOg20kO7gtdy7S12cp8
y7BYhBaZ5MgwQ2JOm7b60G2p7jPTX3fx+AKO4VR2Tgc1IS7QU2KtyEdGRBMAgSGa+CLtV2YaV8AK
PkthtyvHBcnKDJXGoWd6NQAL2uZ2+W2qlEs0xtduduq6vvtM5Ky7w6fUrQOCThYKDerKrCpSeo91
zp1s+bimeJAgs5RnOSqWmyE3946Js5OywuKek6XxPQTWh27+dsNEsFF188p4bVnVdWps/dBEGMsb
/wPtHq+Wpo2h+9GHLEUoAktmSsVja3136Zkx2/in4rBbN6H25tXSRaoAWZ31DkmBJCeTXL6vMJHM
dBh7LVHGUmtM1CIjFSvn2q1ZsFZmZLqu2Lb3sfDHg40VZxFx9JF5SzEbFMRel9o2LaMHpaX6pibD
VGoUhvr43A0AqhqdrvBQP6mOiYjd47sjsQ4MkAdeZ0gn3n1wDhv1ltqMyMSv2UVXl9M+h2B2xa4b
XqTJcaDFr7Yg4Y2afVcXVngXFLgSCsHYgFqlb9DzFt0b8Ag03f6ZoMeOoI9vEgJbqg1a8F2gPSqa
AoWZeovAzG2aH+Kp8zkexqnK1mhBPojigDzkjJDDIrknn/amyRIIjQXdxpkIFyw8+teEHKgF1Dia
/2X+o4v+U3U6FYvd7wzWnm2Sky9ZpJ84yn1ei7lEczkZm059z28Uc1fhK6pLMh9CAcZzqlYJBN9M
hy1U++JaNV58KNAlk74AHwkvIMm1R+6jfGmQvrEOFUE+JdYsWSNkGUBnhe3HOBZ37LAxVTBJZ2UR
wUTN0YGUmzEumhPOMrr+Xlxe9an8jhu0ICqMH0zd85dhRes1LCwIfRWNEwx07V1uL6NM+6LX3r9r
wY7pKzJ2TV66hjHbNORfjgMf1JEcjermUs3OnNjQp20A1e4umv+w6L5lmucc/vxfdgqxyKLzUJJE
xlbgPgIuGHYZAvFFggSCBlGycTUPsmDdjauyYh32S+MxbiMQ2ZH+0pRkOxum6SwDsXNtPGNy8l6C
KAQqU9PTLpqsX9c+B5msn6iFCDUtKiDizWPnlNPWxIC07oApDYkknTRnOgcLpNry8OAidrEoKRfv
r8EkjhKONdZGZc/JKynWom7aS1eS/JVzQfMJv2pp1BfyrkoS4UBS8noE8JpivFH18R1hAzT5aTPi
KPzsWwMmqcNYPm6NZ2FXDuqO97LK/W04YLAuQJfVzh15O/DvJ6LKKVrXfqltOkasRqo1ZIr1PzGm
Ld/usIYXh6Ruh02WVcDD/AtQsnNgc1bhWIYOtoQXqyX0Y4BF4+wgNz4aflhygbE57tUQ9a1qE9ow
NiSOkfmnZF8KUsVJAG+m311jH9d4ZIlupfIs2Ggp+LfKcH8dq8N7qJ4HhdJMEu2zJHFp6TRY8YWY
vuXg7moBnTX+dWxu0ClLv6oBkobuKGo/DdV/PgbHXpRPdYKYQnFzmc3jkDRHr0bhg09zjc78yUjg
GhDY/iW7Gp+8MEDLeSZJr6ZzMoNyQWg0H2Jg7z0kP4cyHp6MCQtfUGpM28n3TRz5DTdg2xI8iFMk
3Qy+G6/6OH2EEMHc1MHJj4wcOd141wmmB5b038IrChRWlaXfT+uWsHGtq8+Ax9Itsoz92Pl3ZcOA
2KEXkRgDUh2H74kN6iXLrZ96Gs4SvAFV6iokQAJDck5ugq0hCGo2icSnlczVGXOUOzsOsXQnDYbN
TuwqS+0NiEltNjxo42ScwZjvzNJiG4h2cCksinfxQ8Q3OGNYEVqhJvpcCZsB182swLUjeqrd8KiY
pdFz+zClUif0n6z27rjRlPJIEi6Wngy5W6JbWsDlC1jri3rbkJNmz5nuCYDkdWqU76lNkLM/YFcy
tZ/Aaj8SmXwqiMrc/ea2r/hcZNQTlK0nG3tqwNXShIzjbK1pMRM0gZ/PLECCSFxsdBiY2Fpc5g7N
MsInVthDrOInPv9757PGL0muncXPc2n6Nx7htj3HKiv4GZrhvjGdnzIl7HJsHphCQCGNtYCLTh6l
h7us8jkOSGNW7zBH1fBc2xK8kR567qLNpoojP1BzZEfiWFbGJ3kcYJZydGLzNCtXc6hn6gILI1mC
WKpjVx9GMW4dnqAc9V7Gwu3b2qtoo9/axIkNy3rYFoCae0IMwvond5oXrwzoRufFXUVets/OyZoO
59/bZbI7DwAl8M72DE/WrRshqdNluQkoVKvSISl6trmw+Hw75g8DTXcdTt55QJK2yg35lWbBDbNw
eIAhdBhInZ0N5ecSQBiFe3ayAQUmeZVt1WgRtJDRK1M0ftrcJul4CE6NKqtN0FT3+MDWJALx+Cfy
UHMoDVSlYZQHPZB5FUHZAUay+CeEuIZpQe1FrvF7g1OUNl0cylsOYWDgtbHHAhF6Rzoby6HJ530w
AiDv5I9hWV9FK1YDUAfeBkHQ+GhXhA+QjUXPzwaYu6gYly+jEYaeI5JTbFc3wqLw6g4lE6uBIcZA
ZiXKqW2lNAAl5Z2adANqc7fBNQFeLaEoK5tdkYP6aOkJRznkHTXkazeczhH8aoKMq3ytl+oQuPHe
D3SE6iiODACMa/g1LxGHxZT8AMC4lAAqgANH0Q8A4jtgoFfFgBW8gBRhbTQ/bFXdSV3tMi8d18qg
3k0V7hDqam1J9Ces7f6qAvFZymMgWDWHqCe8yvz10DgU0oJY2Xk/zqg+aH7Jyn1mgrId8oBZSXIU
HErDgDJiCMw7Jx7uwh5Jdd+i9jAIrSdQ3qA9YGf2dTAxw9GeqrdlpR/gyoA2q82XZoB3U9EwtTIw
K6qLl15uX/JJPPgivpesKRvXabdJPW290jj47OSSqNO2YEBmg0yKibMSWOBiLBJmNYgVMkr+5gYU
OyW6mAaesa6yfVSAqu6MjaMUVQnNRi8fkABo6UkO9bcfd99Jw6yCZEijuk+rtuWhGbHCFK/o7r+j
wfppu2LtQzoXOjnaujYwLxsBGVac2u3wk5YsA3sMZDTPtDtRTI+h5TzHzrDTTbHHlFmtNGWeInIw
wcui0WnZEK0Gr+3pFy31utJLNgxyXTtPbqyKHVbvP5GsX9PkU4oZcJDsaeresISZfH7Fy+R7qxr0
AVYn48kratRI3lvY4jpn0nnSwCQsENq1CGeHk5W5D3itaHBn7pNedycCfe/+RPn/z6/h34Kf4lqk
Y1Dkzb/+nb9/FSVxTUGo/stf//VYZPz37/Nr/u/X/P0V/zpHXzXK+1/1//2q7U9x+ch+mv/6RX/7
zvz0v97d6kN9/O0v6z/zCm7tTz3e/zRtqv58F/we81f+d//xHz//ndQDk3YSOQH/79SDC0K/8B/L
DwSqUf7xx1/fdf/9H3/89dK/4g8c659Mgm0HAbHlmKZtEWTwV/yBK/8p0AXDZaZLR5yB+Fv8AdNn
Q7h464TJy/4z/kCIf/KlWMNM4YGY9izxx/+5DH/7OP/z4/0HM6xrEeWq+Y8/BPXmH3+LP5CeAWxa
eI5lm6QtCEfw718f91Ee8PXG/3C4w7HvEtMe0dLa2kP5ZLmjv9VjqDal2d5i4YCMjftDnhnpVleB
scIjKO75qVSTzL4OFsrmpM/te7o/Hh5n5EVEOOanfizxgU7SulKDuUHZXe2Wfil2yQe6qqxXUZ+d
8B+UL6I+ewCKkkif3v2WopXMyOqC7qokVBrzLBIRgCeR4dwqbyJL3PKzBwfwaxKg40MULu7JpBs3
yjRMxCGRd6TybDdGRf6oGQKsKFm46eE1wxcstXPoGhrv3E6PMrfT3TT4pAQDS33VawA0TTS8kX1G
ZIKyWMtStY0zu3j5kzFeEc24F2lxGMjxexpGRuahNpbnVk3qieYZIq1SMZB3wfXbuoEPK0hXCPS2
aTZlx2YoLuMEIDGU+86tPpjYkrNMo8yohnRDT85lz5nCbd1qm75f41wzLkJEbN8hHS3ArBU2zZOX
nTo3GY+Nb658LtazjqsuLQlBiL0JvVQm1prV1eiN5Y/Wu5AE+HFYk5pVwuRzbgkibUMYFJbhLp/6
e06d3toxH3oHXEsgM/o7RrPRJKdCtL0x7JJn/RjfdGYy16AdXv0+6zfZQA7gmMVQXuF47rwtGUn4
wcG9Lzwj3w1DZ1zl0N3nID8uWUs/0s4QOXj8CqZNY5/ODnq3Nd114LS1nhHg6JqHxonAisk6foae
tpLIZK+aW9M9YoK3QxPBcwRTMM7kzhltNiTPp5VYiMcm0Xzcew00t7C5c01c4w4U5L1XduwXYPq2
pamGDfUF1jnIW1IfcUJ4er1Ph4pU4Rh3RJ6hiKY0bHcqgWqnlVZ4NHrtt2j0z1LTx90YVOKmz4Bi
X+wNM/dOVuuV+4Fvukx9dJ3IgYODMAmwd6MqXXUi0jaaH3tbZSPlijtPXLEikyvdZQ3SgfS9Fnpy
Kuc/nEkd/aSLdiE+nqOepNz34VL3GnFAHFscHO9+Sh3z7BKmcRaCrDr8nYzcZfyQQHyPuLMOrg8X
qY/HA8HD8TWiCrAr174Ngv3OCHP+2gA1qDP4zLyNdI1d1Kfh0wAGluNwxcaOrk1znIPW6Xz84KY1
0J+rcGJOpYrxmQRxbdVxycETEoMdAzKCBEreF7vr1swAjYvRhhtHE9Qo43bx2A850UZ1+ClIldrX
FcIhC8VC7sZUs3oNz5nkjcmp69043feROlYUnFdHz3I0d/OvP3LIRp5Q7wjDRqUpXbAu881a+iqi
Hkbh2xhlsh67xD1GffJCkl99hXbzYAfJIfKFOJvBrFr3i2MK+bZpwJ91M7Q+K4ytU1Ms56zAZ56d
F0sFESuX4WyMdLpNA8IN/X8xdh7LkSNbEv0imAEBFdimQkqKpCiSG1hJaC0igK+fAz6zN5tZzKJp
Vd2sajKJjLjC/biP+69Ls0sVUXHYBrjdpALZAZjZC1GLQl7PElK1zGlZdZswqYqcN5ojyDSGJLgD
IyUe7DRtb5mdhFlXfTkOyrJaouBlcN3rNyMo9hg54AiLzMJz0eE0HLO9YdrDOZEpTJ9gea/IO3j0
nZo5Z21ue6Wns7kESGoIblsqtGGZW35aGGtQPEeHVho1WFgb+YB/GFu7ucUlGj0v0PrepCyFCh+r
jD8z4W0lMQ6OtBDXVetkjD3I4+B34tnJzUfRDtWjVP7zsuQGWnMmazL2pocWsEopW/+XmpJ1PX2K
m+wdnNualMJ8h73blGWnuY9cBrl5CvzD77H/+MG+6NIUEhUKn1QwOsoa4xcCRfWSReKxLlycovZ4
80wvILOZKFTuoZr2wX6u5vGHOXPyW39NPxHoj6A2JmZqPvSBuzKsUW3GehrXOY7YxmNX7dLJic5d
D1249X/GaRS8MwOMHpzOOnc5diTUdOo4ZozlVEYZ5RGUfphNN6BPzJinm/ppSWT9lbnKefRt4202
7UvZeSPApH0vIvADli93MBumA7lv/7I0GA+GKdAc9XVydSvKPMNc6IlzZ760MofsZr3EKRNyGSWw
JYr8tZt/N/TpYyLkG5qBDxafl6bxs90CW448d8wmIgGaI1xe2rL0uWmXtnsQSXmOaQLyRc1fi1l9
zR6fOZXE641dG5xiDN3bOJ57PP9Degx44lE3B91zYJxsx/4T10nwzkLLRd4QP6WyaACcyOQlm3MG
9nN612behlXHP1Vm3EoAVmRERjusWNPF6UVyTNvqI0rYUEA9rUkBSKbtJJcy1AszExDULCq7TIRe
IghXdevXEcUx5ppSh55VB4/Sno6mhSna73zQZpNrXoO2Ya2IbSqUi6f2vl6jFCpT7YAR42yYq/hB
GdD98tr7EhZQjckTb8qq9TnNrKclLWngHM+9OzxDsVIHD3/8GdECuxpXuCE3dbMThRHsVCv+iXn+
WY65BTj8Yk5VAJVN3SmMfuLIYCoL/Ah3WP8W40Zaa/Wxvy6sn5ocCA6y/XNtqI+mPxuWHey8lnEn
PJf8Jhzr8p+LhJyBUyIlt2LmgwBqcct1PXfiOGJeL8rB2uUdXIHE6cunoEALvYifojXd51yZFiFG
qG6Yn6SHrOWmTpyWZWpfMakaRnPTWUn9Cp8AdZvkWh9FZ2/Keu6OhY29oxN2dqrL2NqM+XwmzVEe
ebvTuKvfRJTgEYwuLZbdcLAIiSLDwrrnRbzzhym42C3yYNUFcBRVd/bJDUEQeB+GBw1o4eJY6bmb
MRQ2+QCKuzYuk44gWSesYty+6Z/hRSHli6Ir7AN263mZh33Xe9epSs5eC6Ana1D9+UUBjbOlKoBk
vh0Vey+e7CZmfhKb48vQG+5rh+epGMh0rqzWPMghDg2/Hq5l9lXYZnWSw/yH/Ld6XwWAwOiPQMLL
7KbJgd+ArgDP7eZxFbJZGzeTRMfAzxmJdlx+IdaSB2Eu20bFJOPlwnxIC579uumqYzLjtuAnjSQg
/pRBTJJCW4/93h6M+KSWDAuSDHZTLcfHyRspHjN1jebWOkaKtOaetd7Oka1ENi6Sq+fWf8duFRlq
ZLCYJaC5OtWpV5Lpg2H8UHXCprl9gXlXv2ThdxmRm7WHzemelRWWo7bNIQqP1cfU7kfN0WYsT5ab
//aZdJ4c0WNSa/ybpC4kMqGB0LjggvSDz8q9G4mjHkF5/nSdBObBcsRTSWCLlfXPlvDYDw/+BcLg
oaX5uZIoy4KtuhTT/M927eRK9jSisnjhUvBTGwole56sgivBbGE3phHAAYtp7dBlw1NJqaUdFe/j
bHyiZi2RYmj8+D6IEceJscvYCPXA/cwbWMzWofC991L0PRy6xTyWNaBE4QMl0pM5XHJELZNdMwEo
6vg4y/nN6cc0tEX06htdehxaoLFuph4Tajckqgt+yjHaLgPv+YGvyBMGQ/eziGT34bc4dAHuTFn7
2DigomP1HIi0PeXN2Rqz+mjC89mhrTbPLrlda4UNLJSIFTxXOwRZ7PG8Sd9Lp4ElSCLA6DYnomO4
O5vlnuNJwC0232qmEjrW+qmOK0aJqXXqNUtHQweAfcEm2AZFONm//X7qcxMcZPWnWpeqkWHjPKjm
AmEim5lk8J2HQU4jt523hHRdBIkbJAi0ieEfesksNFtvlD6ffpTQNU/fxRBf7wauKxlRQ/PSp2Oz
dgHicYmbdR4c4GFXKF9YbYWdaF58jVgztdLs0CbFc1462Y3/fi48aUENroutkYtyC+2J0Eo12ZsK
h8L2uyhTvtLXLCE8huAq9I9DFlxMVX5la6psZ1TFtR2zFqwnLhkfsPPVVSx76YlQos5kxHntvGfx
aB9HTdaEN+X7rI35X+nCfelsCce1RsyNAJ6ETlSHeJNqdbeD2XogCR6nNv8xnWTCl4WKtGzmsIqM
vQ7c8h4HBu9djuPEM0GoI57YzhMGGeY80EbcCsyNaAuqyuBkMCiEQERNbZCvIdOyPuqSp7I1nJRV
ljj6g7xVQYchIHD7nUUiCibUal+PX7AUeezoAzYes8vM0f982bAJDrhTmbT9doTJG9Jupo3fNLxV
ckb4FYbYbdzbLPeWLiV3V3Y7rnusG0Z5JszjJOIZ520/iIe6sZhKYWEGrm0IHoFEtIw5s48sl/Ee
+wWQqPUY4Ee3B+qVee3y2C/C3Q2L7E4DY8EliTM6KKWOXmcRhCrih0BV1Svjqo+gowKup+AYUzDu
hOasj2adXBytX0psjSGJLDIsoOzRXHHTaRoWBmD+sRzT16XPgSLlHXHQPmxUAgRxj700HjNJKIWc
ojmmK7/zADZ6MGLZM0xhwY46yFrrgSgnnFk9qPFgfSxX6ailYJmXeX5rZnxOSeDx+LEiBKaW4mGY
MXtNy3Zy5vqS1RHWsB4NnVrY8mMi/BgDOKRT4KW7HLXKYZLeDShSdUYtwRslWrH2XhafHZ1fKuG0
J6t1/1iym/bEfEckvnhw4dPCOOo4Utyrvb2bJ1QeMXLYteFOJZFA0VC+zHPOKz5Z/2rqF1buCXEY
8fR7djENIWogXsWR14Hmc5v0Dt9c2crj6KXB1VS81dLSJPZmNmDPtj57sRwkVJ5Pclcn5bqikJgV
O3ns2b4eHStIdqlv+kdcchR2lnfLrbS+GQ7kKJ9qBTmaeQDuEyeb3v2dAmeNzLbeE2UvwjkauqMX
BlYfh0nOdT9wbpOM0f703Pl3v5wG+k721zogHXGlGldVQDTz6gzN+2PH/njHtFZjAdIeP0OsiORa
0JYPHMINMbaVWKIbi7UvOlc+AYzjeZHsNvzJOzXCHZ66+qlKVcgtTk4P91HoMMrZtQ2vC0OrkAm7
veCFXdREmLbHe9F1cXCbXY6RIoaenfbLXwkoeadbnVGK04Rls7wWwrBevdiz+YksRZj6aKPxV2+4
PSpcBd3JdsXwCHkOihbK9tCT+S4AdHLqqgddC+cqlF+cSLgC5OQDhqJE7zGjzku/twIuP5atKQK9
LA2hAq6U9lU141bWgzngbQ40dqokek+sPkR4C2QsC8adZVPtMD51MXRdCXpC7N3kD3QEQzgGpF40
RWzuCfButsMsu61nA+G01itQd8K8IuV587pBXwn21qQl4NnonshHny8l/oMli/pX3DplD+3Kh2h5
o+8Is6GST4MGnFiAJsqC9xzYBjoW6Z3GOGKmP5QcqolV7IIsb39gim6sCCvemCIUjVzgtz0OpLQT
09GnzSyrRJ2MRT5bZW891fKLtQINq6qfGosRfj8EIM9Kd2dwHZws2952o3Nx0Aof5woDWSk8fcgb
hlS+QzaahQR7ZutHO3xLc/VRDEb/TqAeA4Pq10D854tTpB/M3MsL69Gv7xuLHLxN1OPEsKx2BYEb
bxODmMXyupdkjZu3O/tGZAcqCXQ+IYecOHGsULI/2/FQvCe2newIglI2FN+6m9lfx2VIeol4VKaj
WKFHcQiqvxoOykxa1qT9EVq39bqw56URAVZh8FBzVz/gXwjwCNsmXbOTYkhUQwgqoD2lLNM09V6s
rPmoIgSY6AMlyxbBrMmK/3mLPz8VhXck9K2/a0pAMd9Ld2w+M3ZQcsiYHdk5ShtdMJty6otbZf8y
pzNvZAPs3TJpNw4j3lNm4eQHMswQozeTB8iLwShZ9wMKh1beEwpVJso49emSX1LQr9s4h/QEh8xH
tVpjAZTjCwEafP1djvmx7I6usKtwSuC1ZnlW7xyE+LdC4RJtCijX8YxgNNCO8wsG8aZ1To2LIsuC
DkyKJzJyTvJHp9TJscgiSnyQy0AUgptZ/5F6CLVu523XD3KXmCwgDF4tyXxmdZkhION2e0IFezcX
Ip7skW6GykY9tV/SIaJI2VicOlI54H3UV6R17j1JErhU5o9kGuyv2PiIImO8pLZ7DiwvOnnCjy8I
Xs58M+rR650Tg9wOxJw0j4jFWoTC7LINNrcs28xnI8Pk3qQ+ciFrOqH3ZJoLRvulGtswWAh96N1G
76eIZ7Zeh7W26u9u2jHMlBNLpIoA6iUTpJ84gKN8s3rv82ftzQujFO+3sBNShAyfyCCnZhqpXlMU
vo+OOsXM0K8B97KwVHR0Ya5twXDR2gQwQRaPDRCexWxfShkxbxyZYpHsta2zYjxrpE7bWKHvh3sE
vNWgtobnEx+qHHRCg0B3IwYII26Dmf97YjEtuERKpMChkdborIt5QEdglIeWOKdDk9bIdXmrr+HZ
DIGSJ5xx99qmGy8852HU4/Q+B1TK3M8PitSkya2DlzyzgpfGYUKAjIXQ0SeF3w4EMBJGRs4Z9ATv
ZIwmNmYZtS8J+26D4u5GWvwPDGw9OR0W6YvMGZ6Zj2xrXed7tejypKn1GOsj7Kpn+1jlamewIDjD
Q2ENbrO4TNkASyXQd8fMC0dvz24n/eH5hL/n3Xvr/gYjhlgV3sUOVdI/L2fLZa3jDxlTOSc6OPle
DjWlaR88T1HY4tR6znT94i2DH1J96VMxOw+UOvGJnWoCogYGQDKhIoqIEMdGK5i4tgIYrYHFbxyt
sxvXBCIhL9tEU9Yd0fsjyamoj7grMqD4q8vo19Sk3lY1AFKn2XrS5Sp9Mqqf0sBOuORxmJJ/zo0z
Uw5zJItCVudB+8CPO9CmYD5PHkHxbeyrMIv9B98kLmzqtno0CfnIGBvnxd1Y7I29BrGDyddn849O
GQ2W+XwEQwu1K3VfTEYohyGKvoyWjB2HaAh0OcD1KMWwyjJxNfgkYwW5AH8+zqU0MZEoCJ6TCf5F
EnXhwGPye6fdytHotj2hXOB22703cH35PYIPcuEJnssCKn9vfBxjqmoNIN7NkJvbTrrXNrDlMY7V
Wa+2Gl42ZrddvvG75Im2Yte1rhHapfNgxqCZzcx76EcvD9XSPjtQ8y40dvgugQ2hLeXrzCdv4ft1
6bGLASWEzesf1G/+WN8yBySYbr1dMeEAoqTmcMUOtrXWWPnYBKL2e+DQXnOd2pXspcJyxqPXAuL+
/hBTrue1b55mIuvwsOU9WXr7qRmigzvlP+qu+NPU8DCzHvdAD+aqSmkdbbf459dAsjHjE9DhSKyi
HTSsZMCTn89+qHT7W7tc1iyOoFlcsy74XKIP8tLKM4FTzrEmWMU1/P7srx/iHM0Edki2ypCRzqaB
4ooRGMiU9RH5/sDId2BZvfBeCebp7Lh1HkbjhE8pQ+ChhdrXCSK9hBDTWOQvPnXQlnIPH/a87iUc
AE+mBIdTKpoGPImNZfGTrvI7AYxEFWIC3vWIw73ROzMdJDaO5/2MqPc6S22HlLq2jnl4531OkwWk
hjA0VKRYAavgV9wWf0ARhkPjk5pZ/AVIeYDYhcBhYZHBLenxrJxmI+nP4FWIwkhINYXueRZOV2/m
af5yE4aUTYAbbSrCXhtPvZbWaW4UeVnCYnBTGmdCKUa4sfAo25kfRFu9mfbi7FBek4T1jbHTTzy5
XIE1lqyVsOY5WXlw+ohk8DEh3wCRHPMJHp44fp+cSbzVCxiUJPePLofAycfieYgbaAlLM78FhW0j
92A4sPR1d8F6wv/r4Woh93hA65h/ynrYZQbVh+v3xrmx3FeCtMXBNHwbtND8LpT29mY6GNhtXOTG
uHZyQ3Fmj7HzMXsioXuE/hrBHcmZcjOxQu/RsD6hl/Hk1kkCwtJKUJCWS1IA5nt70zKnT8f2rNYP
c990B1rN+3+eS6EHTlA7QMLovTnpdAPF+VoGf9zhHRsZnhLoYAsqYT+woBB1OF6rynuUJXZwEo//
gbbaOQHQFg9KKZ5n6AzCAVWxfv19P8AiyqOBvY5jH8kRx3nFH04ERAen52cModdfL2NUtzVFEQ9l
sXGYIR68kb79N2VKAM046HtrlxrOVRHTw8QR1XrRngHb/pSi+TJhUvA1rfmvSJ5edP+0xPqLdTRH
gd/Q4KjpwyDLuf8tE1BdYMiN6EoeY7yZxrWpFm+d2b84vnc2FGOZebo3EpyH0DuYn7REzIK8cdyZ
FopeRPRvOQTpyJBvZEVMZz+x9oroy6MbAD/UUaOOCop0qR/itrVPbDfGMxBjXmIALmuQHBuhkYp3
YULWEs9ZMdFmybz1hhSr1FWhPN23FvAGd66fId9YAJnBk+5cUZLV0oMoKtGnklXK7C7Jmb7HdyRv
TCMqayRMJAf0vRGAd6Y5fYlXa3/DqnUbcO0AjF92iT2xOl4Ccx1pmGffBYQwe+W+H/UfjIO8UY9N
MhBA3TEyMCq+e1zT5KURqbw4x4TcjDCmIcKsrY7ok7aEPTpHaz17ipg7CmLVeWwbzRRNYLY17G0s
YNhkQUVMG/d207a0SXbwp0wQIokYV9KmFIomn9EX84Gt4WU0lUFwSz3/g4I4JpGkfZQcGOexkZhm
tWsd4y4mS8IixK2I5k82E7QYGXBVF1vGzorM7MIOJd73tYkTqVTOOUAziwfNvK6ZvQRHQLyNRjNE
qXde3CQC1EpZrX3Ur57WP0ormA62nN+b9Y9B5OXCIwxq0xvPVAgjE+bo0eT8+b7uvj8069nupFmF
EUc+oVK7kL7H9xfVpF46TXvu7eKldUmvj0mhZ6iWWLtpNZjVU0uvIugLi4nACuL1+GpxcmhEUZgd
7Kp8RLWAojGi6KvH+MHEQRcF8blBWNkMSx56OW/0vJ5/SshlMQmKy1B1NM3rLb1+5d+/UsVPFLHo
R3stMO4YHywwibqqynf9DFqc0OQC23HfrjHMl4ZyhvEs8nJR9WHRAuhdzU6lf+e+Qkc8tPegzgiS
L+Ll7JojSwALj/xS+rdAW7htsumH8EvSmTzEnWjlt0ZB+VsK4dAh27+CtTpx9wAPrK1dsVSTTrAz
KE9BKFvyHPlTdeoUucvCIl7LUu+uy53BcY4HIcqZxweEeHaYA9Eat+TJY4lH4ko6QBFEXF0FvrLE
mIIV0f2vddyT4zLH1Isdft/bDLDGk9H/tE3j1UnRm61PirQjArS9Y2s59x4dToiFPEIWh1fD4wzY
+tP8OPZYnKLsoE2P5WTjhY7dvs9TFvN4dw85Jg3Cv1zMXThG7M652x065AyrMMWuvvKTRD4YqNd4
Uo9Uts90a5LAmw7LeIAklpDEf67FAUGvTLIZvEof2IrkndSODTKyab4ph3C1H7k5itPSzwTvKsSd
XjxVe8f826uW6qkmsoyTLgrTiWGeIkyuowXEfUOmOxNR5I60LL0k/hg0QFA0+qxGTUxayym4DuZs
v44P+Wub4V2skuSZcwKOIuAejCeXQjLZbixORivuT2MHV6PPUZMPPqFEcY0yqMTLZHiw9uw2CjHg
FMfYSv0tEzsH+7JxGEvXPJmSINcYYJdRys+0ICXQtChifGTHrEQuXSqZJqC4GSHWo0mFcdMdim78
CTrpl8mPGEU5SArXIvAU/QYpVFP7VeFbJ5ihsPH+mA3mcDP7RVT9dMVNh1pA4jvEJ7YqRiByV3TW
6BYTBKz3WqgTHQ9QLWxxgQlGGBb1nvux2gUETXIZ+MRTLPZ7oJz5aI1/TBgCvSXwEcIZL0C3VIHl
PmUZL96AlSi0Sj/bxC3ZKyxsj/1MyCT5JGfl/o3qyGDTFp9ceslt5wFFDOp/HSSDjwCgdNOXJ9En
+VcQtkDRVv5bcVRO5RwW2/0bNJAgMkJoNsC+mN5HlzQhdABWhkTrTrI5GMw930AMSY4BmbMS1yXx
AixAc8TSYMxIFdWbyPHeeQi2zsJAKOkbQX+EMAAbvLtu5qOgRHtZxEcx3M0J6Y7RgQQHxdanODPX
qTN4QJuCdV2n/PYC+EEmv1H4vpY0nsNikBy40cio0YQnYGBz5Lk/BThk2RBZES+nipk0vXRdFp+Q
YM1blAz9w5hNT7HfH2BH4MOw/jC+dwmY8UtaqduwWLiQ0bHDC2NcN/YM3Yvi0aLBdkvPwwcahxxQ
2VHWoCBopT/K8dQU0P8hAHLp6SxMgwBNklk3YQSZJ2IwxGlFlUKgcUHeHLYeAhmmvb/gbdGAWxxQ
5EbXYcNxUG3ZDrIx4dS7uouqnSuxMgyujyDd9v9Ot2WvU+Z/XRlh83NQPNdexrJ82em9yQLtEGXO
l+hebYSrp1GhUUh1BqnfRzxqoP7AqwR4zWLIhd91dc89I66QBz8vOhbKSBhKecwdg+soJ6YEX13g
Lgh2a00bP7J0HGbFvhHTX145F43VDwNCfSYNI/MxtHtm/eFrrJAeuVCcgj4ZwpTsCNFz1rjMLDg0
jBWARe7oL0jyUEHWL8xtyNFuyboRVeQc0x5WUZqIP5J5cGteDGII93GSvxZNa13m2sWKQ860P+Xo
mg2KZK45H8kMcjDQU16yzbJuJNGnvdPlcUmbcKUa0CmWA+gvHecTeA+MUT2mb0NtErjwWxLTn0FQ
IIEmoNbv3JdlINScMf+uaVAzP3rSxmlkszZi7rgtCIo2O7S6KHHxBom9N5v5cRiJuo4KccgixfYQ
Qkjh2P1B57x2saXuRhcHhPzgv8jdM4vRAvVuE2aOYYWRVZ1cbTZbdJb5LvYF+Nje+s3q1wbU7tu7
PisZxAj9BFys3Ok7HU53dlMSXyKRHojM+mpTUJ7EOQ8MvfSHV9/iACOr3zi/CrAkO6l8E5oc7/MS
XxbiH3zMA/6+rEBRnlkYxrpyL/kjB4hl964ii6hONTKk9W9RnukcWgJWWjTpUDUKn1EQ9jOjefbK
6gnDVnBmf0PybjT/q81EH+3Ku9kygKk5so6gV93ZIuHizaEmiTh5zBVIH1CvxxF5XllMVygamICc
CfMpT2vTNmpnGjWLZvYWu3jh/mWQAs4BZ5gRf3biuRqq5W0Vr/NEOYrSWglhHdIMoX3vcxe5JWyx
2VcmQBX4lRHbAXbiel8ughgh76Mq5nErsV8fTP0SlxnNPY4olPUY1vHM8jQQQpekhcAjiNJOEUpg
mtnr6Fk/JOuj0hmYryATlWSu8Z57K9AhHpBo0KbzfCAis/tnO8ESwppqTX62oNB4EGuEdZFe9IPo
smg3Dv4hi3V68ZzunJcuCS5M8SHgI4wZV18D9f8CanCx2BjBPas5H+Cgost6apviMfJ1f7AsHhvp
dBHivtY4tGV6LjuVPHTN/Jk96NH5bRe8Xeememtwvm/MKfhKnUAckqDdEGk8I4PDfs6xeSkWWotq
GnhPoAabUGMDnY7tbN+0l4FVfCq4lwNWYdTz6XvkehmFh4gJeWPOaboEL+EQPviaGpqzj0indK3Q
W3OcIIt5JKb6w8lcK3d/ra6/P/zntz6Nkzc73s5Nm/pszC0RQaQ+q7KEpWuvg4XvD9Z/f/X//Xcl
U4zNQOO5BIWzSySD26iGNzplJtGGmj5zJl/wIDv5gmllm9fRjNpoCKMuJ4IrGxRZi/wq+e+vvn/7
f/2770/53z/xf32K42iaBRh/BJhaOScNuvis75LHJCAbCqIcGVt4ibfzHC07o2c8kyzwHJPuDSTP
n3iMu8c0S0F6eDmum1ZesOsxHfFMaM7Ikbcen+VActoMdrqhVkJD1JylmBgIzqxdRzAYhZqyK09e
yBErDnqmJhmDRD+qFR+SlM4OR7MJywrHQc+YA7U/d9OYXmCcgSJEd4yOZTsuR4Zt0dcXyWXBzSn+
cWbqbW1yzGEwcPdeO4SuQx62AI6Twamco54Yd8UUyco4JfEMKXpChu9E5kXiE3ueC4JuV2n7qxHR
0xxHPsAGZlQssY1R/RKNZ12iFIT7wBLU85kLzWrm5XnsgsxmZgg6aiI2YyM8ia+MitKLjPex/Gf2
QfmirM/Bmv8yXE12C2mzcQvZOsdnZPdDAx+SsJ5Ro6tZOgF6VoZ5MzqHSNHZK13/WebsRu3CNWj2
7+ihmUsvHAWzLB4oF/aSjgiAip/vU2u8l7i1J+OOisje8U29qc4L6dIBv1pmR75l+rtnQAEOIdUH
HUzlUXTytTISWG9KkQQHdXxLv/xoL+WnHNWLhie2Ad9DxYMVBk0PeTNOHF9kMtphuizu2bZb9zyN
0oWPJV8LA67xuHZ0uiQMiXGR3sHWkAfddQ/FOBrnNgAsQ9qsYjH8p3V54w4tf2Hd28a5hj10mp9j
JrCtDy691o+CXTXezf3Y4eIV6S4tSamaa6zviS6fl3l8werVs14X066bSEgzLO2fIVOSGzOTcN67
lXPKWLfkKeNUFZAmwinIV8csvSznMIAMHgSBOMkkKC5zAAsdsP8Rh/98BowAsWDCdBbjrNsHgDfh
QJXi4vjLDxrFzTIAIooDlRybCD5MAwVlweD8/f1b3aPt+YxQtPnAtpxJ5uzReZc//Dx/crX9lCl0
b8m7E61Z6WZD7gLrRXT47n3MqHcE46fvvyhwrzb8HAY1jJwTD6sbM4Mp6bwjug2SOxdmsYFvxaj5
ZHQeDBGWOlDHNpmmI+Sq0HbNmaUVwSJlfckxxtvFQ1bhKC5H/r8TM30yTmLf2xpudPZbgweHehiN
K91/DuElmj67hF6Q4C3UqQqCSUP5VhCnl6U36Vo/Bu2C1Qmin31jXSFWhEPhfy5V8aG7CU2jro/Y
5T7tKMFabGXjCxzZjblgaxuTkq6GlRlmHSTPBUmxY/RhwYc4+PaKf03nz7wB7djkzKOmzMj3UUY6
vTQT86V2279m6QN8yLP7iJBhY7beSlENFQTGe4WbDYNk8e5LP7gZBfU67QPoCmJtZldmWGyzo2lE
CXw2J7llA9BZXaUmSH6mLsq51jowjmPasXHsgtVa5qLxTgjmsWhnfnqiIEFw+VmhL5pb/64Z5cRs
HBtEHYd+Tp6LtYtSxHkxmUK3INk8sHckmRWw1zeJGQiFv+3XrQP4jV8kKK2AXUhzFsGoZ7E+fgNZ
vbug52WPq6Xfsl6+EEVAfZ8z3TKpSLcRdUYYVf1DEntrVGL2I2saQCcqg6yyTvIXHwAQ93a8cPqB
GXItD+dxjA549Ng6zHpfYF7ZLjM+d5W5Mcc/t2wyqc8pSPXZHrX6z4egWZj4C+YGTQrox5qm0GIT
IW1EQUV7qoqFNLVBmKwRmufJck/DutD4/jASesPMZKWKy+hd59rb4DvAP++m496e9J/SrP0Vq/Ie
42m7UDLV+XqD5MPOEfFrVVIo4pwAb8zA+uyNJmOn9cNST2v0IZvFsU8BeIv0fWn43LKfuNU8MV5E
tTY93R/AqRXDVf4MCgAaq/VM84ApQJwdtip13h2cpCmPxjFobXaeGH4l+qbPpmGD1yA0I+PxR7du
sGsJiw8Y8R/kUslpko35OPWo3/3RYRiYGu/oFcslSp8QGQ9bvYKOTT93Dqr3em5NzR7AhDDRSAiV
jOOSy2L8m5nX00k44DdS7zEYWGlXi9X9lc0e9JE74aJVcMGE/aFGFsWmiRjLVTJ9zJ32yvy8CFFk
VNRl463kq4feUt8j3/2le/sldpLl06jrS+Ar/be001vwpNwl+exKdtqLAfUMOQDqZJn1O7Z27yKZ
V8aqOkwZE/wZy8A3fz4QTfohxuCTYLPuz9z/8BMyCCqTwAzHo1tS2O8r+1/kI0bN6tiAVysJ3ZsE
vWGFYMvGi7IjGTdh5h39zRcHHfWwbJMZGWAMZ+g2+0hEO2sJXvxVAo43T35Z6jQ0/dNgunei/cad
28X5qZcSpnn7xoyKxVWxugXK5YAy7qebPcH9SF6rzmKMDrkzZanPO4OTzW+zn6Lo4otLFtt1GCA+
UWU3JzdGVLKSm2s0ck1k9uiLe5N2tr0rZKOwlqbfcsC9K9n3vjZJc86obPHI3r15HK4RsePtbJGC
k5LZNiUIu+a2iXHAWJii+Dl6RBqcyEm4TmL+G9jFldTqEC6W80+0yUl2SL5p3r1DqnihgtF2H0dp
WSeOQsjOKCxe8HzR5+Jp+uvGR8ztDTEaLJ/8eBkvceLimBmtp85Fqq071oq+513FWIcAvNsbzNfl
afTGJMwFHCWCjaub9MznAbk08uW+usVtznaVOOD91JmSM320iN9a0gOJCv7ZX9cU3x9KesL/Ye9M
thtHsi37K2/lHLHQGQwY1KDY96RLcsnlEyyXN+j7Hl9f2+gR6YqIfJn1xlUTiL1AEjSY3XvOPofk
ZQjb8pwncUkiZeSs3ZLq6s+rFPK3TUvYn8VcZbLn4ea24adwwuOVuXR4utJ8iF0fup/Xo6eq4L+n
WqVsInA+MQEvfU1IxrsxWRM4XC8TSM/7VjafJKHOp0Coz7ykcmMnhn2qEu2j6ExvTR0gX7fhD0M6
6hQ5PdMO6lmjAjkBi9shgCfi06fdxJS1BM2RIHJN50MTki7XowewSImLwim5uY+DkyAhEnkOtr1D
IOGNKcwwY90MyDExbzAlNm1qSSWmmYLBeKdBqli7Pgindz7H3y2E7y2DQv+7YVDgZzSxDZoS8yC2
xfeGwS70ST9to3jnmA0mnrkxz32rHyKz9T7wcW06alOHxCanZEHdZu3YU8NZnM7/nGNKYSqFmD2d
IojwbvzcNy4T3Cw1D1ESaTvkKxl5EI4Kgy2t361QVhqaS0JY01WAu5pI6PgwMYVXeCvnqU29Bu9H
R9owTJgjPF2dQgKJ1dSTQvAE/muaW8O58ap4b3bWtfQBUPzauFne7NKgewqMir6WzTypRwFHMAy8
yLlrynWpGw+dBDry7z9GW/z9Y3Qtg36XLV2Lj9L+88c4hBgiZrMNdu0gv5UEmb92sMJgb8fuAtON
Q4Wjjz7Nn0rocdikUqzrxmiRpAfEu0jJGOzs1Hqg/9pcpU2cCQKCjWNn2F8odj/yw8WM08knfQKC
k3j1An1JcBuT2Fnx2TfrwnG+pkbdHBAHhx9MbIhILsLPKdEeWxA+2bMRERFrFwRYMESrGObGv0ij
27vjVB2RhN5aE5+e3VT7lr4z87PGAMxG//zff04Wttvypy9ZuWlZA/EZWS5TQLgmji2l8q++86fm
Fq7mEF3AriMpccRsv3b8ZlsOBW83NiemkiImcrlqCVNHyhr2m5hjYDtYXbSnPHzxc08/QYteyymt
d3cDWyzaaicClRxKv3H5TZRZcHXX1ThPH7Mxuox6Bj8+QctIAMerFsf9ozbYRzQ8//698X//5Ztz
eIMOcmHDVve/f3NkvsKTnJG9O2m6R15K+XQzFBYc/7LBAhkUFT8lvgi6V/bGqhqiKqBKvxEowbmr
YBJcp+XOjkVKpgHNVvqnkCunTv8IL5QMwTqj1M1hBRWtQLxCx/YaWJJEnX9eSkR4kabVXqaOFATN
TNqvEPVwYk35CzALUni2iH9GCOWIJeeiIRc30OWrX2b7zKYbR1bFs97GrxEMpI/MbshGxgGzs2Vn
PqQIwRdokRBiDpODRF17oerjPGKVSBYQzsA7suYgyR2sUkXfZDelzt6xVga2tKMZ3mqX+O0qMNxH
TnoHpOVEA1dpeCo9J7ywmGVA8PFS1vHoH5sqf+kbp//e0+zy7fZz0U0TGnekoKZ4aAnc/J5IgZlf
tPZjSS1/W2ZjfnBZUK80AyNpViHnk13vfKrG4mrUs/jO0Lqj+ukfHQfuiRP50Bw6N3iKfTuFSiWc
CzY7HBdatsN0GXGeoAYZbjhv15tZU9SjTTOXzSu2N4TjzZ7fLv7dwSNkAaolUFlOR0Ndfsql4y08
RAposexDHIps11r1tBUtUsw+NiXKqtZap0wzQr8wXv/9UWj9fSQSUhpCWp6p69L46y+MBk9Edoyb
7ojZqXc60mWL0uZZ9i9pb94i4pmQRNYke+azeUyNpKDklwQk2Eas+N2hJQ6InmOkm2+ZoM5r07vb
Sp0+uQ6VuM8I95o97B1mg1MAXA2+RQg6sm2yZTZRg2xqwFCFR/3eD18RtiHaoDq6tLP5rLc8MnUH
scvoVf6Ht63OU38eWFBT4HpzLBswj278ZWDRRKWBoZXhbpbFNUom82oq0LWTatEFoMwxy81slwf5
U2F6yOTBpT2xorlqQ8cCs266W2PjseylQuGL4Kz5qaOKlRYyGTzLZY/6O8h6lINKCDmPXwzcfwtL
wwEYxPFHfkQlEJ8FCTrNxbHCg0lGBOXoZJOOPv1pSWxZagKrrQT0m4glL+2s//ARGM7fv3qIBLbw
HPweVB8NOAPvxx/Z6yWO4Crc9WbZX6c0cM9dbdEvMz85sm0/zIETHqog+ipttBt2VL4Mkb+qZTAC
JNUpyGXkOJG/3vbGYzolqJgz03rKZACFCXaey0nkKKq6f/EimMzCu/VD/1aNur4zqwmfG4FTz1ZM
GAUQPqE1MX4VqGCt5SPfp40dFulzTuPtCvX6RQvaaBn5SXxotLp7hNPl+3n51FERWlXZCGe2K25p
qQ9XAJbjaQymz67e9MhMs01TTqjDhfPcTLG4tqZtXxkvP6V2pK8cE2xq30btA/oh6wRr4GJWnWBp
mGEPGbRzh6toOQe2AC48l9eGVs2qnczzXVvCmL0H4opEUB8J5Zmq+aEUxoPblcWxq+oHy2rdE6lM
aIZZDJbejOIYveSWXisouBLPSQvr2O0EborZ3Xazd2wV4Hge9Ighz/0gjC4hhbjVl2Eb2OtBQ5CK
TTEobRTosnRPpmjIQEeLtx6Rlm2of3yTk6evcVODz3SrfDl0qX9LM+NKxSHdxn1ar0sXJXGTAymN
WL4TlZVVq9GViO8MLdlEkA9vetRBBdSQ70Wsy/1Z5QUbJB7P5JIf0XRDEdMomovQJSG9Mkyi2hKG
gmcmV8z/Uip6WojxuXkTRknla56Qcs39qy6tZjuHiFBwRjL36zA4ljkkhT5m3VDP4Y8qNW/oNs8G
kq3rAPwWcBoCUoQ5i4pl161OiQx2JGDkkfTndTQZCa31HC2gRG0xRfoTPvPiQxqOJPs6PDP0Hebq
s/uMUmxhSdZ9KEydU9ZNNHhKX/v470cWw/T+PrRA3LQdw7UN2/Hsv0yRQ0OjMNRLbUs3dVwqE+E1
lXB2UHQDT5/tbz2L6Ie8jP3VZDTpupR2fhhC43OfywB6AoU7LYYrAZd/vIFIDffwxMdlFnpPwnOj
XQ2yYNPLwdhZlvPS5vpyLKfsLArRXNtJQ7pX9Q1EybS9eD5pzMItWODdyIcLb6rd94EJKd4KAwp1
lKP6JaOKkpUZA4JvWwibPc8LKKcATko5C1nJ2QEZtOzFQGwFVumzsDPa5gW4s8wrvtA2p1LtFucu
DKFKGxyPkTDkxUzbamk5UbMJB0hQk4F1O5vaF1jd8jYk0drCbaZ8epssPJCX0nyVU7OPIIUjtLyZ
5hvli36nFXTLi3gzM4mA3wcewGyGYQc8BP2JAy2NAXk99PyXwHQEfSl/3llOcGvzGMkNSzBac9Me
7oVY3X3wQh4th7Je6pfzLqNiQ2bH4D1joz0DCoVOYX/IZzRXTLytQyg87ICtrHbY50OcCR7MKWzY
0P9y65rkTM0RJp3QYS4NkJJK5nqoU5QxA9ako5MHJHnFrhK1KSUE4mr0LuIpxnlD5cvNVr2PFjNO
innnuUl1idCDzGAr1naAGQ+VZBzE2VcvQRjgxebCqH3zaEq8ivcj9neQzu+Lur9wff5y9f9JzI+h
69a737biCP1O8lGgov/1j/+dfnn7kv0J7/PzKb/TfUD4uPjPdMdTy2HDlZxf/6D7uL/Z0kBtYLim
Y7B9R/cRvzHPEpIsTMt2HOnJf/xXA8g2hM+j/4bgyvIQXwCE1C3P+J/QfRSy6M9THEHPXe2GzgJT
t9Q+vD+909sy7caytV2btd7GdEdWSpxgtGgodmWwMciO35GQx4q5ySCEkQCynDkifx5df2JIva8Y
/MvdkJ4lMb9aumv+tWLAgFBP/dzjYSnpj0+p6R6B+L7JhqBXZNYIc5CfN6W2BkaAa0xHYhCao7V7
99X9foz/aTf+NtkRDlIiy6Jw4SF1EHz17z8Nxuq48XrL3+mo/xAhMImfDM3ca/7S6uV+GIpPiePf
MPV9SkkKYXxrlyVTIQoXubZtrB7DSZRX6/+wW7atZll/momqubdjgHNiYWNJXX2N71aBOPNERUyJ
v0PRhutDpz5mY2Cmae6eMkn7AbP1iJUw1A71TH1DTiP+udi0ERs0nerrOcWaeZ6DhDw49GXhnYwx
rU9SEtTruyeITDNK2Ow2KKfc9M8Nhk/AZmJI0JK6+LsHVCP3Vid6gYm47OnFr7LyOPoUn6HZIJfg
fIs1V/+ugZY52B9E8EB/rMNmNGwRcbN+nNEGY9n74fkuU3iLUiWu3HXTNjtZpWffoPLgKBl/Xyft
Wc+ab/2It3IeyiVvOz/r8fzooujZaNNXP2hh2MfFZmTtHhz8XnmQZFqskqk/Umc1YBuh51i2II82
lVZdZPzNo1Zmx0NIoErqbSEHzgurSiesocMTFON443bYTxqczBpdBtPMT6luOxvDA1gjJJRWdzgV
EVO6mvKJ06ODTSYXNYZcoQijAWcgHGG3kuzHVOnZXivxx1qh971VXwiy5PMQvWTCmbZj22WrOeAs
jDtVkZcwlzZIXok6XUWwLlBs+FumwN/zDH02ZVEEh9UPmc+3wgtuFV68GOsEiq7qQ/yYp9UbViC8
G31eo0EDEcdwck1wnrDiHngU5MxA0KmycJVISHABiZIEacDo62ZUUySNWbV5m/16J/MEmqwnHg3L
cbZATPZ9F8aw6KlgloQ5iGz4iEafLuVUIckeg/RQjtWbY+gbX96MWX4O5KxtSgEoXwv9F2+M0lVp
jMUSb92HdmwvqKS+oyKyF21mwZpAU71sLKBT+tCHmJVejfIRNAUiiXyKrrH+FvSltUwoGbuAdEIq
fxkNSZLahu84jJaiVBCFxiPhL2M+G5cADEBbo73Nx3PH7GnjBp11Y1pADlFNBo87hVtauUQTZc7X
KTAojMY05PGL/0gduteJMfnUkTV3QQ6mv4K0nW0NEms2VhTIVWyX4pz79Ql1q099HvNniRdth32A
qaolVqGyJmiCDSxqwfleXdTj4f0ma0OxquIIprq6g5XmGzU39CpK1E/Z/eoEjdjUARzI+019UJNE
cL9+3yCS+ohrFVrqPx9yv5So59+f8euO+22/rt4v1WKct7Emdve2U05lZl4Oo/2CLRPvlWpFdRNB
8vdLNv6VtT2lLxQMaRa0ymhBw6lojr8eaACkXVCAdVb3u+8bajYhS3b1cA4Z+IR8pPWSABqICOo/
/Lzx5/b+KKZ1FDYHoIf3q7V65v3SfYPxyGVKen/quz2ZdB29D0pQBLN4EyoDx7t64q99cwPNhel/
34X7rdN95+8vL++33i9W991lCIHEBV4UBSHpPrH3vQMsiYScw1MLjLchAaFs2vx4Atp2y5qYwzYM
XFpN/o0glO0w6ATTEfZXjzWKl7F/iuzmG+Ck3p/iZ8cxmQg6h3zI+w+ymp8p8f9o6U+SLkv0smB2
iHeWYCkSwnbWjGSS34W+1xjYadoH7iWt652vBw+25phrQTN40cv4AYI5zULr6ie6tyMp5wNUK0IH
SA3Gl76WHcoIp6lR7qisLhGggWZZcgnzyT/l+WdDd89jiTkAkDjmHI3IE98rv7e9xOzt1DtM+Ogc
zBpRuIhJOdONRy8HuFH05UUb/fAwh+meStX8ZFrF1tear42c1nNkm+s6H1iT4FxieK6YM1OroXQx
rsrQ7haRRWQD+G6x0uXEemAqg9U0pytpGnv4XTHDgd7AeGehWqREcJBLsayjyV3LKDMZfucrQN7v
FP/Ea9VdnbArsJpY86b9lsjAOTmRU67IF4kB/I3dumvH68zikKaxPa9rFztu03WbalGMervJiKCm
vgZRC5nhx8kxOJ3lZr3pSZhBrn5sxlDcJFXYwZwgBtpCbKLuWz1k3+15fuv1+qNAc/ug9SwDTM3b
eQmnumCIymtO7DcedVRwOnSRo/2D+Z638JEDF0pH1oeYMaqk/9KMDrlAdYe2XkbQrYjaWei1eQwT
QkOwfYwNv7CavIy+BbjRzyTQsq5YZA46sqonyQyRZZPeXJ2kAdOQBb6A8AeABzwSxlHUFciDcthM
gbsuq2s1hp8iz7RWpiSUTFZYXWS3lkNkEfCKHiAyj4YrAJam1cjqSns0OvitvZ1tLSOCOWw4b2ZW
fcd0YSIJrao1K1bAwl7aog48Gs54TvH5Lklfucxg0RazAL0DkwEtUF0uCetDB8QRYFbWppGw8mKx
m4R5wgOwZYqxQ1hhrziwr3impo0eMN+0UQTuzGJjmMTmdv24DqZQFYUS7VYwm9n343d0Ai6epWDe
xOCHgnb4HBX6TIU8RQaKmCFimWTQ8BYOWW6IjmQpCP/KVqTzfPRZCjKbq58cCK39g0slB48zSqQO
Qnxtfqn7cmfh+VlrpYuCzw0/WVG5dHQXlSNymbVXXuMZWV/Vk6NN6Tob1VK+QuStmekpqoObHiLm
FvND71gPU9Z/GnzLXUp3HI8h5gStD+TSdGDbGftEBM1yRnGiRYj/yGZ+wPuQkUQFLBdJOx1/FPGB
SeoVTHOsvR7uReKVMv3zWAHiDr3yq52TfUmeDyt1qtFQMjiLJdHj4IGC9foewsM2l2fHKq9jTMgO
p58Q9Za3NgLy48Y9GUcHM3NvrqxujYNHBBHAgonT6+gPZ92Wz3XC0IQUhzXroXIJ+ZuH6TYiJcdT
7n7w62YtjP6pcOn7l4pmXwcpoTOa9yB9GtF+GBJWFXTrUQpOwvVE274wdyXl5FjvBZ7eeBFb5NX0
YQprvNq0OaHJFWQch5ARZJFw5gAhjtPJaccAPZx+ylXza+67Yz0/mHNorl1YGDDYy8+lhUOzs43n
mGod1h/rSc5HV63UIz8864RMTLHz3R31L9O4hBL5UQsdGir1RTClDeMCM1ZWLwhePNme+y0fspei
tIjAhJ12nDryc51Mkk9GnNAFghWJcDkh9Je0wv0W5aBc7vfcb/t5t0GJfxs42CqL8qniJLOjhP7p
/ig6JpTdurFdgg1tLkDZu62pc9i0ptvyZgxtEydZfplzD4n3aFNny6aLWYp1a2rZGlcDYkfHUyFX
lFuiuuTXiHBnJSsPRERFzdhO6qXv6j/kri+q6WQFlVyHUf5Q28Rwlo08W60pz4PBTK+YjRFUY72I
kF0t8fQDPtXL8WxQXZSSd6j2xNYR8dH2yxhVJR9fryf4g+jMEki0KjtBgEn0A5FEfsUgzIYgW8rk
/ZchRBZuJh6sxGIqV4k7+tRQJ4t+PyZv/hYFjgmzzc5eaX43EactNW38rJUWFW9IsYbln+J2dPfI
bm5NRAJHntvnXJDebM7dxc2oHOlW+UPTnGsiLcLy2uA6mJbFSa+1LgZpJdJP0/ObjhmDpxR7hOR7
s+g7HB/1Ga1KQ5at/kGkpr6XWZOdKJ4hfNUanktZM1RfYpll8SZIUb/qJlF3U2NMa7ci5rYU/X6q
JaVvbDsaRPbOhryH4o0YQkK5Lyj1h9xPLnSCqh2WwbeoAAtqEwcLcyI5eOP84HdUsoggsA8GCijy
xn6EDvvoJcgte/4NbZFlAj3vMojkbPSTmoKLlypn3BeNvjMgBRWtfHUF30pajwCUnKm/mDVYiETf
cV6a4EfmV+Ls/D2x3jXOk9xfzXMlOPcDpTZoyWRNQRt3Cvc56pELHpHh4pnD98Ft7A2OIeYG83Pq
USAVu3gIWAy1zFxsiYBER5OOrCp684KRMpzvwi+ti1WW6uXeN+dvbjHehPcGsefuG79v4HsNBwp5
k7G8X2w6Y6bWrG61lChNVqzoAHiUdskHoi7FoYNp/Nf1+412Wd/VZdwf3u+/2/jud903f72xwcOW
WIBH864Ylr+c4/dLkbJa343k/+rq/TaCVarD/dJ9c3/w/Wm/rt4v/Xop1yacbkzRdt4ffH8Bxm8B
33Dva3p90HSP7At16dfmv73Nze2OSeO/eF7FwB85RbLy7bn8+Yj7w6QZV2Dm//n6WZU1P//Tz9f6
9a8i0/vjkXZ4RENp7/Ejt7pEJqee/u7+wFZxlvdbE5cYhnf/7/56XUeIuTuBTdJr+hSF+p9JJRio
7xfTntZnYH5MZyBJph9fQ+hhTDwtghAF2QBFYCCuBkzSJpArTZZ4+zhoIMUmuDVy6fqrCmDEGpLf
LYzJG0A7v6hnjmrICIvQyYpVbRdEU3eSdO02azYV8QZn4ED1Bo869hd1FYFFeo40KrdaKMbNoASU
RmM9x7qwt7PFUjoVPs1LFCjlynG6XYRKa++6rnWSCtSo14+SYKrQjncdqSyQ0aL0VIY1nFqLcxg8
RFIhmx7JlH6NpUcZfRZTfcLFCwpAN8PNRFptOxcn3MkfWYjPABI1sELqEjIrJgmFx5lWXTXUBjQt
OiCf5lIV/f6wYDZmpSKqN4mBmDbHOwmf+jSL1yhz8nNMSvlinlgTAJ0D2Aa3E+W1sdZbCJmWYx76
1A9OrdoY1C5QPghkxxWOefiIK2JbNe1sslI5BGQaH00Y9ZzY+Ix4QZbznF7mYjwxmgKeD7KnyhSS
cZlH1IE2nBIN6tyUBNj0gHsphzfuYTelwjBGz9Ksy/PsEm8SEzhPSmv+FeKRuVGeNLwz1c4N7WM2
6+Ko9e3Or1jgzSkhxYUXZ1v0Pl98WvKbNo4+1YDAsDoX+klPEa3dL903Fm2JE8B0wIIpvr2Y3GNq
P5rFV9DPCfnS90eVk5dvqMxg6HQ9cayy3DkKyyAZEuQDkNmvHsv5k8T/SU5AS1QI1+5SW9YX1Clt
p+dM9cdtIc40bMuANoaHMmfWG88ZXnh1YN0vuXirN7HAINsZ5sTEsT11Q0efM5stVAAtGIY4fpk9
oqJWwXJMhHGS6q77/Q7yp5NLzk0IQSlEBkHNFsOUXsx7UbKinArixfUR8xLYCaZarn8y9Uw73S/R
xnVZgJGO7WUlwRMniY19F3VCq1aW0PI13tIXet+H2iFBxqyGCXRmn5zukmFLtq+0gD0bguX91kCb
ED9YGRWewo3hC/7xyPvD7xvpHmOne7I9kSj5V3uwenzx9sSZOFJfVogTaOmqzxBFw3y6b2jbFmAv
jZJza8lCUMTHe2fxvtGiALvzu4uwfya1aoelqs3P9zs69ZQipuv7/oH3u+6vdr//flVCbYSyYqGW
U8/5dcev/3q/7ddVr62sFQQ24Ex/3rH740qryQ5wiZFqYWStUUO82/UycFgC2Ojgfu3fr//4a/eq
+56nPZUzn14AOD/aqgMHF0H3dJXuTdZ//u+/7N5frt4f/Jfd+PVOaW1/Je34XOPz2QZ2SrOQxEgN
sN1j0smTO4SYh+sWLXMW5diFpdhZpfWpSG3tEtdwkgIqP4g/bAQubijOHulgWCbni194R0sfv+o1
PMY58fg11Bh3cpHS1k1N80Tx8RYIMqiZ1SO1nK9B/NJIfZtSs1ibdfLVZJ67dh0PDmTLShd7hr+w
+HXife0WMIR0tbYMP7v5NsJPt0Br6K6HYZxx9SPxyrCm1HTvt3bnvvrgNs5Ol34KWddsqW6wHLVo
AHPV3LMTxJ81TAcFNqKNZtyCeQrOs59/zvTJfenDL2Ubbsp6NMhSXmR1j2Gy7j/kxGBC2Is6QgYo
c89uX6+TPHkNNU7L8zAPJ7uikDR01tfObr4mXWrDE1Nq1RhQTjvGl9buXxvfveGxxnqLqDgkQio2
XliniWM6peuZ73LNeE7uNtpFdOekQFYQhLUu9B59VHG0PidGokyxBEci2ImlYt5PhpRDq9VvWDp5
9hve0HZZ6cM+5yf4YBaJoIIeEu4d1MnW0wsyCYbmCow9W+YFsiSLeo9hN0hxAPUoZc7bUDWf0TEb
GwL+VuT6WZuo/DQjuH8EX7EljsLZcJCcB4guxMfEt77CUynr8ar1aFUnCjr8lJGYE6dg4xaJSHJs
nfqD7iEPglG/7not3/mpPxwF8tchupI+1mxj3T8Unu2cRuTseFOhqAhiNC/t59h34G70U/nUetGh
pXy5L1B8LzqAS0uKX2IT4pRaGmXhXO2O5VKRgeGy8Rf2fSkeDAgAeY2JqS+c86ANxtnX/S0oYutA
KNpIZH3oHqto+A7zZNqysWBzpNNubIcOzjv4OOnN89bPTHgpPqpG0p7QUfYqLSbU1grAvdYzHbox
efebUHkyqZFpH8opvHTu0O2dHKdY3wGAEmiLd8UU/7BDN7nqNlQxlyOKShvJzqAUyWjpNqBABkCx
mlh3qTJziUUME3aduMLcV/hIoUS2/7/p+3+V7WIJy0Fs+99nuzxTsSGa6U9t39+f9CvVxbQdXscU
ROOSm4J27I++r/WbI6UtbWhwwhUoO//xX3lBWAzNXY8sGGHTQdbprcAqRzbyR9/X+Y1Xs1xdOpIG
qQp8+R+kukDRVZ3d9y1F6BzSkpLXZDd03eUNv28punQEobEFxq4FwkVblMEVJulanoQi2rQB3iWv
y7cS2E0K9KYdlondG1snE9TDMxIbDpNqXQzGZO1NSdUsWIEMHXYEwOEHLOtk1yfm2lPUp6zUPjZ1
RA6D9nFWNB7RkWyOHSq1qAt1gIhSp1/5xvhA6XPBag+3a/PomB9nt0GYSmzfQhbn1HCoUYaX5Mc8
1y+lT9CIhBJEhzwl13f8PDS36LkWDUj44TgrtpAEMgTH621U9CSkMUtK3w8R8SKu4hK5lGh6bT/9
iJp6BUXIJ2csB4so6bHupOsBuMVBMOhBAQwH7pEPAKlQJKRGMZFcbHGJ8Cm02OGoLejb7mfbBkss
mUkE5TytPMYrLc9/SEVcYh55rRSDiU96WE344uIx9YGPxw+1zjL6myW8JxygzNG9jyOkHfA6tHJS
RSDj63uI/B4IjWUSla02GagxDYgGDqpsXStmFJCZjrWNBnZPEaXMO1zKVJwpTYc4NXrAsShU1XVu
f4oVlWpWHunZp91F7gDOHMtZ1xz2RMJVnzgboB3PjzhafoyeLE9g7o5pxdvOOuyPJiw+UdjRzewI
rhJ+Xhx7oVGnDnFG5F4AYSiIrox930osqoRCxgCMVMrCZE+A9WcSwhDegrUPF+aQGbtpoAOczNCS
7MQxdm78wUoQTWbewEIttK89xLI9EKEGFTe4r8S7TUPYHzrNwr6okGAlrmyFCKPe0Cyd0GBX7ODY
k4WCbBgbQK3gYjWUsUnhxuiO2go/xsH/ufOZHN5txlljPuMRDTeODucmGmu8dNiCiIJduqkerDJw
XhMaYTF4TwixtkOArdXV3kJc2JtB4dF02GGL2l7HKfbrhllrLqwtIsJTbYDNN4282EShi5dYJ/C5
EatMgdh6iGyopKxNoiBtWgauDYXEUlcAtxGSW1LbnFrqVAEqskccbM2mMKY3Ku/DOlb1CQ8mHAXR
BEEtPzUxgh7OFTrul7m7VmC5WSHmTGUb1wKwcwGBOYveYCLeqo1N3TfDPLfzjCw/jOlrVHuvtp6d
kGRqixZ7Y9Z+TVx3GyjgHVElLe5rVkRZzfImrzFTmBDyMoVTuh+yEfQ8hpeID7r4lsrspc50f0O8
cdABkhoVei9WEL6BGBBHAfHuG6woTI5A9gkF72tUaSVRJW94ApmP9FpjEhyHEP+gFo47r5Qr8k6N
pZaRoJLVH5O43cU1rhddkQNjxRD0FU/JV1zBIQcQAnWrORZ686FW9MFZmf8cIMZtIi6IrrStQ0VS
K+ObVOzCRoTNclCzNGUDHFQlygR1CJAQhjLeAuCI7R7F+TVUXER0NBARaN2SMpzp63Qgo09xFKVq
ejoNbMW79S/u4S3WgBcrRWCMHKB99Od2P/czEo/Er+FbgzQIs4WitwXMkaUtSvEh/EJ0UYd0nMa8
Ij/WigE5YMmcv+mKDEk5dTz4s7Vwh4dkaDEFdlAk6Wvnin2IpvFSKs6kYL6RFDFMzhR95QiL8s4D
qBSfMlOkyq4rDyBFEGgDsZTALNFXZqzZmBFTN1x0inhZg74kUTzalBTsaJCbyGONCiEqI42GkwnX
a4LvykIIbprx9ADrSU311dRNSQ8hsjv1Dd+QdXHpjqUpJXn6tg4HL5DcWh7mMniqwzHfph4p7P5A
zIyVuKt4mIxDZZNBFjZ8GSL5ZgKmoVdG9VEM0MHbJkXp6wDUh/l4PxGNtX1uArICpyAfTuMIAzbx
/a0P0DUpsHOPhl481B50NKOun6e6YNyqmtf7NYwzMSbeSFn/XobcNM6m0diXGVLssko1uMJY99EU
B8Ey9wM+dZ8ErsDTtZWpPF5GZdJERbZYF/WHhKkq6miiUNr5ixkWl7BOykWWsYDhw25WPjX6Fz7a
hdtN7XGi0k6jGPclbgs0k5G1QVnfLWqvLOGhWBHeT98ICDAdkHwHHoS5yaQHFPc2UPGWow6o/yq3
tYEcas3fNVZG8alw5IEDv9l4DcHH+D2CWxC+oTwXx6Ky081UlwaO9O5Wz7PLkA8SJBxwZ9MJSc/F
GLyVfoxzfkwGsMfuXohCHkxPcw5OGJ1q2iN44YYCAEHygpFOPwmf1FSN5PhT0WIwAc6erFzXJpyy
0Ow1M32isYMW3FpDZxxlOU0fesOD8Dugv2m1AqvhHrwqVDXA/ERrCgJbRLBHUg7ODuGzeWgL1VFG
KvsoJqgpaXNF7w0IgjCSTurONmlN/FKQOZa+AeUvS7/lFmcR1gvzqkrcIzKGbm9k3lM0GJTFmZEx
TnTFcXYNsUs1CgwG+Wxnndda3e/gI8xpHHbUA/lFEhR9CyPzhtW9f8yBtWyLJnjoNL+FldpOhCrl
+bkkVzvCMfuAtjPa+Lr3FAQkQWjWs98m/udGEHcagUA811S++zh57C3Yp9LuD+44gxgfjfbgyqj9
gt0DBIl2COcmW1soyoHeuADcM4yWOK78jV7Hx7a3tYhxyBkfBqvZS6nh0S+8D/bgUrrtq/rYHD0r
IEgT9+BiRGmtFh4uRMiaaZzh7Qa3pXHXZes+A+blTukXrfMeLM3JromDF1H0FUU1OZ3y8kTN10LH
65uHTo5n2fbOKqyJsSwC+zrLZsCDee0oJexduw+ILOVBs8O8jHSl1252gxvK9m0OBXEtWneZ0//P
/d565CtCU+AAAQvaB2AR88YxtE99RPyY4eXZxyywz2lMFy2J65M/EATGWWg+Un8N51pbhv+HvTNZ
bhzJ0u67/HuYAQ64A9iSAAeRFEXNoQ1MilBgnmc8fR+oN9VZbV0v8G/CqjIzMhUk4MO93z1HjJQq
g0j35twoT6K1nrhaUwzPG+0a6XN00RRLq/OBOCh84BDB+CyO40NvkUVPKCJVKR32SrP7l8GKaW01
SXln4NF46Z1UsmaOAnpFjceEt212yvolN96X3mhQKfD1wGLOo8a+GCXtL82Z+ToIgnOfhCpwSOTy
1MWxgScgTvedXoq3WOwds1cnlzbZCoeXZ0YnT5or2Hz7Lj8nyXIJChqtVStWZoK77HAms++DxVuH
RSooWrHJRTiSh2DCNjDRPDeJZL/UPF9bgqSzH6nws+EyAvmEcVO3qWjZhNiOW3Ms9mMZl0ewfM5t
Gpqrm8y3YWFSmC7q5Nc2zq3U1sK7aJc0WnaqkjnZiSqxXxpTfLD0bcwq7l7iiXRUSC8oj3jiOIXl
/jKFKxmHGrhd57+TpNS2kI4I+CS9fE8pHIYfzBAMiGMH8AMAzwFHW8BJ2CGvc28+ujPWbRZ829fK
NvGw7akdYBvA4xlKCa21YakwcnEXTrLbahbSAxIyKXosEylWOxtPcD46Ly3a4DaV3VvXRuVGD+3q
RRcTP9hgRX/kUPHqVc5LsyAUydOtNtnNS5EYDRzQiVW9XqpfbYLzpTC08ISmUWyZxMKqOJRfpO0G
VFv4MVRZyF3R1i9FunUqI/pKxuYqy9yLZxZ6qxSKmkyFiB0I2qZ3lM3uUeEA6LjoUBR9JdGmE7Av
6IbKqjwgwNkrVjuWqUZsGOjGDNx/QyPUt/NIJbeGqmtihXXiQfF08LlqWuTuipxDctC8zYHRnK0Q
8wdHj4EEC95Hmc/WgaC7J2ianZpVUBLm8CPd3nbeo5VKlyl5m+ch35pOc05LyGiJm8MZsevpniL7
J/+W4FTUYGptu5SfTISJqxkNrc+UbUgJn6B9MBnvCIM29RI+hlOIc34oikOZRy1/CMbSDYPPPWFA
pepsePkFKButaEPUCVHu6QAWdllkG3uZdX9p+0VPaTpZhGHGNxSRo5ebHA51iDAWr/9xWcyV/0Zw
p7Z4jKVLrS0OHuhf3KiWSd4c7W9RIbxS2pE5myPVQtf/QQG3XbnseNCGLaBbsc3D0To4cwX8pKW5
oc30lcsDXdoeq3FAOsEh8ViUPPlRzABMyyca60q7cPq60lDkZiRgKTZOe2STAG3bl/GxkPIrGhdj
1yYKy7VLQxJ8l80EyhhTtcvLy5SRQem75xE52IHjr+NPAzDkTIVnmF2O1wlR8m9eeCVCF00a/2a7
Nv/KACNyLfTGo0GSXFluOG9URvvIfCOp6Qi4e54gMWCV7DYdmJG7wmSGzGbIbKtxwvBUEN5PSEjv
g1+UIBiPdtvmkFPE2ACoBdmQ4yjqZvsWt1q3DpnYm3AAm2MrbPQWWrqzyC6LrAmE0BvwYeJGxyCy
32f0hTnT1y9FoF81a+BZjPIz3qme7yfdW8yJRC7fWlIl/NkkvplyJCUtU1o9dqOLu6IuT1o48KqP
bPljnp7dhZZjn1IQTgObUZe0v2k2D2ZiEKtA8E6M9Xuhr35iUJSfvlCfgBXy7UiZzWPeH37qArpn
dEb3aOCWDpOg2DSt6m/pVP0yIiTtGYBdTn2EVI3SyvZaEo4U+IC95KhH0SWYhzmQAKGrYYIW7ZAT
mPOHOBoIUFGF3BnKIam5OL87eDsnOUPe7AtxCqQB/6ZOx7MdjFer6PzRXtybmyX9BavMs5Y/SrOP
npQTxpfaMh50jcnIaigftWYt+7khdrFGsy4TFMw84aAXWfa5jJR7jSQ942LYIZaJ93NnMW5s/wF1
NZ9EGlK8Tmq+S/DKevk0IisDos7fCkTo9yoLj7mWxUdSMVy7RXhqQ03tmF4Jni2UtJENMmhaqg9a
ozxBxkPR2NEvCCRUcerdFIn7dgjABpWoVESpE2rRm3xHHbnxnHXHtQNDsWLm06GbdZgaYX+bKP9v
uVHqh9CBq2BhPYqUDZK26XGIWeKELq07JUwtGqXBAdFpn2cw537YaZBCmdj39IHusADb5BdpXu06
hn9bGxpiJ5MPtmrh50Yx36kewh1ZomPUWug28+ZoWOolxJK6B7FOuhliqtfomrhTL5m2naaSk0tN
Qnhy8ZGmLWANN41eVZNxrFkdoGAm7B1bwKYi6xlOt2mRDNwMwx+DLGdU9kB+UtofYy2ZI7O+a939
lng897mR/5YqbY7R0u3cKlEXLsNI51XBL/QgXk3rGBmu+yLc4pPksHNY3IXDq8GUhYObbFEgMwuT
/nSO7703imozYD7+jIz2iU/i3cJHA5z7xFEwIkl5KFu2H0oJtDO6+1oUJPHDRR555/AX1Vb+mJvI
QstwPmp2ch6G/hWcdkaf1mU7iMorI4H0B7VRbJrGKHyimc6t1PAJgZEKZdv95hdvgR2VMiX4FMH9
Q/Wz08aI8y9hjpMcRuKYVOMnjkvXOG6FRwY03oUwzZXW7lOLT3QeKRsGqvmlbKZHohR0cmRam9BO
lsdCi5+mgaMngxSY+N5nBtO5vve7sUEnx19jKKDElQ4XF8Q6Dqd43IWppD7YoYOk5bL4WloeIjF0
MIqNwgtyJsXh5SMkKft8i5zd3Q7GJ1Ci0n8Q9vQ2jLS/7alkK+wJbPeLvuUrn+/70bEeWPolE5Bq
2BjZCkXvqxutEwcUJ6gvoTmcyOTk1U0V/xLRcORClX3AJCLwomFUjOvokrtmzEm9ZTZtqsMt1j2T
z5ZKTDv17ZWULZxw/lieioI/ELuz7dIAMrJw1tzNWk7KPuluhbOYjPMR7q8dDUKlSdkDyW9/WLBB
QADVdG+S5OXSwogODY9cXTbQeSw6WdV3HnLrN8Ka6fh28GoKrA/wnMb9mDUduz/had2N6c4powJ1
0Ns+RuXPbAHLWIeXrACTPLOh95JV2SEOqURe3os0OMeZjniLFltr9vmzXAbefxiMfW89xSO6pboT
4H97f3Dlc1kvgZffTSmffx2RduSXSBUfoNDym8x5QLn1keXcZSM5N2dw2Rtb4+pqnt3ftQkitKkO
1rwmQVf6b6LFJjuTSO4YL9i0JdIbjRl6Qcpt2zSVvUULiuSnir/ojmylW78ZvXVf9/PnFIuPJuz3
TUD2dGqKazMyJlotrFguTLxsMF/4lKGrjP1Viopoo3VAdL7P8vhGl97knFPEyGPNi6SJTynjS9ob
9s6XdUaZEOizEqO5IS1F9TlU7V8rVjFD+JEPyIQrOicekoDiOilEH0Lu6eufKFs3G4cncVPoncd7
/BKO84XRjZcos0KvjLWXIhtcjp3IC0RaTXStQXuN/S9zNkNvkBc75tBUxmNMDUDJHXyrdDMl+dso
OFgjMngjqaI0zhtyzJkdGc59ETHFMPG7qnL5JeKHKOKkUGXvPJMfFmMU1B/NcAe641cXWTHTHsGr
GyS/0ym1kBfop2ruxwN7/HZkAxAWqeMWetQiGN5ASfwocezl1Cg28A9GiNO4btaHF7zmLdUebQPc
hhxN+0Tx7TWcVbnJoqKiQmD1XpMzDzwTAQ+d5IVpgqPIsnYtaHPJLDVyu3yQnqFBzWu1muEMAceX
rw/4wK+e+uAmtRR+g8HcAv0jIpQvfzPNOadQwiDpcmCffKc6K8dHI8IXY1X9wW6J6VC//Oqd6cvW
KsrGa2K4YqmdZzysaIhOBgkAI1R4T1t3W6+J84mccxx8LKrF/zilfE8wCxOHeN9kQSX1BWkt2yXI
Z8kTgwEJkOb03KPkYNSbsdvcsB/KlCrN0Fj0G8DvAysAoVi2H0Hq3GwjHQDJcXs33PY00w6Bgniw
3Lt6xIcIV51aGWUjNynFto1PTVX9Dm0Ocksc75p6KC6GfXLHBcJ2rjHhwwyfnvQnOcZfoTW2x5Q+
MfW7hwRBMuI7xyYLnBBbYI1ybBOxsflgKgP1X1QyYVO130Etx+tCTBNY+O9RWMM7JxWi+HZxkTGa
k2B8tTlzby0tjCh4c7IrTT7ahvghPJ6+/kgDHZiZZjPxP1NygKDAwDl/to2L0aiTVLxnlzeALw7r
YNUcp6UUzFlY9WYMHXOrW+IemxJcOvodmtm/wjG5U8OaUc8/dJO5v1z7qyWiv+sXnrhsrS5IE5q4
lsSe3uUzCxVy1aWAbz3bBgPpQ/8SIbcmCdU+uLZN0YZEdgfN4k5kpMdoGfeXbKVI0N6onyVHWgbc
2TkKbrNM3z9YQwmdvh16WMrcPgurfuNK1vxKVMW9dWJmMZCL6cEmgDsd1HxylLyAO0z9AZcpuem8
Q8aKF6qobpzujG3/oC2B6wltrPc46DDE6hiQateZYW3Vxzbi4jkNxX1RzY9q6ugMiHo7c/f0ita6
KXLNZZk/60TX6ZBgTwgzpvyi0dF8AWHCr0vtwSzvjZaFV+AQJf1yXcbscdG7yidfmm6T+7zJEVUI
k5EQBVuXIOo1rEN1bIflIxD6Vy+qkSefSxL3mC+WG6MLyr2mZ4yEt1940LLdgOJt6NdNfZh3digx
HbfM1mcMi/p1YDY7CCz2vuX5S7IQaJieFUfGuTjrtO7OGt+iGQFk1hKE6JfkSDgr3iJA4HEvho1o
gr9BvPydU8u6MRPZM9o83dKemyRYkYtYq1aWWuHzMWuAjq7Nk432bNcfEwTsrVzC9wgOoGphy9TT
zZgdGJpCfKomlKc81h6KtD12E/67TAdSbhX074LaJN5affFE5Eh0EFVXF4sRC6bejRQBKCcKGktk
6pbuhVFyWo790p3NrDqOHeboztHWSYjFy8vmNXE7aG/A1xxQVgzLY1mW6CNslX0WGehPKvOvcwk+
asJ37PXxLHZDM6uzTWJ76eyXtoZznAZlxyQkvrqGcQxTB7qmUS4zNffLLXPkevpHCR4T5E/UHua6
YJZl1ozDsuBdpwATHOpjD6A0Y+pDpPabWefPNjVnP3Db6W3EDDYttDgDAh65+BjLgDG2JXoxBkYB
AFmnh8aG7B7HIvwwwK+oKc+vdh4eaEtu+CIcb26iQxG/DxwrL4mbbGeNGizB8xM1eADwlBGWXD/i
MHW2gGs2Oe5nvzbpEo5EeAAwPWqskdwPDWA5AftRVdyFgbqbo9qgpzs1u2qilmDxX6r6WW2rqfwu
mKTblerPWEGMzisr8soUJI8BYDupMW7UfGIM1pghrLBp5lhIL+nQl7CVJSBufVgmfoxKo3vTP3ZC
/5j54XbBOudk2eOfXEWEb0n73FRn38CO7Zx6qndWw5CCVP3aDBnhvxpwHueTHon+NouSUhU53YR/
rkmPitbrwSrI8S5y8dQo9iG9t+0Y5vNRttWuSob8zhj7N7cB4WWJ17YdZkJA9vOwlC+A4Z9UAm8B
hFmYqkOYj/kxJFL/UA1a+pBwLARB6T6F1aCf4GhdAKkO95JltTSVdqX3pSqodh0gh45NVrfjox2t
xGHBVZo8QvFeMIFTGSzeaesgK6sfOGrX3hiZR4fZtnst1cFkVOxVefyaMr4J/8L1GxnosMlDDsD1
iv7NkNpZFacLwtcwXdcLPeOSsulYznPgDzq1clndO8V4BXsLKfvQzNV0VFl9G0ydc6FVv/e/41wf
AM2qD+nKeF/o0BbQmD3N6GtBDOtkEQitayshp6cM6ZSUKAzY9BOBl5GsQD273H4WaO45nKRAzuLW
GNBiijj03CGlS5EPe0fj62kPKnCfIWT1F5BOBLcAsyLYoO6QgXVONRQSDCihq4ruWpu2f4Jjt6I9
UkfWS+iCB2GM4ZSn5imxOXrp83nR6IjWCYYYTnIeTchsT7bX3kdyvXTgOLnMu5xl/dbBU9u0cbTs
9am+LK5oPGOGgw6bkDYdKP+CBzPqvhLMXJ4dIb+cRuJsBit0abTj/eh+DejP/WSZn1XJgxKaJGgH
LpVWKr6zmWNsutCejDT1KpO/fWJ+Y108Vwy2+xMAPh83HnKViqKeEzdcYhPmk0bDvgHKPc4gwfOF
Cq1bv1Jfy+86s3u1K2O4m6S8xtxK6bXk5pVpEt8cA0bqRLexCqkda3Cd3jSmgH3T0q8JUhmso+0Y
vDiL88gkOKKLUBfnypmOApg2N+OB2mdT/l7wRUAXAAw12I6xLRBdViNOMhii29bFvxL30+dgKM8Y
KkA49udk99Tbs090SIfJqcG7Rku+tUt9Ijdl1mibSbbbvWFuTRNWZqkl90MebV3RMuE3XB09uPEJ
grEOHoiak/lLu8PQQycaCfsFDKFveX6R987dA84LOlfSmTlUV4y4p4J22Hg0FvN+nkt7zyzOt5a+
1RWbM5bnXaPM+yWdYr9fSo/MBz0X80btF/Ivpk6byyUsUGeKNc/NFP9V+QC1NXqflmb01QD9tIOj
x2mnBT6DnYMhyWnXxdV9Mi1/tBLOmj6Pf/gDMUFj9to+ah5LvXjEq7iE4wsNrx1ch+qiOnkvaSHO
qRyg13OhlUHwmOa2Q7Gz9NfWHjNMNUWfFJ4QkENVN1e6tYQEocsYcXhxaq3dGOZUbc2VXhmRhMmT
xBexmx37uH0LHMenzzEi8OALWjiT0Gl1991AATsq6M9HZPXKYNnniIl3DgQgJilDLv4QcpOc1bVk
nt9QteNTA9oktnKojjXjQRsXDt2ivg5l9E7LT/lx/AEzF3VLYV+zQN7gBZ013Xzsa9DiVOguMiTG
YAhqQX0ePrvTb7j28baaBbkMdDNGxg1Q6UMHoFMVDJzzvhVsR+Bv+86s3tNolqc128TZNeNY1I6D
Xw4B833E5XueiH2j671n4u3xIsA5+8nBgaoiJsBtewTjH6FnR7G0o2jieNz20nMQze+t013KYsxO
dY7FM2QUPevUXRgbB3SuI/qWiQhKVjIU2bWYI5isMgz8mznAMNgvpLoTZlKjov3oIy5PkYs5PaO5
Ao+ISVnc4DM7C0gCJifdjV4Vn+vfjcfpYjX2tdbcFTznU9qDaPma8JMrbCSVoiIxqp1lEc6JxtvU
ta86rU2QSs9lN4znrBLP+gF3CDt5c0FinDMe6BbHPmnxyatHN86nZ/hKvgGX2iP8hBu+jnahk2Mj
C8vaqwAlbBQzixutMzSvIKgMcoIEP6xlfz0CC/K89PJixkFjBEEqoikWftZcrsGr4pNk9CfrpbPr
puFpIji7CV1Lx4fEBJuhq2yftbLZGmni+pVFpKlNQ5QkDCTxtenYqMZY8ymqLA9p2F9shql3QRzF
nhBPktgH5Cu2tTIoLkHURvSLGCiOOXblK4GYqAY4RZR7aXnVbUw4IB25emTLWQTTKeU72UpnBBlA
Bdssxk+U3d1Ggk/1WmcqwSWXR2rfzAw5vmm61c7SarE1DSgpMH08ykoMm9te7C5YvX4F6fTWB1nq
m/hJOBN17lY1d1nUK3a5U1g4l2h2YdPbUbBf39qtZXdEgiYdIVkSXLtCfuotX4MkLLusl4YZEcy2
kbtyaKEl6Si3iRunTX+vjHPUMLMRO83nZKQkjoMp81MG/k5CD699QmWXIZdva16SnaVPf6KK95qr
mpkM7j4LuSOb1dDflHaoCEkdSuac/cTIDglNmKFsenwl+F1QqDEkaY6+rZitUPOWzqT9iPZqH3Pi
8qI+TvingXmhDYIUI7srYcb4KIKYw7cze11zLUzqYrz5TyAlKd1ExcHsulNvOlAkaSoMU8R7Iio8
NEWW+EnJT2YLLSXFszyhxK73qn7pl2L2ILBu2HkTCr3tRW8ROObyBWtvtZuTbk+ggBFiikbZgJSv
tT9dosOH4aub1TvM3XoTM7x4HGPjMcsT5cuZuogbq6/IyVAWxtjU+7L+S5iI2VeatysEMpMc2Wtu
I3aZv7QTm2xyEY5fOwa9upCxu95djhlU4XVclZNWscjPNJnIZrNJ3CV0vAA+Thblr+KCeJvrJe9T
YGbFe5pWWwZE/hQSNtQYrvgpuk5AnQ4T21VLHdTnTnwsOS6+zvWlBZbzIcGykHTSiVkeOYu5/O9h
2U6yvNR6eraoyVNhfirc8mb2oj2LrrwLGv4AEEPTrRuaXD7dCVuobTuHsudx4tjVbMy5gtalxczF
NxAGWL2OWuzue/MvjCrrpP8uuJ96eq9JpkwIbqoc20tMBIFFgCwXpu5dGMnmHNVMGhnG33gK4rXx
+WzoAeUDZb/3Vr9nGsl4MFbuM9U5bEghhWGTtjCtvWUb0JLbU19v/GlEtjUN8h1TJOKcjQ4j2J+j
gk1qlL9yA9NYJm6Tex93hXhjn+DPnaiJwRbQ//iWqKk4wg+hYRFyLEff6upNhkiAGX9c9gz7egZy
W+QHLGTkzpZNlpiv3fDB1BEZEL3J9vPU33iK8j0jEp7dBudMazic2muxlkZTWz3EwwJGuukGbA+E
QdMmfrMrSF9d/tJM+bWjTrwrxmBXsM340eouClXnxwBU+QrqJ5JRD3Mw11s3izidZo+zci5DXfzq
mI3aKjy6qURN3KW4m1TNkVgo2lEzidiuYq69RVkaVASu8sBOPbv5DSWA7vS85Rh+J1spWRhA6ay5
82EClB1WLs3uKPUYHt/JDiYZEzOAN1FGMknZgmFPXQ5Y+eSjG7fZU3Gl0eXhKORuofZdlpy4pm4x
lt0ZNQ+2zro3M7zPWNIxjwIOq0JSXO5ZU0En8HPb5dfAhn/HbNcm09wYqCvlXUsUbynrIrXt4Eoa
BSejHs0HqgZtkx+yqC4OapXbpIp6BmgtDvbJ0SjJvrjdVUew4JlL0W9Q+NJaC/IdyauvPBpqKOFo
UZp8YF3m42aGHG02F/XtYmst1AkVESBO7HuXAxSjIoxLk6fyZqeiwBLxCs4uU8RJdSxtV3rhoFgJ
pHZp6/w7APG74yY96b8gT9CdWyaytI+yhzTU2HDLtcw4NOXA+T5f1Ja1zY/NbCGb5VhMeINUpoCb
DMjIJCYmWSzbQSXyPuoGQozU0dhSucAhXZt47DbZxGOZd5lPC4jbGPTQ00LfbJ4S5siYfjHb4EW0
nwbgkv/OA2fZzGggoEavjemARhaHlbmS6OnAxnvVmvkr4vgYW1nv64nxvcx56ofmGlVm5ucOfAPt
TYXbr+rkMW+ie/JtakeAe4VO6M1z5sKawYsito3O8/LTUBsIEIZTkN7p9eRhy4NzRHJlx+RYdJTr
sInFpC7JKKbCIN14E5qQ+Mk2jIWOfPBoYoLd/UQ8C9iZWdCKg3SmmuuhoCa/hi3ZCa5MFModwIM7
ZYph/+Nz4A27UHqmuNJVzy3W4rth7oxDpLfEJ8arrYx2HwQUwDdtN+p3jQSBFAXh8efHCZRNTZL/
66XJ09joZMLmEN2BPTNg/5P+Xtb4ejx0jxS76x34JkxKAlaQPgS6t1rIly1of7qpdDJST5P9rQ8q
QLwcAuaEZEftIOh011cTyqCH8ibeKuyZW2vVzIaFkAjCa+ZRQnK8evy7csrDOPJyKDwG2yyKcT7P
be277p+hRTI6o/hRhjqMSUxhssWbk/IgwmJ77NmHs00HnRBtHLlbhPSfpZ4LP2AEK9sMDDYzjZT4
IarVNYlBmwZZs947pA5Jc26NJrT2tiwPGEzwyC7ah0EFgvZKcesMMPdjX9g+r+2FHPrKUBEfxaqf
pV/EL/VYHuOaBnFUonMMOcO4AiRJYKUcvKTjKfGY6pXjJxi5IHJxV19/qdPojhdu2i+rHwS847sq
iLwa+r3q0tM4U9fuw2k1EezQsdCrW/We/CWfwOO1caKXxf40nXAg1UFkOHOtvbk6QitLMv0i/oYa
9tBk9Yimq1HUWt2iZJahKlb4RuvVPBpyP8fDCOub+GC5wbc4+p0xvprCYFaWRQ6fYHFMfnymq9mU
IQ5P/LhOTayn1KTWLG00qy+G19YII8zhaDWldiHOVNFVn1xx35zVpjrn9oUNMN5Yej8z7EaX31nt
q3VXPxKdRqKBmNXlOiC5keRjt89DzK0M1ILgmbMTleeauBNvH3h+46mdSkYacb+OSGBVC3alX72w
Q/b5kxwGrU7Mec06zxRRQcO5Ny4OHJ4wSqTrcMBqnC1Rz2ouDtpF3xUoaUlrMyu5AOCELnkNV29t
tRpsaTRbd1gEgtVtS+x0x8xXvevZomlvGdjIVxOuRFHWmNnTz1tlrL7cUWDOrVDoalbwYK5O3Z/H
8if1/PPLgnpXoeANVxdvp93s1c1LRVxnWgRfr3Dm12w1+HLoeBtXpy9bT7ibV8+vhgANeRt4pRYH
cI8MmIbNmWWbYPL60zarMbhenxQ9wCLMWGnk6atZeFodwylvQGRgHdYAGe5HRMTdj5L4R502BvVV
rr7iugzeC1O7BKvJ2GRNUqiNM+YTdsaP7jhbzcdQ+L/dYmSfw4S5mQk4kxrNd4OiqLaak4E88HQn
1h1zziVScOL24KGsg4DyoyuaP6OFcBRh1L5ecMLP+JldzlMU5rCWBQBeXIRd7iFejc4NamcK5Oz7
yJ7D1fr88wKGJkuChlLKczSK1aslOhzWRQ4JfG9go9E2GTrp3pD9tp0ngmGopofVOe0OWUj8Y4dN
mNRx1fK6WSXZK3u1Vf/LONT/RlJc0dj/Ol3k6qZ0GL0xqcoZzL38gyuJT6rnYj41JNST70VagYdh
OYUZQTNpjiT62YHnVzgSydZSCUoodM1m9elSxtv/3z8Lv+nffhjLNBwJNtPmKiLkPzjeWTTMoDRb
wEI68WlbWugZZ0RSFDwvoqqfuJF4ESP1G430FaWgqKHhYRZeazgLueUyfEWvkvJqnW0sPHCjvypK
zY9VlKb3ikpZMbRg4ZjrG+D++CNkDc8WkXa1OE4mADE8unXmXZflncdgQXsOLJsQZUen04i7Zts5
yXznFBycxjTHj22lj10Hh85d7qsgiP/Suf/SB90B61FF5HKJGrHl9Lzw9GP1vAjgpfXWyyx3jASE
WzLB+k2rYlb3cZDHDBTVXpac7S3J+SfM2DZDq3FwJRk7HkftV0mG16yP+GNAENbavZhoFuawkQk/
6fHb4nK0ZK7aJzrChEoUHhPlDMgluiNEGGYrGQMVzZifw0grYWlzsZkDWFhV49xRhmCsoBmMeyx7
CMmbmGVSTq0/mOuOuTjmVV/7i8UUnN1EC18pomQhPXNu3ebOkcn9aNtUYVq6EkRuTZzHAYG2MnGO
uiwxWXLx2QuWUp/CT7cn/GDsSk1/z+SSP2rSeWT6drmUFKO9rgJIVsfV8MC61GLGG9dadPOVBkV4
mkj7MiOBXdkQmXamcviHrcK4S8FSbbHFhLvRyJ2TFSCMs9GX2gWLIJLiCSclSc3ckld9rMsv+Mnh
xrmxSxSfBA2YJo6iA11L+ekSevQcUb3GwZSeNbqUpNosnvsgPUfYOWYqldsyF+JZaMw54aL6xdjJ
wa4yBpqtoSMhaC1vsJSbLUSev2YlxF7PeZiYR5nJT6fNq2t3H0ZmoPoeKIWNc6ZfLNXkR+xsD/36
/xI1MMj/8zcKHqiLKTpED1WpbwIHeBDPi71QEaTbr089A3mhLSbv53f+/J64oJPVz0X03/+gbmu2
p4Z5PgSKqgTxs/TO6iqO+MyyrR5AjqTosejqSPMYrZTkFtLMwTKIuU0tJR/n1UrIDxQ0opnBtrZl
aC9kZrOnci5ryNZK9/Q00XkrqaUunKRIgYC+4p0snmCjkx3KH7CnhYdKmVta8vPZRZ0Aq5nwWNTh
iTDqZie05rvW0MO4dssOUFLFaNIRRlrZWI+cN0lVB9es5tHv+4DcbySsXbgqn3M+2Gs3BhkDGqlz
QZiccBK3bIYXx+WR/Hm5yRF+HRGc0PAOmNobCrE1qqS6pvJvHQ5QMknSSKPDaJ9SpSOZKU9xou+y
gMGX1OkMtkMSvrZKqAXO9pezyhUwTVrnIOyfWi2sLtOg6GNCYoorc9x1VcPYYg+xY8Ey7fGZNTvo
LrRyKeRoZCoYJVr8YFI4wjkXR4V5nygdgE5Z+lla9ieoWj81po47Yo6SrYTNBX5wPNkuoVKa082O
wCgadbV8UeJt0FEm2V6fy4OTObEHOtD6T+RfSMb/2ChsqSwLTIq0dMZi/7FRpA1SbtXq5YFEwZaj
L9AWA7GfLvLkLEdgT4DMvxueYyZmMiIDTlySf59SD5RHfBaDdjVqLkpFwRAJvZa/VBP/w4/449n5
n3sZP6KrLKZ4LUQ8/9zLnEZR5CMDdZiMxPTbkEGN0aGBR9ZLnPSs5YkHBfUdsJRbKfL4LhOcTqWp
PQzJ6Bn67ccvFFE+3ALw7/ZDMwFfI6wWl47ckksyKHTTr6JmCO2EAz2lzlL8h13Q+DfivA5M2nEh
LFu6a4KP5ov4F4RwpRGl12ewcsT96osVygcG8DaKy4cnDVlcAFZU5YBBmIGsWNV75D4WHU0Ceaw+
I/n26sVq4thzp0/aSaTmylojr5szE/Z/79fWSln+n5+3Q8xDhxhgQD3+t8+bMUQN6XpDEj7BQi3q
kGHDSlcH4YyrjpoJmXb8PYXNre6c5r1Tv6eZVryt2mbfFQx2OEF+UmZReFMwaPsyd9+K2kbWAYnG
IcQNbYCtHiSiywFbQNANICeoopJ3g8UMmaQBuqly29wPY7MKJ/O94E7xhvnue4A5OTvTrapCMtCZ
dQhjVzEtS9Rf7yjvpIhzBir7MdWkQ6PTyfv5aP4/hf15roCpf/6BH+LFbdfEv7v/91+cnVlzm0y7
tX8Rb0FDM5xqlmV5iKckJ5QzGJp5bIZfvy+U/daTx8mX1P4OopIVWyAETfd9r3Wt/+WsLxlPpC/b
TNr+34b8XVY26tu//Pj/+zf/5bCb/yE9iWg4m5MZU/4/bnzvP9QOXBkElsBvjxn+Hze+BYWdS2ZJ
XnKBPLn/uPGF8x/kMVSefNPF8OEG8v/kxl+89v86411bOrZjSUlvyjYXWMDP12Y0jObMfbg/yBSE
Zk003a2RlGRoVPUtLRJCijKCMlRupNcqNJEQibpcl3W6Sao7B9nGSfT9jdER5O5XzbAGT1Rg4xc0
nqJ4hYsftYulz62sfc7Kot4HyNj/Mkpa7z4DnBEGR2maDodYMPl/N5CPuuvTjOS7vZQd2fGN/hA1
BVCdSVorE7DFipwTWIS++tpoSpsYC+kJOXvfpFWJj9uuEJL/dArc/Th+P+Pcf79H0O2XLxhg9bsR
j3S3MKQk1e1JR3VXVjLG28Jy6us/b8V6t7rgg0vBV+ZhXXSF7XvvNtMiW6NSE2LCm62SYmKZbBtg
rqScgExwu+jKjIrwZm7xkQuNX3QwhjuvAa+SeTVtchvbWTa6LmJ4x//LoP+O8XDZNXIFTEFQB2eq
sxyhn8Z8WWthx1bX79v6mxdiyXGN+CvhAiyfQ8DEJlLtMPnr+P3vk/myUSGCBXxhOXTr3iWWhfQM
B98ue9AtUuKMJXK5MjEY/Pmw/+6oY6kOAt8zA0deIqt++mioqSkCpikfLUKDMvt8jKZ0W4SxdOD/
vKnfHcWfN/XuC3YdE3GcxGXpT8SC98xCoj75ViUYeG0Pdz72lw0ZjOc/b9V+NzO6HEff84GIwDfi
BH43KExxCmt+cLq98KDixYi/DkFunjrl5TuWzM5K4wlJpv5cVcNj5znEyNcaQL0TLObFdKOZgmyH
xNgbgysOaHND9hulmcu17/caGBsLkVpSC9B9oIH3qbcmsue9EYpziLBxXTTRW2u58wFkfuOX0xr5
PRCfSahrivlRd2/1xmenlurwl0++HNCfhsPlk9tgZE3SqGAv/XLa+i0rwLLjws1El+6sUd3bWCNW
xKBScY31fcdiFn3skjgbPLakNKxYfd/RBvY24yiJ/ysespZej2kEdMI9vBx+CVZhIh82UjbLdU4W
oTWC8mauiactb3xvPize/bo2N9YsQKwJJzmPLTqlwlhHRCEdwo+TS5dMJP21IZKXP39k6/307Mdn
Bly6DFaSf+8u1QSZCEDPrNuXNWzinhDhoU6+Y1cpicZ7mhOadnOPyHCQcjwUE4fDkG9T0N6Y1NzB
QhjX8ChIMjWuTfOTUC7Iw8r6FIcsFpRNtloAuMntkWnanQtIJPMegz48BOaXxKCwSs65BhgMs8qo
e/yTjGYduWxrZ9GxI6s95QGJ6z2+CepcOUZR/z4oq6euv6ZJjy6IFqtve2fRmRb2Nzzip2Sm1WXH
YDzUUF8RwHMfVayI9CkdaWqR2402wHkwTfnky+yhSSTsCaTra7fotx0hy2TuXmVpgbfXMbzd7IF+
LQX6p95RzzQgfKta+d24w0X8ZCfqrvf0beMivFcoE/xp+DpVuGWNqpi2FAUQP5Hh46VXwr8D4+fm
hOZV/aNjYh0djA4nnTqlLZDlsXqqFQHsE8mZSIOzK8cEopzMXUpDkbVapo0PFt2hVRl8jRv5tfSa
O+kgz2oBstTys7DcR2d2Pno53TwjGI85EQKrEArPqvN5kwY1shv5mmpYA0E9J+ia8QqfQdPdZvH0
l7Pq14HLhw1jC4ZiJ4A59G4EGUl86OXAdUStZkeY4d7XqUHNCXHH2JA9FyOdoyu9+vO5/NutSu66
0pSE6gbvtho0nB04TLntms8YjO/7MnvrG/dmnI2nxklfUqbMf96i9S4kk4vHX8JyPCvAQcVC7d0t
p40CUJlZj4SHtQp5vlSgxuShMYALNK/S0zMcopPZGeBi5Xz3542/W1ddtu2LZYoYUPS8gKN+vsdG
OOKTQZd8XK/8WDVil0zCOGICIAKjE1dmd/CMb8bg5X85zNa7ZdKPDVNZFXAybNRZ744zQBUj7waO
s9PT0eQK29o5Rs8smsYj3b7XnHkr+cFwRrN4vmkZPGHaZ6+ufk5kb/1tb36dbPnM+SzLh+pJQOT7
GivRvLPlVkG7RzKAZ2kZNqIKGnTE8jjHYLvKhta6ge2HhMgpb4FwbLKMnLU8Hh5Rd1KizMzNn78Z
8buvhpqkJcE10J95n51a16UDB8pr98IW/jpD0FRRrd5ppZ+raHpjGQmBgro/0lJEZIjnX3K7/DB5
oXndZtYnyuLR6tA6HaxkA8NJbzmLFTZZ8b1uOjN6tBJx7pRJjFli6T0JEWEX5ueagLrYCUf8rbz1
nz/SZVrz71ujL3EpLKsSquvy/Zw2AsFqhLFN/dKZg32x6aL+xvLCfFtoOnuX6E2dAIXRNt2uJBtJ
hG7xVmRyufAx425a030VM1MXVxctvobNUKE6dwMCA+cck9+AN9KUhblJo9CmyOs/QrfG7OLG82Z0
oN41wXUwet1BIlflqzxGNrfVMcsOUEBpR8AP/PNHdt5FVF3Oc1ZnxDJ5tsNw9i77CDt7kE/+0CLf
RFBAPTVGsI2yeTqgnkfrDABFxpgrBzplZNCOqzJ+SxBeypgJv+7JtmJ6TsQNdbHNXAsktLZDcrNG
izsk5cd8rPtVsiyoUPjtuuyL4Q9PQFV9MIAWdrhhmf8QOZtXDckfUlPSE8TRQFy68iPoMxjHkUKq
6RUsh1xloOOXbjbRCiDMBsTqfz4al1nfLyfAT0fj3VU/dNmAgmci0bq30jVAwmZN57VZlR7kqCr1
c1pg3EYHSo/u4nxGDCvwssknFCu3f94X+buRngk4N2lGIQtd8b+XF/6EMHSSfbsPck/vBwddvCNS
FG+EL4IQv1ZSEwut+pDkmogBIbNucxJ7br2gOgYOIEh2/DosTQ7pQqdsi4lCZI5rcjZmbH/McRIa
rNAiv0jBmyDKeu2sXh/xkkO0Bkaw4WA88raPSCSTzQzTfY1Cs4Ddmxaktqu3rCCkJfTEbQe7eSdz
92NeSUx4wWITgFiwT4lYmGzziCOcCYVN3h5e7wB3MNYWZb5AZX8lTOPJ7RPu7RVhKl390ncU6GuY
N6qmr99E33wrya7+cmx/mQJTqzDpnDEHduE8vvuapfC9NEwYTn0nfY3CrtwYM7i0cmZO/+ct/WaQ
dJlw07xxPN7VXL7knxZSyBbdokFwvq+i4i2pkJt41YGh884f6OTEVbxgAeK1UziPf97wb6a8fEZB
mS+gQQid7N26qqbKXXkIwIBrArXUyQLHAOKZdu1XZDx4xOB6e6Kn/VOkLrk1piIbkpV8yLx+nRLz
VXn+N0f2WFiq0UXB0yT0nHchkqe/DLu/OdFdSpKIQ4iGoxL07hh1EVqHMDHbfRFHqNDrE0SSV21m
d6OB9Eqpt9Yr/1ZQeZ/8vYx7VJ1EADuS8pD7/o4aaKMdFciQvaX7G0i3G8Z+pMgKk40Hgifs1sLF
VEI//kCV4YMI/aNoC70ZghRGbuncjTamjBiJ0a4JmWjOanpU1nDqjL9NgX5dry17yq3T43txzPfT
L0gWWtJjbfe4gbuNiQOBcRCnnWuCJ5Jx8vbnE+e3ZyxLJD+gqUtM4rvzxg0SQO/92O7t4jx04uw4
bFUU7g2Ds73KOH9pnY6Q3P5ywv66XWcheZKT6LNRpl3/vlLqOpoDPETd3qQauW57tUsNsv+MkGVT
ISBNcXdZ9YH3zYMXsvnzZ/7NFJeNB3xe3NxYX983IRp0upaVS6a4KLF9Xe7rzJ5XzRRvkTezLAqj
2wpMB3EpKDds6LH/H9unMsl0yqOM6tjvDvpsjWk1OVQjcr+9s50h3ViDNTBmA87xIoOm2rFWsBhU
3m59iXX6L9v/tRriuxZVUoYKLgbnPa40wZVbWk7V7vO5exkm597yWJnjTE7X8diQZAE8KWLtn46x
sXYjZNQJAINYG9RAQjJTgf27+Nb1jsyeq3l2q78doF8LUuygx8LdZCD1cUf9++wYpl7OcZsymhnO
KyM6fEmnS3aYas+s2b/HaMpW2vF3rmCt7E0PFZbvJZph6xFxT3WSnu7E6fvnw+b8es763JtdrhIq
C8QWvdurLkJmYRdms5/6KNlhs4qPRoEooJ2TzQgD4KbtgmCdKFJosZqh7I2qYyUo4NJPze+mHDyX
VA/2OH7vk3hAYBLdI/MkHaU4BYRtAaKOb2ZG+es6qHv4MhIQN5P8m4J7cpBY5863ipUK4uA8V9yi
C830WZmTu4Vool/a+lxUrM7USHXt2HbdKxm8sLSy8mjYifdM7+cbSZPbVFvxfljSEzOLKYXdzNV1
WW3amvnXnw/Yb46XH7iEnXM/Yh3zPu48Nnw1ycLFKxRJ9Akq2fbOTHhwgUep7OWjiheNfPOWDH+9
wn8zzw2449NqRZbu87X9+wRSiUW5vwFN7hKzekjM3jkoA1ahCG24UqVrHQdSB7TOh6sspLZs27VE
i2b/39ezi3jHMd2lG/HLXRk3/Iw8ykFLi3OjwUe3qlPT3KqhKNdebL2OfmHdTGVxnTii/cvp+ptR
zmfjVNJZQNIMfl+whlqOGBiszx61hISaFO+FX+KQi6LrPKrFVhkBtPl5PiaQZqu4jv9yFf9mlAlM
yq0OmkrLIfX+398Bs9SiCwDtAKDHaVYFRztcJ9CCMQjmAo7MXz8xy1Cb93w3o2c+bwYBMb++zT30
39v0Uwd272yxTSIRvpREsmE67Ny7kYLZDn3QQ1YsBrqxDh5RtBCe0offbC/G04ndfI8CN7hLjFfE
f/G2R82Kjl/F63Swo7ueQInWqgGulAtOzMMik3m2gS6hRevcyBVrFLQo6ejhRIVTYobVg4izl3ZC
Qe61TfLaoR+zpza7b7Mc77cNGJirnZJDMaqnoquQMVY/TMH2C2btLzh9gLaJseBK7/1zZC1v5Fjh
Kww5YuXX5BCbH6ikGY8OcK3QG+QzqY/JkdJjeA4VBs2ydIw7aermfhZoL/rBvqepVD91bzZYwpVC
EfHi28+IIJLvmp5KsxBsevXosXq7Lwfk2kMT6nWVF9Q7yHUPPiQeuQNRNJ1wp9zN82Q9kyqP8nmy
g49hm2Cp9krKc8Jxbosge2YW2R9R9803ozDpBvfWVdcFn1mApmdSTJNrfwboz+ykeB6n5NEEMrLJ
hznYBVaHzpA5MwHm46tTyoyxQxCrOIMATPHOrycCwx4S5X0VcTV/NVML3kv2qcORvitAy54nr1fn
fgSbPLXDOu6HbF75edlv80rNrLXRYyoI1Kh+s7nZqBSrZUJOKt45Pa494smvZsDbwM+yl85I+r21
/HR5yYtnGI+hkyM299QNsyp105Ul5BlKVJeXiAeUVwBh9lmhhmuMtMN1aTr6x7PLa5iZNq1uQpQB
CPJTkAaUfSHQLc/+eRjySG+JEpArX5LwMinkW1qU6hxi8T9HzkidOUKbSqhfeYpH0yhXgdGRaOA1
n0e3ZOU4gxZXEWjxyzMcBxlpJMIE+hvRfi+b+ZZAY1Gi27y8wrRoulVZAsZtTg9l4xIeEkqy3f/7
gDV+rZgn3hDkBYG2Tcc9UoAU4wKUf09UztOY2vGh8/L90CHBRPPjhKuU5exVoOvniW9gF3tetM0s
GT44PiGEU2G9GHFZntqYdaTBEgVhofGhqyzjw1hidM48XIFJYdxZDXX7QHX7cDSAREQyfIRtQzhV
C/nu8mPO8uq85F727XhstJGTwOelwx3ThAbZFfTlRPV3oFM9lK2CwJ/7OgvkkkiaHXVVh2urdstd
YrrJvQPM4p7int6OE4TTecIIWLk6hh6g9Cmcq2Td2V7wnMGx3hO0DQGoEOGzi7V8XZCLxNwKF5Y7
zoC6LcpHkZ7PhRHOzyLNrwyEW/e52TTP+WeYsvOz05L7OfYFF0Pl7WuWjk9RGEwPLtGXDeiXp3pq
IOalUUF/wgbvW5LQOVGOuHVbZd9enrFsGFjnrTy/VTtr6JgjJZNNLnU9ezuvTj9DsZZXno+lEhqs
y/ntrBxYFDd6zDFPW12zl1YMdKHynpb68EqkME6AP2gsI7b1gDoSgrS+69FTb4OZjx1opFo6LtyN
Ofre3k7ZsFZ9thmtoTobk5hPY9XuUPZYDQAwuufhfad1/xncy0fdDyeLrO9bdxD2TdlynpRkpm+M
BshHOyAod6v4W+zm00qgsKH+Y9bQUCU01ZZoxgQB3cOcAw7wR/dTDlJp22q88cZotB/l+Cyllz/b
yoFuZ1C0LxLgz3ntf+rjq1pM7md67+NubObugDgs/SjhsbbL667NLDerOkwlI8Oq7ZftE5qlaS0Q
4aHvR9jdzMkz+I3PDCTZ58IO+fX0IUEEd+dbqfscJ+A7Vf489kN/b/sKX+Jz5cBm8JugvPXz8Snq
m/BJqjm9STrj6+WnzFHqXLTkqEDnFgByDb4N6t733GRWRLCGD8HyMHUOQU3x7Jwy2s+bKsEkaRc9
qAsKe4dKWDj3Qrz9Co0bvc5yesrQ5W8zz/wyDmO+rsukfejH2DoHjvrQtLp96JYHa6R2M5a+WMP9
JL5ZS0r+RTBcDYWgP7j8mPRd8qCAIbiD+ZkcR72v/dFDsh18HG3CwzaDy7UoUs4RxztYUaq+tN/5
ooeDBrvEzcd37rCMUAuRmwZP6g0tUWAeY+rvfVRnYGeaesuA515Lwydkr1Pw0IjBvI38erq9PCPg
Va7KNMP3byS7abTppY5tCn6him/d7Dmoo2iXaxSTGm7FydS2daoE1TKvRg3pGqRyuRb33qAO5gNp
e3gDqW2mVXzjTV55iqy0OjkVxPG2TYL9QC5gn8qCcFvR3gtlpht7dLxTLfzqlLsOZ6k3x7eXm13p
8L9xQog1Be/55vIg6dlYaWDuzbaJSLysgQhYAgVp+Dqr7uTGXb5N6u+lob8CoOaeQ42TD3AKCHDr
sxjqC6yfTemNW+V00ckyowizE0jEgtQwsYiiWEasJBh1vBp7266+qTT9AH7Xpq8+7fAgfMcntwcn
tJLG4Gwh3rAXzPs0muESp+IssCrh2r5u4/alw2pMMPG3ROP7K0goJ7iocz5p5X4wDfyflB7vmc7D
m2K97qWCe76WKP2ZQxoEcfl99yLw/s/D0tGvbjMvWu66dPVCh2U2Sk8vffFFeHBm+VWIeO8QhzMK
cuYJU08BjGp1Mwn/29yNIL1sfE5IXek3w7xZsPTkCldr2tDwf6NSL6a4Zk1k+hWLoeTKKudnsCZ3
tavnjQVFBk3a0Z6yew3eAcSDgttyHBMCaxJStuxi3rd4nict9il0KolGOfKm76w47yu8UpvJa5w1
RBSqv/lkc9iYsko+Fh7U+WimJ73Yvt3qKU1rvcZ49iFxCELrW/JKLR0yK5DUysPcxD7mf/WBbyNh
A0o0ZyDpgvCDO831xkAWvm8TZiaoFZcCL1AwKqF16d9Ct/S38zwAmw/yY9cWV0BFNX1h41aN46ua
QfcSKLoxm4kPZFufi8q8oUwFtMAH/iE23szaM2jnbzHWbhqv4tjpxcLT0dACIYUNpmn83WTUZ5Ga
CRQAr1zXlX1nNoa9amWG65ion0x8FL1/M7VURTTuxm2aZ9VWpEm7reMaKblR7MwRkSttQpy3hgaD
W4obQs9ixA6V2rVakOrqMiQ43ncDBeym9O03owAR7cvSJps0uMFle2+2AStkS4Lndd2tI4wSf10X
HVJyqzHvpYAF4zpaaWXgV/VoGLnz2YtJFx1j/GCzHeE1Kq+FpZ66GRSFLCRWx+KtoIy/6C/bPv/u
J8mb3QIsHGbMyj0zi5UHEivN+Y4d3T672v5cWxXiDqBy8oNzqwyEAFFAIO0wjJuREElIVwYHuDIR
j0jwRAkBo/6uTFvgMEOfnXVICohwX1HQYCetSWZrXElacK+57S4YjmSAijV117jXs01ijh+lZRiI
v4fbpiJEWNF1Xln1cOohcuwq7R1zoZp9WGBQjMz52Nb914IbYFJN6r6bmludYBztFcHNeP4w2w/T
CFOYZ60yN1hj+6NuufWMDf7fOapOFRzgk/JY5lLjlVZVnYiVNpDhxKcAZOyqNr1mG6ig2JQm9Xo/
KTY6j5qT30c49kQb6XUpaX9cXoSPUp+qLrq2x8Hf0zerT5bRUM2tzBofalqfBOsbuEJDJfa9CVdg
2WANou7kuR6jpzViM8M3UY4NTYnSgVi+7HucjwWq6eQrbRl1SqJRwYzsnVWh2n6jGyiqHGdzk5nE
eskayX+dL5KbBpSNVv5NmaYHETUGhtv8i44q8JoRERu5BkPfLwchTWjsBIUDTDw0+lMsiWwoJ7mP
ETrkoxiOBJNQy+GeuTIWBxhy5WJlu62x8YP+gAkUZ/cQmpCURXu6PNCTxQMkgkNDmNTY5urYdNKh
fpdnBRZEtBd14xcnrK8vjREOeHL56fISS/BrVXjJFvjYSZV1cZrzuDgBqv/sA/Re2T2iPgpRhHm5
br1wQUi/S5ajXGNi31jVXJzYvQLvJNd8l9vHxOfGH5vZiRyy7JQuz6wh3s8y7g5p0X/0Nekq/BRe
XR7K2et2TmE9FxlpMWYjPfLf+M8EM2Dx4+kgIV/bwjvUBUFoU5rGp8uzADaTQXbFHA7OrnUsgmkr
TWJBjVlfN/VLXLUEHl9+BKeNA8/s+7VjS/yeMas8HzmKoZLT5QHWlSJ/+yUro/zHy37n+LibkmYz
zFVGhKRj40dtQ6qjfW9cNXX6xWJhuqWR5F/ZvQatHekbe8nsiL32DNHXh35G/xK5fuxzX4MM128y
OHUHi28cQbJKDxYruK0YHG89Z8ZG+aZ/xpXGAwxWeN1mtauNSnCRp4hlWo/AoPj77FvhiSJfgwOA
nN8Gd6NbmzsZ4hEFugB6NJjXGBzgUdH3MWrWqllqfh16Y1hbHQPrZAbfJtHtRj8et2moOJs6PBRE
qc9ryIzFlZ/TcWA9smRyKqdsT1zExZV7eTWIwGEsuWfF1eXVfvktWRP2YRNTB3oFK4NpxofL6wSs
W1wUy1+bbu/DK728fHm4vP3lmTnYzjoJUv/H//7Yzo/Hy5+WBlyfvF9SVy67cPmj6rK7/7xd1Xju
Rgy4m//Zt/Gy85ff+bEncspepJi9H7v0zy/GYexux9F5KYVWzLmXHU4NeWjlyG06qrqrAs/s1eVZ
tjz758fLs8tr734PGU0GUbV4urx+eRiiRiyNhf++FSZPuasxRV9emlUG5Cgvv7RdwVLZD7GjBJ6z
ufz4z8OcsJAu55pv+/KUMb2/coJRbvzMviqB5BziupXrYKjhIpX1tTaBT6NfdWGlynaXdgSsjrkV
bqrR81fm0ocdk8mBtA2mPSFeZowsCQHC/cqNCJs0g/M+bWIAucUMeby377rJavG8FOPZ9VmJVwgM
8pziTNMGBDNWEHPg8sI7Hb5nZBeQa5nTuvZn6vcbo6fTrswvPkuX25hSB+vsh9z7xIyNKCsG8lWd
zx6OVRtEpcPY46bZ93bsbhop7hELIbkdFUCEOHwpqdivDHc2dubsfQ68O2mZELfqL+EYZVcQGMgW
Exar/7B7yhKWdD3eXGAyap+DdI+b2d2bgXwosHPCAKwPLK3uSCrfqQAyVxtBFBsonthWdw3YCbJt
b04YLv2N7YYaVum4sgca8IrsqUYXzVp7OWajjOzvh0HX98rBDVlBTiU9C3rjeCeS8q1z5DbPDUhc
k/qutRXu446Fh293G906V8lcs6rA4xyOqFtY2FEsWjCKzdAwQ+pYlBp6a5Wlf53b8G372x6CVJjW
w76JfH9DMTK48wgy0EUSEyNYf6ui/tHowDr05kAwQjGeoiR+JeTcAO7ON7tIQntnI5q42eZ1v/fK
IjhFDboQxdwI2pFx6MV3t4A8EuunGOncBxhbOSCx8NpAG3SypuNE2uLNaJtYtcBRpkGi1qonJ8ok
aRcSIskY9niTVN9KJ4JBwRJ4Z0lCJuA+w0tWFmmNpvb2QdS05DUAd5mI57IAOYi2SSlrWemNYTTR
oQ3n7+hL0xvPIYsLt+Mp16NCw6eHexvRn8qrFyOrWrh4/UivAyCP5dRkzKnqILVjHqdUHSg9PRvs
wkkunrUq1LRgQ3/czk5GxgnxAAcSOV5Z3WrIG6LcR57Qt0T4mD1TvsJAElH1JCsXo9eAogFS2kw1
3VziU6lysnanBEZ4G9UB/kM9sqCZ9lCM9AqQSnsK9T0asoCZCXMDZB4nt3GftAAiDcZjMjLkReYm
6XPjONNtXF/cOmQ8V9eFggVc5BXzYLjJdmiTkUYlEUVa/MlLIEFks602dtI01x31odZHFUf4B2h2
GdG6G/yPMMmzK/8LhrHmtiZlJmzADkhx00dUGNrRUIfULG9MC+WNlhZDfxyP64TwiJ0r22CP7jjY
xKnzechMDSsQD0+smO/DIiaEhemvpV7sEWGvIqNzk5QsnOKSSWoTkUiR1RmArayl+qEWo+cwUMYq
pn1Z9XdSZHhseBNCoZJj3xM4bbYDZw0WyQnjT5/54iYTtORT02Fqv2TmhiUDc2a+Lvq7ymiYjHB0
WNdR0c/mN0xjr0apPhll9dYPo3NF6LyxYibvwjNDKpfP1S6SQc5lxN8HYye2hhV/JctuNxay3jLl
Lkm2C7wzaUBLnCHcnLpASisb9ADU/a7RmAGwRCzPrdMJd04zTmBCynmfdIpodjF8U6qc7hkBESFp
MFpNPfZXCmDwDgxTum7m3D2Cll1hTbNIwAbUCln0ZGkmYLYpngFThbscX8uxtHp84rMRHCYdnuoe
61kUJPFDN9rfQnkuq5s2oY9jaGkvleDkbi6t4Lxwf/NZMjdrSCO9XEWDXQ/Hesm5jRoWcYHO6VF6
excI9apkogxfiAe4rrFDaa7ovKvOA8Vg1M11S57F+ceDYGzs7OAtBKRIjBIABpMgPsiOsBLB6dXx
dVkgEZIAozzagR4tQIqDdcGyNe1PLaYFeNksZIRP/yKPsIOhXlQU1xmpltmk2MsmOgYNlRX8v2hB
jAK0HDzmwvMO7lQYu0bVxy7sm9VYvDpWYq0rG2vj4Mdi89zqwt1lCOAobYXrPvahm5UNbGfBaG1M
CYWhYDiAbnidijk+eqHmvXJCNAJodoEltrwKXxrIYtVDcfRbSJGm12XYn1PYT7HauSpqvw65/irM
kSRJJjuFueAcxsJinjh9L4VNeJy9n9LJpRZKEkBjwKtuE2xnMrmzBHFYrGVWPbLZlehtlE3N/BEc
q7NLVPEyd8kZjMkEgTpP9vRyDE43TDZ5Xx4iql47VG/N9NiGjLJZ3Ek4atEnio1yzeQW3ZQggX2c
Bd2coDkVJAA3Yl90gjGq58oMeE+b4fG25vBN8S3T1GFX9Wa0wg2FDTa1vF2bPFHyxnwU7PrCvg1m
P0DV7GWU1FW29ioAlhFYCBNRw5ZEPNZYC/QjIITBM/rxLm5PJGesS9H5tykzwAiy0n1jV19VioEu
IG3kPKbtxxR0zH6i+LIr+wUNwbnIPDnaqBJRImBRf1en1hneTXEqoQEO5ZCePJrp24xBexPBk9oN
BCXoeBTbiUo9eJ5e3bYBNxdbf7DmCO1igrm8WuxIulLWdvqEnSb/oGkgbZK0cNZeAQyjpOS1Kx3E
g363ux7R5x91lH4brAhyIgyEFdcEDZ7M/pLBytk7Q8MYS63rYDVzuO08qM001I7UZUDB9k16ahtv
rbsqPBo5XHgc0V8MomJPdZcE12MQRLsMPStKOCCZzhiAOkZzeUMpwLxOs3pt9WFyVzusYUMg81ZQ
jv6K7Jnk7t5U4wyGS4pDBAsvZrTFGyzdURyQtTR3dvhBNzZBkqAg4KOIOzQKxQOil3TnFx3xS/2n
BqDNo0zAYo+x+sTlVj92fs+0XsYFfIo3oZP8o+p1fTIrA2zF8iOqxHzTuSK9snU5HuOMGkMNEHIY
B+vNUNnJr0h5DuB21tL7mE+QURFgUiXxWKtO5Xjrk5CLtQSYrUEpSYJbOghi5zeeNcy3Nod5YYTn
x6xgCjnxRvvAILCujj/LUR+zxNf3lRsTbhORDD1W+aPK+gMlKAspYPbWSUjWdt9EO5D3b2l3m2Cg
uK6HLxQk2nOaoGHpMmStcQE/Ju8dApltsSV85WgCCOPqMrHOGL2GAUumDOqjPRhhm94W086pNnGI
64EmCYuXIgqBh1QuQzvTFLC0CMDFV+X3AOY0ca1ZZG0dFbLADbvPAky3u4QsSFz76zDvRijB83FI
it0IP7JPp3lnAK3CRiz3zmS7R5q2B8y4H6Qju5spaUzuIJYmhXESqwgmmAolaFcIe3vbNIPrrGYO
OxQfiekA3k/xEkVrcMgr8cXrTPsYJPZ5tCkj2KO9dYe+wend66uMfhOEKQCBve9c52P0Hd0RBVHP
G7ZpAu0sK4ikNkv32MWq2AGUIPe8d/u1FznccMMpo54wOge73Hk6jFf0UZJbIkzAwFnyXikJ0zTM
vVVegcMRBRURgxYYQpNp6yqCF8xhybtosvCIlOc4x4DPM5+sXJuRYmjcnU2pagPQojo2KdwTN5ye
YUbLk41bBPIkMvJ4zMGe+ABWx1ZVD1YG38ilpFyibtlXbp6saFSBzERrehtQHl+Jup02Ho03i5wq
RqQR6YcLZqnR8QffiVcmkvZWBt8tJ9RHDWJMtrZcdZNi0jcQLilYZa+JYWO24HMbNXMHGDuEZis1
gAH3NbgVlsunmdUvUuOQJoFUnwUl1qPjB5+jIdTnRm5hGcZkp2HUyfr/oey8diNHtm37Kxf7nRv0
BjjnADe9d/L1QqhKqqD3/uvvINVoVWk3uu8BGkQySGaplSkyYq05x4RdQ6M9ZnJBuIeWsbpjRVts
ZITyWpcnh7bfIVpn4ReUcJIg7q01H9++C7I0MrutGxa4P0urX7VgBBct+Oggt05Fbs4Rn3QPcjl3
yXN7Ap29j6ziGoz5gZLW/eiZKx6SlIUnxbWDHbgAl5HjrPlg3E2hPxHp6C4l35W+me2bayXmkxL8
yPrYXRKP0h90u7G3RTLQhxMuD/XQO3oJ7iNFTx7ipCuPZB4qt6a9z0IV8wmyhKMX2OEprriTUMon
NiZurrEHYdPChX5sopMB2OUqbBTrdiwIm43L6uoyg/nZR4V1kvyeCraBcNjUUOyCxNlFGeWFxnCL
GVQ6nFzjptRFtSqswZoxbXROjnyl7XWISX0QRQrrfBjuM68KDrQo+lsBhFAaJNYaYDPnuaE/5+UA
1GPcULbbBOCXM6JIlqUcWQiALX/O3B0jlujvB1jgR54HzQ265s5TvW8tZWKq1g0dGg9VmiU5JZxU
N2ZdIBUL1ED8WrXkmmohSbYWcS15W9NjH6CrpRG6cztr7S0zhoyqnFtc1GFBsr2DbnSpJ1q/tEw5
WYHwCg4a/KUqtId9QqF46auyNutkap6y1NDOgYdv5Ia3VuDuX0cacEuTMg86+4BvtyM5GeG8n7Xv
ft7m9IwGgFlZ0u0MFqwp6T6LxsvRHMYCXr2nipViU1ZU9mEksrsEclmOWgrD2KGP8N5opChDTYe9
5xvM312CeIh1EgffTi6hp/kbjwYDFdB+bo5gXqotK6En/qojwGlh+lV/1mCrzOmPgMmJ3HqZ1EEB
aItmkGJ8RwcsEWGU2etO8QkLo+A7baQJUtjxi8lSP77GfbokbFu5b/iL3wUNxJGwlptd79svxLW+
SxhnL5EG/JtV0xYxFeAtV2uZMibZcggJm+xbEmPSQqVznJtiG1eimxOcQDLuUOcbIyMXwTWp3PU9
4ReSN/b4oXEbxqqCU7quSMuFN2M/DwT4RTWwmkFri31n+RlNkeQZU3LFV8IhZFVSvvewbxeAv9pd
xZp4HSh2vgjM+KoOdXGKSbI+u26673tFXfSxRtwgd6F10oYw6cwA0mbuPfUlSURaBW9ZkxDwuXbA
VChoLeJeiuhsiFdH/ZlbjfbkpC26PjN6SSW8uZ3eBS/U1TOgQvO81c0tC2uTuzdmS9Dw4Cw0uIxe
3N7HSlAcU6YURuyva7MirJb76Bb7EdWBdVg1/gaP/X3iednCdVRt3lpQno3KNgkCreptEOZIVxw5
P9V7uC3vdq0i3sxhzalGf6+bsb6tq5rAhRKxwhiTEycJ2MmqYt1hoxOoEbwhtamMmS+Zgnbt8Gbq
KKBTmuOsHsm6IPcxH2MS5vQnMB1gxKlEmq3cICowi1jYBVgVhRUJNhUiPOpag8qnP5ILizpZhD5p
Ue6yhDFNpCJtvyoDjZsReOA66SYDDoHQwKvnGTrTdeQOmyaBHtllGA7CbNHagu5ntoappf9sZeJx
zVlIpd9wfe0iKZDV3VzapDJU3ojClQr9KTbdmiRB6aWLux9CpRYS16Imw6oH4jzoyjaV+vPQWM4x
k8LioJB2u0BNFdPQpImaK8oq0VTy0UaAfdbCeOxiAC7dM2ExTFOsXQ59FPlVvijMPOdRb4mZ7gTZ
RmM65fftkhQ+Its05MOmqyK5pCTDXAJ9HekfVUo3Nwa0NAsD7zmvAeUP1PhZpKLnARGMEss+RcXQ
7zJSA0CsWXthrBSlRLcvlQCwEopfKhzIDdRPdQY9WFu7hRvTDYmqXWpUb9TD5bWt5YD0Na9dtjTZ
gNS80iYz172Aa9pJ2JqYBS2FCjLYN+V9bMD/6bTaveUUl/qOfm2Nc2QvNZXHMq+6QRhEgh0K5BC1
pN9Vyaul6tEOGSwA75jQ+dzLjE09ruslCmtQXYn5w1o9lwB7LQ1K4fidoV1LOTPH2HryJAf6dJwl
a8Lqif/KhhCxQ2etuBvu+bA6PCUFaxM5185NouywPkYzuqpQvnsE+gW+Rdjlgz73vFI76KhytnEb
k0NDSkOSBFR+SkKoLYs5p1l1wFeYvIPUdM6RTx3Ep7bmB7kx68rqnhlUwZdVQyzjlVvNVsnxgaNA
81OQmlc460GOkVN0MztPrQWZ6MWptoZ7siDzsSJl7SBbxUT/pD1ran5xLbTTo2cSt1e5yn1OlMCO
O9xO780Qw1P7WreqMp/iRUuN8p4HTd7xlmrO9E2kyncPPBJdjuStZNG+Jr3DnUskdISld0BiZ68s
I3hrjbHUpQoo0uAODBvEvoqDc6Xb7ndVTc5uMNVtKWT3Kn2y0sN4XfOtdiTZ3CqJZ5CnQP8lhiE/
F1Um7UsjYCKLrXM+iETnPhu/0+dlkRUzfSGMiOc2uT0EP8AO8rPuqFXfqGHMAyYiT1a77avC2oVK
BfzSCPh0gN/PMw8iDPCEnTNor4UFnsmXvXDXZWaFiUKBhN/U2xzCOQt0biXMI6+J+1MhAu8q60Tr
BrldLJMsCNZkucPSA4VJzdFhQY1A1cGyIyCyI5J0tmHUvkD99/ei6q9ZYs1FkWeHCFfHPDBTOoQD
62G7RIbVGhq/Y+YDPiDYHSk4P1yFEo0eVnzKrbFJLXj0pkE+Stg4hILY0vcIE7eMn3hFyZHnQdPb
+07jf0/vbBPvTl4R7q6DeKLleHZ6mGQWki4qtGKhk9aztmi2ECeyEzF5boTupiSCmNE6oOy3avQX
uScAL+8qB/NwS6yIfkopsmgSdxxJugrFgOehOnwD1JI/5Kh40sCr7TBVputskM15Svup000a+oAV
UZEQK+jplbOfNlFrvGXU1qj9+fmK4oW/pV90ce1Mh2mufWdOKf+ICv1KEIl38vrcXimef7SaNuD5
2ihLSkJEjrqsf3D78QGXpCAVjrmh3uI/gdc/DW3dEclmHINsbI9V4h4WX8uEKQp2KszdPCyjnZBF
sU0646olVrdWc25aQ5jT3pvzyPBEM4vQefyomK7Vhf3kRgWT81YL1x2Q9XnsSKTn9dpDYCWbuC5f
1bQM7zNKQmvaZSg8Gi0/xXVxz6Sqh/EbIyVIoseEOVLvVdq2cUgJx4S/BOPMMi3zyD30W8jrIQXT
3gZuMKbieZXq7QqZp2jduawNcwNzfxmyFBhwwCgi2OXAJA5I5lajkH2ZdMK+kntM+muXyau+d75Z
CNcgUYLc0+EuLrHN1fMorTa5mmr7rhfGzGEtVgWU30KQFBQaWgXQJ2uaIZWPzqDwHLSydSzoxfSh
FMwojQGzcsJ1mTosdfD28xm7t1PkRuYqcCC66zl/5WWmUqHxEvdI6NxG7kg4i5hLb5sIh7+Zleid
1OjkNZG06YB+CoN1uRTc+tRK0NuAVnSwa3oEnq9UoUTrmD4lLaiu3A6ZzlJZOgZpqc0NWQ8WmjJk
2yqBWWVjr1vA8iMyknVb3plwAW3pEit9wVTBI4/KSs9xJp3ivgBoaIblyREC7ETmRceWv0tP65Sd
EaeITToXCAVaOC8E2qyD1owM/xC6GR9PU6nrIom4WyVko043frthNWmNSXxppapbnh0nv2eqKMOX
TEVw1lSKvoPeLCIpaPZ8mBZfIUBxIsvkTRbWR6ry+bzIC/PONWlOeIV6lybMUdwW8VET0hlqfOU7
rOrk4lvgFNNcf7EptMD6LvmR8HcskzzWHuVmUzXvVVbp97kmVxc7qO6JxA4QA3WQDTURPRqR956a
ZvOeptT3jH5k96GHJdBsq/pDf2jGBOlS7cKjrerrwSFAl8cg4G8wGMuQzKNdrZFF5tS9dfJCNCWu
SEnCaeqFUPJoS3Ry6vrqfek7Ny8e+BLJrM57YuPmmNN7JIuxdqoKnh8u2a7nJhtIHQMCkVLKO+fj
ppfjCKdy0V30MXtdbmX9YUA1TujZIx5FZ1zjgjRpo0ufad2GKKmfcRbmczuwcpNFP4Iive8uraOI
ExkfMe2GW+Ky8qV0Y+0N6pwL2PbAHTQvmKty4i0lUYM2DEpjm5eFjwkAX+GQMe8v0NIGTGrRwYHy
1isWdWor4aEW4TfFUM44w6U1lllvpRaI3Ljdf7OUwWBGnlZbP23FovKLcAmr1cS9RnAXTE79LiS8
MOP77dtNcq87tbbJWUfPyJg4DHIjn9uO2w8gUTSrA6mrmh+mBD2NwhbdrmmtDu4+LjK6LIN/wEwa
nlTlIAqa22mlxQhInGsFD/DcQnPbhQ3fOhxD5d42XfnY6El5UkuitfP0TjMkys84c7Z2UTChqYy5
ajHjUhyhPXS9c6PYX+0a21voWARmfSrcOzTCj3prky0a5uE+N93oqpb8waeaAzEfDjBNNzc4EmBI
8U/FHN15JNvTo2WNlTWbmGyfVR1U6jXtJkO2scjryDx0pihPtSwfFe4ZC5Km1WU0PkWkiNKtKXyU
d2ibWhpYRjQQX4+e9CakVL6OOU4mUdtV9COkPDU3O7m8lM0lraLoEGEuYOEZKs8IEzHPK0WFF2xo
n1gvNu3RzXT7RSMAnO4PD0WF8g+zQ8J0eoJaqFnWr0kXIF00M31HSNw3VgTyXi14Jji+tiSc4GS1
EOQq9OR8KtycwqjxLm2n3ac2cz1d8aiQjBubBhW4k/oa8Py+YIO4Kpo/M+Gz7PSAmMcgUPx9Q1Di
vMrxG5VGO2PJ2vKtZSMq1tvS0LabqK7XTRMq29wxghvk44Up50uL++I81pphb1LA2PSmaCnJxLtW
wpKZOZp4LHzKriImzoBPHdR+lVOA1sPkW+QyEQGU4l/jpFbXJd3RR3rbyPSuVPZMPTyrMYK7mORr
28oe4zE6C68nFfaNhG0IqqD84NLQ/JlqOY9Ay7iYNZW+ppR515F6SVfoGrZMhuzK7Zc9hK4FWb2n
dGh85k8s0dMwk48ytf6ZCOu7CoEyv9fEf/Jyyju5jV+sJa5HV3qNFa0yN5iENuD+j1kYFYsYVSZ9
KMLolMBwL0VsvtrCTNee2dypkjgXHoLbOky6NchJFm0u/0yhR1ejtwn6dSHV0zULqJNE7iaJgC4B
BGyuLe6SFt/Bs1lQ+AxD/6rgNqRRopoz/iZxebhb3H8rs1TNtxqfgukuw5Ta1LQJDMU66UKXj5Cw
FmIh0Q96jvS82JsRX3glTOTnqiBdkuQqe6+1yPtqsPjrSGriY+YHaLcNgwhLvtwUe8NHxFTBmvIh
S6qBHK+sFAqAUif73tMi6n1FPngB2InMdoydqg1jbouJvrOkVa/F2g8bqdADoRfEW/VGPif8g/zg
rO1uPemse6ly3zvKQTffDYZVliBUcKZ6VYLGNMk8UnHHXbMo44Pd/7QsqesWmoayE6CPModwRz59
NboO/EB7MIaWbBC10Xal22gPuSL/sWtmPO+w0varImrqjUzu9JiwEm/7tscsEItvfa35D1F2czIn
fWxUV9xarUVzEQRXp4WsDHRinXnuPVWd/lBqjoc8z7GuYeJ6j8rUi6i7bNe4ydzB93nvEe8DfdWi
nBL292FKpQ2T2b6IEGGwzNH2rYUlSjhF/jy4tLAwF2Q7vJnNuiioOTio2YA61M4qrFlCG4iwk1Fe
PhhFtwaXbuMviZKT0eODTDQ6uT1S82UDWJAARR6quVGSpJzGPyk12OtclVEwqK0GOrbgT4LJxqwj
uJRCNghUqpr6XK66YVU7rGWZW/dHkwn/PEtbCPoGEY+OolfnZmDJS/S2+gh//rGq7frGD/azLwq4
/8hDlnXotZsEGdqsqAhxRvZNFr3p0GAlBuYcoii2w3lFHNq+EUx447L+ycdJgVAQZNr7tbZKYuKY
0WRpF1a6+oVlZY3lhzQ8yeiWVZeGS/2pN+LwPhdScc/8TcxkKfLWRsb8qE1YY7dDNZyMjkJZ1VtP
tSbXD0hsWeJacX+ltaOcSPlY1KEVHLFwGHQg+2+FWSnHaSM1Cs0ePJDULxijTbYB2kmunz/s+ayi
HWo95eYaO7+uw2tWutrejTvuaQrLGtPS7gflrnIk9Un5EZX1ye4c8ehJqjhDc3nqTCcj0cdK8bd5
7bkuyvYc28MBB6zr7MANBfpsoG6wSnqmqAPGV9rEibwq86KcaBJ7OQQOHmhlNTcyX73UevQakDyG
PCrTntBJeYjs7qqGFUlAxO4q1Zri6JXJ2dKB1rJgQATkNdR4hqDYK0LalRmfPMCaJ3NQ6o3eWPjL
reaFlYWyxTim7SnZiU3XKfHK6fDMFNGQLB10oBROCEPuWKp61lIVLhEMeOdwmxWPHlXxOc3u10hX
iU+oL2blxUugC+1yKOv3JqtufabYi05P2yOUkF2TagbgPkH2YS7va4DHM6MnjZnnhL0e84A/DJf/
K6Lp+j09vcbv5X+NV/1IaWL5wqv+579+2zvChUxLRE9/e9Y9ybdp/PWU3963/J/psHhPF6/V6287
y6SiuHyt34v+9l7W0cfP8MeZ/78H/8CW/hPRFK/OL87k8Uf548LxV/Hf//q/0WsZ/s4zna74A2eq
qM6/HXAdJqYmUHnmSNts38sKVKql/lvXZUVGU4Jo0BmhpfROK++//2Up/9ZgdELW0/GnG3BQ//V/
yrQeDxkcIjuUo5o2Ehw0/X/DMwWr/5undfx5qPTSYTcVUL6y/ZUWYFtNT8qIrL8PZfWTQr84eIPh
n5o6ihYg/odXn9wOKjHBG+48arCeol2LoCTkx0I2lRYp08S2uwoPc3hdE0fkGEZ6VxRNea159Ll2
lN1NG8oFxryOYvTQos/uRJ7pR4LlLpi7g4zbm4OtNaTq/3GyZPe7mlUjYWoimttZlK00vxF402du
GaXHz42VNenR9ioap9yBnHnZ5vHi8/D0ajpnetWw3Du45cebTMOjr66wYuDJQmoXJQ3K58hSTkZe
1O9K2O17pa5fetQgi6YzzFMkwmgXylq8FpiI7nSyamc5crKlNdCcTuS0OMaqmx/xvmUb4MgPn0PT
+LT5HMvtaFkSjrSbxlE9lwd8XZKWmkSMjKL1D9V9KLr9tMs3Ldo4SIq+jtsERyLPzOjXYORDqD9u
PvbTDjPJbLrAt5lhRi0J69P5xsdVoJhgAWrEpeHZAs5ZllfRMpHWe8lD+qjHlG0BEo4J0ixSeiZq
//HS9eMYdxNhO7AErXBZJDYZlkncHadXA7KpfoY9O0DYHoJ95ECVp2Kd0HQgCF3yZrCe8xd/lJu7
TUN10xH2M9UnETvZi+NmYt0xGbCcujvRNB7Z+Fb2QmqLgx9EZ4kU1PqjomJ8b7P8pVPNZGNpFPam
08hLu+JW1m6o6tpfLgf9rs8lDe96ZtUGXgeJNpVt55ePXdcP9ZPpEswbw81fm4ksqTPdPpum6vIH
QnZe0+XSItcd+2wpqXM2xo1jKviXFdasf47zOHJ3liqu09C0qYfBOesRgkQ/Zlk6jXmOIKFTdPGq
TIL2gJ6xReRrNMQzN9FS6vh+fTkwnfI5VvoxMYFemS4zK7D25QisRXL5NO3Vg14Vs+nl131PijjE
XdbaR0BZZmhHNZA9vMW0SQqi4xZGo/6xPw1ye166uUAyzp36Nm1kmJiFJVknliTVDSNMtS8S/5rH
TvDWKOWpl734FWWXMosyRzz0iIFRB4F8YmI1rE0el3s3aDFx+KIjB8Op9wLdSvvgVfD+ly4LmpNX
ysih8l7ZdE3vXz42UUIIfTSW9P8cGl9JNq1OvA7O8vOA3zj+5U3tOu+Pa8cT46AkQTGJEKsz9Zvl
FRmogeLcgw3i/2zc6Cqfc216+vJzzHeHMQhDO8Z1V9GJjuqDbEsfF7l+ILYWRFJW3qp+cEhBPBAY
Mu34AaS7j/GPl1O3tHfIYBLFyCIZr2jHTaCCUJ3pHoC6HhoBHQiqqnYvYnmW68eg5r5HNJd3qsZx
1liMuzZpPAl16PXHeTUt3Y/jcSm/aUTy9A3tT6nS5VtZRP2N/sP4+mPTqtlalP2YjUXvfxqD1PVY
hG5xgGGt3DoRJ4fKCp8/L6qAa1JY++1NsaWMZ6eiOeeCObuQveRCRisOArU+ugN7H0NhXa7oezbz
aTdSyuRC9TD+PPdz3OiTchVLEvIg/qZ38QC4hrKce2wD1QEsY8Q/bNBbUjR8lysTDxyhx0e7jzjB
+OOp8M8nGAExqBirfpkP/AXdWpG/PmQd2SGXakSvmdDD1a8P2bQ06QiWg/FuOla9qfiNHzqtUA50
3RpzZRFXScO+epBUhaVsrENjrPyBivz4WwQlu+g71TiLmg8KBUW6lftER37KwWnMEwqR9V3i7YbW
N45KHGxjvQjRIgTB9wjXDTbAgvK+eA1VvqFRk8PFZ/k27U2bFmUW6//7j53MP8je4F8qQH33RoUh
ASRGfZgOsuRr56w2i+20KyOTKc3UmVlYpM9RZEg7beihN0Zy8DRE+UWgd3hTZJ/gzFp5SE2fxYof
WisaTwdyAEmLbwP54ge6tS4Q5e7cslGOOl2/JTWv5EGhbzvzyi5c95Ffo6JGt6a2STXzmka/IfTS
bwRUU/GPLXcLSXTcRYlCXvZh2ptOs8tojArnn+6pk9CMHE/b1oofzuhjxZfULvU1HHDqgSCbHwxL
PpuFaL67IlQQATnDZciLYV87wl2gQk2/uxgUyW9SYlL8Buyf3bUKzdPff2nAr36ZmQGPhBtp6chm
TCiSyhfCiRWoXZxi7n1r0ccvIopht0Yow1UTiLtUFMd5QwtrqPKLaffwG9yyIr22i+/lLCZkgeAw
+A1Bt9dylkXSoLt77ifSnrmoM3NjiQ4rocr7zwPTq2lsOm/a/TL2ee2XA3918ucYM0y8dZ21jXw1
WZJ3ZBwzPZS24EBJ06XMeYml3KbRJOnPvVXfORRXfhYIMbNSEz+QzCgFVTDgFa0X0kSzSm1HR9qO
Z9O+xxQhnlnj6MfLadSsDABPoP8+Th8vnMZZznezEIzAoQ3MgG4KOrLMjbMzGjsCkEJQI6DRzjTW
3HdfSkC65dk2dsx4rjitjGi9HkB1NyVrtZjdahQmTC+7KD8H6Al303nTUE+RbmnEAY+50Ip5NBjf
uzx0DpXG39qQxt6yTBttCa8uvIqQjZyNdeqUWUGhp+FVa6TwiqothvBj0WQYx6bzSDmRNrFNg3/a
nTYtPdJdHfTPn0MgPOKjNWhbSAVINwCw4AeA+U41QnsIqUNDJDH304ZWUEtKHnhKTINEcPx5YHo1
jZV+jYH1rw6jkiWcgxytxZfrKlWUtMJL7XWg9HgwHfGuR51y6uzaeLRIwhWwDO7R9rZ3HiKgmDyR
WwZo5DAWP+dK5SnfTUvfuMJWn6whplnWiGjbgkO+4+HyYzpBxUhE4a28cwxk5FiL5FUmaRgia3ut
Z63y3YFUNNdUpz2boZ0dePoMi+lAtBboqcWAiITqC71PdxDHsE+8Yw/VHFOgp27bUhUEt9feXe5W
Fz/15GOOT+KOiFNnE1jIdqeD06aRiktfKPJx2vs8Iye982666s/3mM5Qk8T9eI8qEPqsVYmEzN18
IDhpTDT8eBmMCYeSZjP6y8sOK3yPwZey7jI3aunRbaC+sowzNhoI3EdZ03Cn2zwNpqNmgU3KsqU7
L0ykWxvXa2M8q8Eetf6n29bvdy1L5kEHohLWqKE45n8wpckU6HwpjJL3UHWo5atNNmsRWX3PcHc2
cHC8WXhSfKQYs0Y0h6Cy1Ae7TvVdBQ8dlCssJ1/rUMtmUUqHmSeeHWJ/wycekfWZ0LkMqraHMh5G
WMiS9h+gYtrvaC/dkg3NtA0gxIgrrZGtxf/eL4xNifKOlULF+CE0CSNPGtlUSMNmE8Y2IN5p3/E9
71LmxAl0NCA2H4N2bmfHbiiWVtVjePQ8zbsM8kCabM+ddroEPaU7L1IkJvwlBucc/eQiKdR+oUlm
cJ7Gpo0ZOSYMARk8yHjAGDe4lsS6sQcXOc/ff2BT2scn1Ir/YwoJE3XcUKCm8rn9/n+MDBBehdm5
b1IbHAEupMCSEhbqtvZcalm9TVpB6I6m6c+BzBq9aXKWUJQI7vM0xh2c6c+ajVAQYxlggXHXrdM3
CEco2G0kB5Yh7j6uRkix0qECr6f3zom7Lok9I3Ysab8hhS+RNGDzkvmNZLQ8ePmxX1l/vAqNHEyR
AXFpXyFHXaY9CM00TYPm7Dm0eQ3PnAW1wQ+h19vQNhr8JE1o7/3Isj42QVe2eO3H/TZAtjeANJk1
MfiV6Xmvu2LpV5X9TOenXHUq8njQ+cUdd4236YSC+9nMkiX7NgyRtXXTIlyVnVO+0Kye6+CxXsvS
C1dhx03dGCqV3qdMgmeZ0XJqzF930e7gGtEkLJK6ONJD8o7Tq2njEWVLNhINwy8H/AET899//BP5
98vHzyofXiQhkNaYnfX7x69oAttwF5hvTYkf/UQM3Ew0ZkFusnwuSUe6aU7FBt8QCmfMHejE+tt0
IJIqQqTN/uM0Ubbu1hMRIbgtMntF3pJQUKn2NZBC94rP1Nnj/H9sUtvFLte6117JwrUhHGXeRFj0
5nLSaqSwjJLK8YrpxEEIyr+msZ+umMZJTBvfdRpIhG5P7zrtTVdM7xornjr/fBevL7R5YNDUn86j
J7vLMdYjJDV2ChpDff7xctyfXk0b7EfGrjVZ8cyml3UwYGPX0KSFYbL6+09B+ZJcNv4VUurDnDih
fTUKhr9/DKqfRGHmG+obPW5yA908PMdFdHNsn+I5PevztGl6JTwHmBnmaWZnq2lsOnd6VVQWCE3F
afD0cMXngS5vqy14m+cv432HFTNr774Mh+O/rorgUKXwGz7fZjqtlALg2pEmffzr09jHRmvCZVlX
uIb+/Hn/uCIZNmqF6OfLgaQU4ZEo4F8u+PzHJIgZdqJI++miadwHMoLlnrD3OMkbFjsemyp0IuSn
4/7Xl9MJrqlwwteXv5zraWmuzP/jzcY3r6RMWoBqdRZ10aGdkSP7OL2y4jmmge5oBPWd34k7TRT2
IU9xt9ptna4Mr6LprqaefZiOmBReD9NuT0Vuhd6YPHPE9PDUvPahVBWSO0txo+bWnawx682SBvkl
ip1yrtA0PgzCTu6zSN1P45QPglVb2dkm9nzlRTVvaPLoeVKX22ZKAXl4vPov3pU0ueEfYLcfEW+/
3z+IjsWQBPWY5AruZ79/cYM0VcK2UeM3yjx8wqaLLrKuVfsYtsWqcvFPTXtpoHrYPVQQcdSYUYyP
p/xypA02nRvlH0NVL4MZ0cEKM+nW8Y3+eXJHVsnHOWUWxoc+QBPpEYEit9y3VDKGfAVPuTK0pJ6Q
yXMmaoM4ycS5TkNJlZQ7iFVjDoptX9Vxkw0m6tlAQnA57k7nhbiokF6ZNfRExtpI7GNmIGgtEmOf
KK2xn159bqYx00Mdzy2aWNHxPEvNI5r148tp8+W6Xw4Tbd2jvWX57rv61/f/ctlfvRWWmBIWzuKv
TnUqXJ8Rv6P9IHfSAZGWhFKFV75fPjahISFG/W28G3c/xzRwPrh49XEyRuX88/ov54G6z/CzmwY8
m9/eIE1zjJrTG5KQXC9sflo8en8OTu9oUhTcOFQOYTrpexei356iXLAfcK2XYVGupIrx6aDdhX4x
izXf+Djv8wrqjVfXlfv159DnZdN7evrad++oZ5NIzc+ylKWqfaxU40Ubi/0hqQMVlRVyN+BfUjbJ
1y512UsnECmadv7N7u1hAcafNVWdWwevtOAe6K754lCamgodZuRl+Avk6A7cS7ix8qDa4NlftMSW
nlV06JMYA5MwCOioegHGlj8GIswOdQ6bYNodoTvo+jEFfZwbo+4o6gH91nhyW2wl6xADdBmVV+1F
64Ji28vmsM4MCUBBShEf7KT1JjsvAdmt9BAUmjCSP9zsfLC3JLFiXA618YleDzcUgtYMFIq0mcaM
oBwuuC4+LpiGaG/Uq8SDGCxEMNymd3KFdnWy1DtOZzRdyv8gRT1AkXk7h/lNXbwvRLH4uON1+P7Q
HlL36pWc4gV3ymkzHf28M34eCHm2GBCXdp9D7fQmnzfUz3/pc2w6W/nz7d0NFN7xEQ6Dlud45SAE
mZ7rH/vjkV4x6OIo7vFz6PPxr/zFbGA673Ny8OXtPq/lVwBqb9qHXuP9w2Rh4lP/dsuFHUvUAP8h
Sqez+AU/rMG3Q1oSlj90fNWq6SNNzlx1VY8pVIVDZryRl9nh46VwnpBjWzvulPIPIbn3KXfxR8XT
ZNJnDWdfErZ7ZIKrL+ICMmAR5tBqa+gNamk2x6HTnHszVleAf+znREmSTWPpIFUsz3lGW/lKpIZ5
ga0TXYUjXijrX/9+YjT2QH9B7o7rMVsxHDDdTI5kxfxaOVWgx6gdSr8fZtDp8yLoTMAYLnpfzJbT
niwD80ioXMwjkG3wZMwUmTOLselo3JrFLlLjAmOIpa/wKAPcHVV4HTa6/fQq09pzIw8UosZxOp5m
gd6Il9PG6MuFOfTyrgUISlPCdHe51BT7KqzkdUP02dnzOx65VCHubUhi89rJ9FlNniJOMxuMgWv4
4iDwmBPzaEj76dU0NugqaATLXX8OfZ42nVtDTSX6d7xWKsb38v3mJHo/f2ASZqwIaExWQ5BLj1Uf
48jQXaiy466uKU+S5BjnaQ9mW94N1aODxexS58O1BD61+fuPifzZ//icHL6QTA9k5raq8rVY6Up4
FTO87d99ychAQkiAyZrkOm1c9O80aIILP6ZDWceP5aMvJxtcY8nVN4LkWtQiJos5RsNE1sS8coV5
8e058T8+jJP6/xF2HktyK0u2/SKYQYtpai1LcgKjhNYaX/8WIs9h8vLd7p7AEAIosioTiHDfvvZX
o5Pcs7iXMt3V1htSCXp5ev4MI+BvarPgEvcT/RRlvEI1WdSROl4bkCn8+V1n37iGss/CekT4Z6rY
Qydonbq2+9rVyiZBd/jLjrt1Gpv2VxUVzgyqhHcfwrFetUrqoiWx6mUL426hm8BNnymiccKxaEr0
Z4qoNG+OY2gHkSIanLSBil7814twZpBhg3CBNV0g7ivZfYMveHaq/VjBmhEAwR8/wZCKC0V7yI0K
HO4TMC/HMihPQSTjdz918aUYoOlp0VI0ldbJVoRRvD5bFINlHnS3pAokzy6dFjjXXrPvHd+qj9Ks
UDT1vP1StzE/Cr85tq0T3nuwrueys1P4KvS3SR8s9cGOt6k7QDeOYtAwmHbv9SFemXUnHZ8HXzb/
aVJu/OpGLTH2u4/cbE8c+5+D6uraPm4Mp5i5XqVvYyNeiD4xZYBAtvcrX1lT8ebNStDj7+r3cqqR
k+HgHJMCtyrRlKS8RwY/mCuzDLT3khfkrGtT9MSPazKv0G+K55trQCDFiaomfR7z3/hemcdRzuUv
ICpmnSm1h7Zssrs5sNmXw/RLMRjDwggkfWd19fCK+GGTkHP5opF9WUpalGwzoDgfITIEMT/xIS+M
YY4Oe7ocDvB08WeK2zFlpNn/6foAf/vv2BXfOgseNNEcx8b94u+luOF1eUnlQvbNrtjRaLltnpXp
gM1VP68TGXLs1OwamFqzUlY3pc174jnPp4B178buoei0em8TCgGR2Strb2ic9xZgR4giDOVUghWV
bAMdzdxhpw3p1pPU8pIaJi+k1NwCL68uoqvWAZ22RqVQCPVvnxgwqE0f5bg9ulQSX4qSEu8yyZSV
IatsjRIN2QXpgm6v+EDnjBYdiWh63uT4bJZDt3+cil7TxBgecTrz/+jNc3I+YdhvxUA9jT5mT1c7
Jb7SoRuZ+1aXCJRK4NR1GAqbigKVDSFgGUtcyopSIHaAmyjODqvMP4iDy8TDkGN3RCIjXTz7xJk9
jf6PfVoE9MI1X56zxFRyZMPclqkX8KmvIAXZWEtJKihR0HGenTXU/G2NaSfiTlsZM69XlasgUZm6
BivOzpApFtrUEl2oyCikS2BxBnjhXFSr47XPtkzLquGzKJGm6Z5WrJrcHD79AEtillMvLn5YpP2o
IhXT+MMYs9SOglOXutqtLfWb6EcN0y3LwfK2okmhmx2OyadB9SECphni8WgfGlBwqATxX+rpQN1P
j7rn/ujxEyqmwODtfLM0EDcmOaDEeq/2TcmfgIOk87eJ/S7cjYpZ3ivfk3dlqIAQmkb9sUXdIA/5
VmLhsBhCLzghUyl3VU/te51GzU0dZWfGhtX91hXwo2rd/Qni8J2UdPneVZ2xkKeLCl+qcB+hbjn2
AjCuahmxURKn1kTKeRwk8vBgRWhrMgYPeVj2IKCQOFMwCXW8K52Np9eRvMaSCUtnKaFIk9wONgAF
6QMPTNSU+IFt3W0RwOxsVDnvLCKo5R2d+Oj69ngnoHkCQ6N8ei7mSlEt9Qsdk9wdiDrrMpVdUUlN
FfXUKvIMGtp0ZsvZ3AHscLLjgKyE3a8ieXDHmXjmYoxBLYkafIrnroGa+Z8B0U7GHlAT1VV/PZ8D
Q7tRfYU7ZhjkvKMABfjUH1+tLMwWXqmi8nVI9NZR4n/qmfnDiuT8e58NVBkkLqSn7iohs4RpTMOE
CXsSB7swk0PomkvZAmf0GJAkwz1lqfIRjBrJbDEgNY56yot27aSOfHCHkYOdKAfRtKHoN2gbaJeV
WW0KK7885k1dj1HR5usBr2w6iHl8xC7iVn0Vn4MSHyrADfp8DOX2Lg4KoXlkXzczIwPlhkU8YabL
tRjzMj/DRqDF0ZXpjZu296IMv1GDI8+BsKB+tg33LA5OgbGejQxl+eyjRkk6d66zQr1vHp79VmRN
e7j2Jz9JOqtywQ6MZ3kypzRdWYlOMVnG+xZzg/QUWRSkIASJP7BB2NRGQu6LEOulacJvohs3asp6
k7pZiWbLBx0UsR+cqZe2X5xampx444/atrIdWfRooUJa+cB9R5nDTqP2Ch3xeDEz5Usm5XB+ch4E
KTUklzxNkJQpTvnVjUjDI9/xrmifkC1oHaLVvu1WqO6DRe9KNZVRHCL8sXLKYv9t99KICQjc6UU7
9SVi2AvzqWRNrfdKbsXbBg7Ysgil9GI5EhLYUgp+QC+zemr4yPH2ONsGzRmyuElmteEdhj/yG2XY
VzETeMJb2Dn2q6EMw0qilm3n+PJf9/IomSC0nF+oclf2XaxYxUqc6n2kFTNx2uvBOs8bbytP+C6z
/U4hrjWrHLPdAkgvXosEUJ8Zd8GmJc3zKrsBIm3eICuWreVrhu3hyvYrZSlGnaTjve/CfROjSPej
bWVCKBLNKuGRpis9FlDTtX4rpwdM1dh2TM2UP5gV6+bNG6Ed6Wnr/3QgBDduB4pHxvCSzID1JXRT
bx4odnofq0oCw6O4fObbbIdHsLfplLnazCl+sE7FkPvLzsnUFz2tlVlt5cPXqkYwXGrSl0jVt4Sm
vRez8u3LCKSCHVlYzTMp+qTwIjmqUui/ZHgSLI1G93D61VNoSjDuMiwokiE5iINCvu9xJpqNYiWH
bjo8p0gusmfFSAkFAd9YKWm4lJF37sWBOHC913HIzmcgCEjvJDbVIaUOGIjt81kcMgf6bZvWX59d
4myUSmWlB5mykZKkhnSsDV8S1TkjxInw2g6Kvej3pv5Qls5SNNx7wEr7DsnOovQiF1yFn50Ir2aU
rHImUzF8ijGdfIwC7P6nT4w6MVKYzoXwhatCPlcH2ThpJrwUqsgcbIyr4ltbSvMRlMXn4DXlqlKT
dmvkhXrPNe+rOrICRi668Z26PGWQgU7iTCX6tWCTbc6JHPF3kmyGxYhtUvhZeQZAvemS54C4eKgM
mAjWkK7FgOh73MFQg7vFEm2tq9XB4TWGQjc4o68jZ13Y2qNJqRSVH1PTJXA9MwGbdWXvwiEth32d
d9BHFCu6UF/REY8FR2OxXZ6ZTY/PRW2Fi0gJjEcJSWobBRE6jDXLqaLk2ZRKs1u5A0Gu5KtrZ3yI
qXZ8wao0+MTek/onyhauek0Nal/U+j6L5WpPhSK1tbacX5FrAMErTMLBgZ+t+ebG59bR39Iglbfa
1BJdQerFUOGbcG4CIFmlBqlwfi0MJ34EGh+jtDkw6KMNe+qmdO24rvE5XCFpbj79JEZOZjYvCg60
hxzLuLmaFO1nbWHp0TdBfwxUc6TCST86id18qhDywT6piEemy9Hv4FuRhteCkjyRuCdAYe9Esl4c
LAGrmtL4YgA7FHL5zzl6DGUoBVGoUOlyx8x81cZt/R7z/dwnyK3mru7X76HWUaRBrfBjlD8lQMii
sw5iVIaPl2qJ/aLXhXtJC3R94SAfM9kNkWJl7oUkZXjMTLK5U0t0iUOafg69qZ11hIKXUXKg28fO
RcaUeFGoSbZ14fe9qUClYDKU1l40geJ+rYfOOIlW6qobWS4oapum2tKSEpXmLidmMA8L+DS5aR6q
oTNxAbNzHKqmU9EWh6Dr3Rl1GjFGGv9OFAN/NRsr09CG5X/c73mTv+b+t3vWBRlBUOo+65DYOEMC
BP5VBvUsILCCgwXr5nmAX/pSjt4Hynh/1C1fK10LoJkVwPWCWPqsHKOECK9R4TR9WttOHvZDnBOH
zqi8VgY52rg9Ud8ekipuRCSnqZkavgB3O5eelL+I/gkb+uhPFVAvrJNuavsVYyH/AsjRnOV5X36r
jeJkhb33ZrgVi/WUPVhFaflbSfxBTKDif3r66/05GELlYI5NzvfDq74B+Jn1aNO+JJKpL8vQznaK
H3c3E2DP4952GP7w1CS/916lTUSYeIU/Yv85Unsu7q1BEp/39ZiTmtOtU04B9Dyd/lVdrG/8LIBU
2pJBoRo62QtBuDgI/beQiouz58Bf8/5qislF4GObZvYeLFJu+rzBX/d7/gyVBT3KvDFfwBqJVkY2
UEwM//7TLldZ20RfKlNDAhtPhe04zH4hyDNvXWsgFqqNKBqKYimmJVl9cAiivLhmHOxSTZJnAfj7
fd9Z5R5Ljmr/bLZTX2QDOp6JYdF+TPx9ybMvzyDHZFHpLv7bZL8ug01pBIjKsmwWRLD+0AcqL00V
fgd7kh71qVUONoDUzhg3MJm0GZgBhyrOrE4oQZ80x/x6wKuZgftHyAmK8r4ITP8RZLIdIm+Uqb4/
IkjPCx7tUPIA+jNZHnMZiJLh7yScOch3NXBqVGjj4mzqk/Sw+KVTCY4kwDlgPcm2ZDqI5vOQeQjf
a+Xns+evWaPeG/Oxjjtkbg1mN1mFpwhbpAEtEXK+utmJplJLOotLqLpOl6YvJlB3dFfSJ2Z+GB1o
ozMPslg5SgpYJSlz0k8AejtK2s0fAxZpGoW0b6lnGku9xB4oTCz52AQFnhlQiLERSKSdaiUotF0l
wA7ElM7mVOklDr0OHr5j17I2ldi7iL5a6uqzTN3oNGsIddeaWUOJ5VsDO5waVjC05WSkEP1UqLf1
nfhXG/g/A9nO3yQpYlfgjyMMUHnYlWOXrEe7y29IEylW4wX9Le5jZnARa6QLICPzQ66AIzipMZwb
EyG51utLJYDsBNN04Utj/a1oV0LxHBS2Ne+TIjiZk6pPoSxnyMbsqksx3CI9Vb9haXb2qSp8VepA
Xxuyzvo1UspXwC63KjXzL71lvMKjyW5W1KY32bJZKBRavBZNMSCV1SahJuMkuiQrIZdNWqzW3tkt
owJQ8h9KVL2XiUuxi1XVK83x+p08RuOZrSG8YRha3/Vsj+lX8SNpC1K2jhJdY1cqtvzT8aQmffwC
0y2YiSnVQMV9rXSflHKYC6+w3MPoqPah43W3aKim/DTaZCN+LgFxPqisUW+5UZrLKnW7U2+O/xwy
xE57PH8op/i337H7kGBSiMK/YNs0f05+zhk60gXZoLjgiaAgUqy9DvvCf2OpJ8NW95PNo2lXONX7
/CdEc1TCdB668bgTTSPSsI6oZGdPMM1/M2qy/YUSlUcxGtTuBwFp68SjNHhjG3yC2d5cHjci7ewl
XnQTFyoaLspdnVyboZ8/3tsJorMugiAmXtqir+lCcoileXx2iX5Ecl1BNLkGisaGL6SSoWz8NXLN
r0rdIh8thrjYZvH4HeHwuGnkKjlnBV+UgrLwt2bADiiKKlwFSLmqQ4aEo9Ao9ieS/CVIjXQuj0Vz
c91pIyghtTXdDrNRghfrXEnrK1F1eS4jOAWYg0E0VbMoWwq01vlUBC8OTgPPAF3Q6dEKKuK0prQ1
xzh6TLAlY1zjqAuzEoMKr1F3khH1R3Fw1TrGLX5qD85HCw1qpAT+LXMtf99VFJXp0ei8BergAK+0
AD1MTadzsSWtFWhoU7PU4h95qtsncakRt7NGJlxG4CO/abHxmGTauXrItWiciWsyz4w3aZJ6S0CC
S1dnaTJ2eknRxuAoqyG3imXP02mmhZWtsCsMqoMcZlSliaHMyZSZmK+JP0FCWefCixN1LgpWlcZu
d6GWXEUrM7z6/J/9stoNmMpNxa1qDIVumqv5avWYhma1Ov++h+gXXT0UsQOhqtcMRyCxGSKLpS7b
hoyypSbBez/Gj36oLyoOcFm5dab+/5wv+luw2C8wwNfgRtx9MxUmizM1QV4OBRD2Q0SwvKcadZMV
Iw+m34tOcKjaYcSWW3TZE9hefGRLd1eT4dsWeSGVpFe69/9xeScG1Nr4mVdYzT6nibPnUrCJOoXY
M4bPlflB0ASiUwJixTVCZ2lNTT/ozsRHWQjFoXr0KlI9oh+nDz7Y5ci7TTbTl5Z1fsl+w1O1V8lP
AorcwLRJiSx9Rqr0BQdLOESOFp0CB8cZ0W/aLOTYmucEtJx2qWatuetkx93x0SPQ/btuo1IsMOrR
UMOBRujKekO6uJgJipao/chDuVyNndrjesUMePTqcgwbyNZFu0SaoV7KvjTuYWzlC4Oa+DW/XuNO
0FyG76FFMy8HrSam/L6gR9zIVjlEsAje5aWHmTiqYCTUqRWVPBOzJHwJJdApVWXtWhMfezjrvXtK
rMSlzCi59Iaa7cj679I4rqlJh6M/5vUR5CEEmOmgThuvyLA+3K6ttqIrnDZo/nQwCWrNJ3YZCRpS
eNLoSrNR8gZnkWY4eGpuf3w0RfxQj/JjkE/WalNIsRxxfSpsuOLkCdcsgty7OCBwBFRvFpQVOO59
jOD7sngHOz01G5cVi55LX/SotmD55/mK1dVwEXOzwMFUeWykx920YIo7W6FBLWkh3TVgZ/fxe9/J
mABIMERmph60u77uAHsCrtrq4VuKWuWX7FKr4hj1h+fnHkQ984cZVFDacQQiuxjVJDF0ExB/WF3L
VC+vit88utK0ZT8+zaj7GuzrNCimTV22q+yo7cg37AARlFEObB8sMD44iirBXS7lbMOChtp2bIkY
mYYfMwtlxOtB06r5H1eKSVg0/IiwjJn3hNVuZaVdE10fPkaZrT7ho3YlmtQLfIl5eF0qQDVillIT
U7MnB7aAjeJ0YE3Dh3FskdH+7ku91N+SIS0oY6wBuMjYouJVTTgyZFnawUtxe9Pfi6Y4jLhokVaK
cYjKcpbColOJJd9fiVMMwUaocNPl4soaPqWcb+rKLDax31Y3r/Cpv9Wt9gdCIU7U9pscy4gBSo3i
f7fpdjjbEn/oTIR2rfSF1ET7Qw2xhouUaxLL8g5AVuOtm9YghR6Q7cfdxz8Sq2NB1TbjRevkbqmW
qfbaUsGQxIZ8MVJZe+1pRVNLjHVU3IgxeZo5jeWwax5j//91YkyZFMG/r9MdeMCtH/nzCh/yudan
ZNQGt9miue7WvAbyO5yeapZN4h4TIKJOTDA062WTBPq3DpXQbGgS9SKNZbbvoiJbKijYvxSszfJR
+waskj85xHFyuUF0QnQJ0GQaUDR/birsmMqOL01Z+douMGo+oPBHZ+Lecdide08K3nyFsInaKdlG
qSPpgKQnYtGLs0BYJMauitt/zvCG3bhSB7kuw6bqMeU5Ks6el/l6LlNP5oYnluuzvtDMD89Sh3Ue
Yf7aO7H70SfKzE/15CuvqXqpKkm0M3k8v/Brupg8+Gaej/twEY7ti1v6SLVgx66cQWpfpDDqiZxX
6VyMtnJFPSJRBrBxEB8Lu5p3jRbdDMprX6iTJxAs6+P+eafKQr2dTTdmPhAHrdyXbtQcEsfR5l4b
giQUzcrijz8dWtvUgMNNp4+J0xlwtDeFTxLcjn/nibNi9K5ozyi1z8s3HvvVr3KKOVDZ8IMlb4sl
nRO/5CZodsNvcjhMgbzXgzCcg3I/RaXVX3GmGa59XLIkQiggusTB6Iu56lfNWbSIYPfXx6i4AEBZ
heClnj/vUTo8vuOi3z3vEej2sHf88k10JTxKTkreIRKaSoGRa1v7dioXrqfDs4kFznsg18HaExXF
YgCVu4wT2FQ9LNriUEVuRLESyNrpBn/f9Y82fve3QtVtCtKNZKMgqV0oFtaXuooMA9YIvqterby1
SlEgvemNXTEq8XaYguueilLJT4MM+wg/efUtZ8Qs3FQWvpnGr2FaqFvTLyGodHL82hqRf4DZiYmC
aPpUKalO9ipaBdZ9K6coawyCI2A0IaxmcfY8SIFNikS0Q3JZ9mMmIKpiH9ZwHoO8UZam1Ly4Di4y
iVd3r0EVVruyh+0imqFpxPtUTY1ZIePimvmgGFxdpx50mmz1kn1o+zgGGm50r11gG0eQEt/TqZUS
7jiF4fAmxuoiBpYe5BdxIXRv7TJ4PpauzMQI1rgWlrQSY1meWzfXgzQwjYEfleCw/hRDve5HrwpP
Iy8MhnkYbVIr0V/EvHTAAKUkIip+NgyrBWl2e+E3AH61xkxf8Y/eYgNkXdDOZ6/QbN7lzKlOYswG
8DtTwz46iEG+5gk8vTLEaY0rJQuXFp0V9UY0s5Y4Qdr38koPFfL+ub1P4fgd8/88DMOilTvlILqh
MOdEqKGzPKaFCoFXEA6LxgvUaiHmwBtgDsSbcROrvG8fTXGhGBdXhw2EUdfXkxkRGWeXm528YzlA
zIlXNpIeI9YOWgOAXiKZvqhdzeFPNXV20L9RYYpJdoCuWB4JLnbqeHwext6Tj2oI8BaF31aZWmJQ
9EcD8W/qwJ1y3Y0w7UVnqlDFPntOIn4eLKuymRY00q82R91GyhfdaqdEi6w344M4+B4y6fZRrSSO
WKkmj6GkSG/BYE08jt9zxKkkhcnB4pedWUN/jqyhxbgFzFKhh9VbUPB2B/bqEY+hWarFbcTo8yJa
Ou7Mo9YOd1YvbDWyQ+QVoBrKYiJikSAPRkmbnlj61S+iYTUEibcIsb4J5yx10oXWZtkq0vnMzROL
TLsnkzd7tJXSOfsT9SfRVf0q7mPnvMBT7TJO98vCoAbr5CLA5keILsqPRpCs9S/R9egfY5glvl7N
xT9C9LV2Rllv6zVLGD84hjvAPPVpFxVhOXL2RqpFdVeDVlFW53I6iH4JBIWvyNpRTNWLrjNm/KYe
fc9p4qrfc0V/Yg/FQcGnGyByMHxxXYAGSiZ/9Pivb/rGqVchtX2i33PN8cMucZE25KJZOToOtSxU
/INehHCfi0JfN0nb3gYr6W4+Xl52rV9FDysUdUOcE7Tl6LjxPEzhukm2UW0lz4J4j4jvorD/f4wi
CKIUJwD+Li72k+gnRvD+wmyG6K3pi22fJupVa+KIwkJQamzS7koS2K/+V9FZYZtxL1uL5AsXpD3h
isys92LMZL1/dsA4iTGPcO1RVUG6AY9Vb3ZrvHlj+UN1s/YlLDzznpurSqodkL+t9So5rnTUpzEz
rqy5HYE/FVNbWxvXwEoqHhaMJqPrHH7fRx0qcZ8wYr3aBZQOwwk/a9POqJh2S3mq3THX046i5ck1
saC675ZSxmbJCdzyNM0XgxiIGneI/H/PJ34Lk3sadLURKvSgn63ER7QUuyB97d7emTkE7rzL9Rsv
Kf0GrsDAL93JtnXpG7cU06DzkAcA/RgU03wMHhaVRzj+eZXR3TEfkq/iGjXXmjVQNAP+9L8X4ZB7
s101PIprXCmzd/b0g/Vpxl8/WDS9MDxEZfBqmq1yLo2yWsiR776BS/nllNr40weAKGngwcCYXxVb
HT/rAM55P2qIj3jNrIrSGPdR5hJYk9gEZSgkr4GFBUBn2cabmycbL8UIuOiTezUdSq+jAkNCIZNm
cXJ3bBYSeA1gXEFLzLCKypo5jl5vxVWYWIWHcnC+WbplZNw2Y8scFQ1KLbjQVANjFxuBdm3tXt0m
VntGEQG7vRTHwHW8oyJ/ihmPLgoRoWxOVxRkmVDGyXtl6hL95sjmJA2LfjGBDM+ZVrEFiaPic6y0
clHIyrCrKs1978oXO1Fz3Axld9O1NSYxQVQQg4wpEYnGikeoJM8LJ89v2XTQ3Ror39HP4T3S1BSF
gC/boMb2bhS3ZTeXICzqjqydiTExKwf0QJlCcTS6VsNJhwN2w+28MzCJEn2VEmlnYBLa2fKtKxsX
dffsKrRGPwXKVa1YF8zE5TlScb7wYFSTiAKTH6MZGQdxkGyHUJc4zdqCU1z8hkXC7mj+nFT1zT/T
yfcarED/bfpes+3JzOI2Hn7nufETXhsZz34cD4qLo1YlZe2dgl+LdL7sfk1Na62omvTLaJ2V5MnF
t8E0JzZlYtwHP3KWo2SZh1CrlF0AT2mSVXtXkAu70PDQaRmYXFTWpx8n4KRDo18rU1MieQclyXi3
Ndfahq3iLbOIJHvmg6SIR1fbYL2Ng4KXvqq2ZlzUPg1fRrKroruK/HAv+Sms82mWp0F8TNpE/18v
0vIoxRx+MqshOJ0r/jfTN9TFZHvAt2Hwzl6KO3Ot5R/sKz91GVVNqxvGrSjcg+guFSqJ4f5VS5zw
io80MnEP6DuTBHMfvJGJeVzdqyphRCtpLrGd7HqSMZ+EYiB4oBNaxfngfQLCu7gdmjyJx+iZMH4B
Uod+aDdglDHWIG7p+Z8FllqhkX9ABjRZaIzhws8wUYN6pCzRWx5klwBKy47x2CoqpNIpu112hICG
VguPKGejF14vmPKS5i4Dv12Ndm2sRXKcaq95R5bnrUb1vh9yHNnENI1aGKrAyvSsQ/K4gq78ELct
MhwUQSAhZZp+SgPP2i0+qxgelWXW4VJk1tvR/SSz3RH7rCqeqOPk0cfPHnMpWBioA7bV8M1o5RAn
GW24hziUbHJyk3BDVdvfpFQAHUaDPELUwF+Xa1+nrKFu61PdUsLQh/hf262i8MkTfVlwrL0JvUvL
0Ftcw/I82krmIO3LPIOj1SXOS1AM0tlw4oNoRZo+vkzMk2nIbrtmn2VJPYUtqK2hYO2QleTpg4Zq
PhdXMD5dmf+R2M73vDWkHy7oSpIVgY/JQrayu3L4DmcENnzQGZhSmcEkMCqQ5vbtsgv68j7i5A5K
qwA5MTVb6nQvjuwvBkWpCW9rqDUx4mWXo7nuKVft9u4hreJBfgv6jkaXFItIA3IgxiQ/7zFgKyhZ
ZNCvImZEyo/IGaJDREnBip9LUivS6nnesr8Yi0Q/542sPERgal/8SuUhgR9AUg3XiHYhxGFK269S
Nv3vSlnlG0030Lz1mvlZZoRcq+or3+J+GWOBt+TR+gtPpYFKdsjosBxKbVFpA0/gKGAR1Fs7caB8
A0GmOGUip9lgYpExHf4e/2Pq83qtbtp/rhed4vLHcFkTLyhS9Wo3xI36PGq/WjKyEEvOJjCBXcCW
QKjtnwNH8r+qXqrOilZ3XqBZ6mw8I/lMeFxZO9SPQmArq70UVv5Mk814VyaGewU51a59x2fF3Nfu
VfR1VEPg3FhoqzaVCQzHLZ/DGP5Omo/FukHy/DGU8G8hLF1KShjuaaKtfR4Q7FabcR6NJkpknnvm
sukJEqFiaA6uilvlcciRMTh+tzAGEpAp2o9bjUhiI/tqtkF3I938ju9QzrrpFdMim29NlZBbc8v3
Me/xZzCN6GhMTcmRYPZmwSvIHySmrXUT3XXa44aQJ/7CZa3wzjveRZSvtRsxCrj2F0WqzkkMii7R
rLNur1P//tr33bhxsKxe6l2jfBIROzata9zVVPGOeGO8RL1tgf1uw0nkwA9XlXDVZL2zVKcmGjs4
om4aUZpJk8IEaSe5ZMIBXAWvWpB7J8Unri8Zn2nmv8vGYLxUVaqu0Iply4pfwIuGtw7AmNLH+1ky
XjAnK096Hr7GXeXM1LrrV1KpHRoD6AwI2vaeAqhB4IsfzzCpPqFJedsRQ3jUA4yKediBzksWgFfR
6jCEXJgJkku7cK6IhKHRprV58ZEC8Lmt+u9KU7C9SJMvOHn6S9b2LG9UWz41uaHOxYwcqpyUhd9r
olbzyiYfj0GGcrBKC9dHB2xT1VizThpPWBgd3LJKP6xQ8VGLRc3O0Nzko8PhvuM19NpYZnvqcp8c
Ar+ID/xd8THn56y1cihnvkd8BOgXjn4KEpes9Zdxwcc8UAFTWLomnUKUnRhq8Jrh+2+8APDHKb7I
86se++Em0STp6HTKPwc5Lm4GTI7ts79GeRnrfY2zHfh3jc/YpzRm5waN8y83iaDDyvH3NCCiZ5aI
nahBjFZtwz5R7uVuD01VXslqYt7qXMWSCnDLNytXVyGmQ780z90NRGO+VGpWzuXBcw4GlsozKSob
iOZd+RZoabgDzTPMRROEtLlGs0KWbhpVYbQv/cQ1VujTyjcSt9nCUix7g4NK+WaqBIxMvSC4M42y
GKKKt+YvIRGceBvRvGZFHl3FnfKGGoSs6l6Q6Qwvg5ZNijd+gKamGzfPzHPT918RdDW/XHury3X1
k2RwMusjJX81KadZVoOeHjHqxrDAT9I1prkuMX9qygffyL5GdrmhRq/+lRTGtiPQ8iX0vXKeYjFz
jdSAEmcJqjeI5+Goy1EG7qJRX7UpVWtTuvnTbOas/+pfPAJ+JGYkv0FTtxATYK5BDZS5jSlFXfdw
DC6GgwJYDa2VUfF7RMbf7qT0BdGoEmwLqy730GoqYlqDFZIi0aNyLw5i6Nk0YdkuZRtu2R/XpDFV
FUrhSBteH9mpnA4VmpMFDoPtAlJldiK+hIRNDCuVHf0xgsM2DOZpjhilquXVYSdR99vM5l38OBiZ
x+qoq1dFh+WM6MN4A2FGWqmfALPcbSOacKhtKIQIVqdrZWPUwWO6LckXuO1kxDGrFaeDp0ynY1qt
M7c9PUaK1g32bYsx7kqc/jHft8+YYZpXR69WAdGR91HW0iM5RSRlUzOovWqjaTwcFLf13uVG1RYE
TcaNGOVNXczGrOmOYpSkOuQuSb4bQ1Hcp1v2tSK9iVsGzVjPRFPcsiP7tRBNj+XN45aiCSthbeiF
teE7KO+qmmgVIHLSAIkM0/l3nziDoT3ujK7sk8eI6Pxrzn/rY8GyqZz6SIZHp7T+tcYs59JrrX1p
PMu+2NRyxWYGwPt3v9736iyJ0UyIGexvcXKbVIk1kVgyVP9eqpb8alRzsg6bpvQ7XSMpy/M5Wnd+
Yx/L/8fZeyzJqXTh2ldEBN5My9uuqvatCSFttfCexF39ecjSVu9f/3cmZ0KQKxPKAplrvWbew8nu
956MsVT63fvXuP/VCyjBvZ+vSIOzj5prkujOoR3gE6JEBEPW9UwTG5d51zQnZh1y9z5AjqWYpy9C
t2vuh8pYLY+Xu/85iHKJcyg1q12NoZNBFFDqXdQB1M3SOrhOWRDA2dCYVtbAdKrco/j4p2NMnOAB
MvlSDvuKewkas9wvgNuTqnYXsrs19TOo4v74NU6J9ejQROP7YFkOFnmeunEadTjoOAMfOsvE5V22
JxeP30gtfHP91W8iJJ+xvmaoDN7H39u6GejgAgGBovq0iNVL7ubT96Cw67Wa5u0hjKL+Sdfadxn3
6xI56nHA+iLMmealehDcskZTrrmLghp/9nZVN7bCtCM0mh2lRxW1ugHR2QlZ+iMoy/toeQiTS++S
lM+yQe2Po3pL2eASgvrmfE65MVKwxUB4uauoob/o3GZOns4s2UXf5Lgkog/ClZUrh65PoKYG44tv
ZO2tVPXqlpbJq1mW4zsKAqgTbnAfU1/al9p3uhepid++4AzZvUi5/N/7toHwZBZMF2ja7uwMpW96
o9RZXyGbBGTpszaEc8JjeXiOahCaocrqKYr94ZmpbrATzMBXsldpivTcTN4P2ZlWhsYU6QguIRXL
aKo3mhFcjLED0WhW3lluMkGRG4H4sd12ihfjJj23v/rlnlMh2W+m+gHVdVVsW9xAV2VOdtWLy+5o
deQqFr6viKNsO3NQ7v0Vc1Md8Ssyk0zEDAQ1dBO8j2tEp7Zzgotw+98by0EueIinavNXB4QBVJ8q
V118dZDfCy6Zmcdn/i/Lv+LynH5YPI0oV+xla7D1nqoaieSZGyQ5PpPWF3vLLOBq/Uv7kXGLRRpU
tC8iEWP2BuO+Qvc9F/bQ1+lkTJ7zz1gZ+uvsehgcNbvCEGaYEgU2M9IVli92XpLFJUwEMVKm64ti
37nJvEtb7uUopS6MNDrpYcndx/GNBwStzAdTnwIUdcaV1inlgz1iDIz/bq6tYiXOAd3PvSbzh77z
Fs3EHwWsMp+uHqO3UedvlJtdtpbN3Md6DCmTag9uOH4ztPhTn6FNsjOxHrlKnBfG+FcKjNdKU6I3
sIzewe6QM5SDgqGquV1VOugGzs9lnS7BQzZHORgPkHNNOfrm2jb1NP4TMtxkVo0srR3d35RuspZT
vt2hD2X+USV2cpWQBuYozY0IDJ70+oV0AIP+V6TQPuKkS66AhZs7XuL/fp776zTW+9c5+gGyGHTl
g8hHMAUkmsMjxtCjvQRADzRs3sBsbFf5hFkx1pACuqIi4lMGYfUk91oZnCabxbnehqzc5kGyP2r0
9vf4+yh5QJJRUUf4C2juXyeR3feDYidMTuKAU5J7TDzRbDvhPZPgVbBXG6z6LHejPg9gWBEcuSC5
aUBqAO3ndGDsIDryP4h8siGxrxwjsiOLIn8YvJ+t68erOY1YLmTRUVYi/3dRUnYBCKiOcqRihJu2
r/OD6Q3IhUBQrfQZTVqzPr+Lkt3bf7obtVf6hz/NIUKneiGVyjTUgJpVmgzLvrKS46DFbbD90jVr
jfH+AjiteP3Dn+b9DOj5DIjHZD2kzgmbnQ/bsoyb3NS2Ls6xGQK3D7l7dWGj7CMHJ6suF8Ytb1IT
n9wAxojiq8uvmMc9eNUkDoXX+VSyo3BqjNx0KoxfMVW13z1cFY/yTDLOfXXVgB+HRsSRhlbEV8Wp
768nQ7Vr5pRnxaM8JnYg3Hatvo9YY0HeL4eT0XK/6nyvY4ZaxYscwQ7cRvQ+ZqvWFsWuecDo4zNT
xsMhmA8s5SC56wcUHrXYxSh4nrvJTf1n7ysmJ3pfTbn3V+yv5teQJmnaBYAusRmwiK8n8A2BCOqL
D5wZteF5Y/fXYLSGg+Axj5vkHMNc5JUMrLmXLSep60tuaNXF8aqfg1WBqv4TkiNG3cAFD0Xf3Wgh
RZx0pXJGZRVH3rAb39IJOuUg/PZx6DMMy0vFP3ttp+1MDac/HQHnU+NOwdYo2vqqmJgUx1mUvUxT
xaK5s9zXVAzdUREq+CgKJC4wTTZ43mWnsjpqeeSd8KShE6ng351yhK6P8QmnjYXKwlhNrfhazIXF
OIqdB9fu1rIlNwp3gUNqtD+7MUjipdNG/bb0qgbGgm+vGjs1D00A2TyIQmVrjpP73Ck1i9ZcP7YW
mEJK2lcvenAsK0EMkU0ye6C0SPdmrtNeZOseD7wDa0HlRAFimrl2zTffjqyDHKGmaXpzEV9eULq2
dqaDCeISggaQhKYOt19nVzOEQPucwvlXrGhSZT0ZmIrK08gTikqMW8rqfKL5TVnzZsiTdl+GYbG4
vwVPNZgb2Nqz2UxjsLRRpjiHbbf9es/CNnIMux7k4fdPMX+6fhgRkMkAzc9vWw5Hh/3+6b5Cfz7h
1zuITZeSSBzYu/tL5iw3AKowffh6zdhx0MzMqcB9vWqH98waKtzvTyhPWEcYjMpPeP+2otBF6nf+
dPdz61bAfIdP9/W+5SdskBH7epP9/Amz9v773b+WHuvWOhl+fzp5tIohixK4oKLm71EeXWT5t1iv
rcPX6R3KjouhVuIVMLzqCdzRzHdV8cSyhftIqeyp0R3vA/INinMYJB1yza/eCi1flraC95bumWtv
wkqgxQ2RG5P1lOtk5MLJ5y4TJVQ9MY85KZrxXXbKTQUYw7C88T6+7iDNtyRAN7Ie2sehOLll8vNr
vKeRP+SZz4TTVVfCUJjrVbNMe4aBVBO72mMYFPojilInd2hxc5xbY+X0hzDmq5WdcpjtI1nPbDtE
FZIhfhsiR+EieTyfQ270thzWWeeU/4n5SbPxbKe53F9ljBty/r6+kC8jj2rNCFcQu8wOsjloY4Nj
Y39vyaOGFjmjyq4Q5/zzfkMdH+RJc68yFCP4sENMolh+vV80w3/h+dwc5Yi0jcOzozf3dypDaLuT
Bx2SkGofH0jGjI8k6MT9KwHsX27VOAPGb3wbvLPh5/kDTt8QWMcgusg9K82gTvV1uZNNx0pRcq90
EAiR2carv0Z7iTrsa9iOXyeQI+SGV/Dz8fcrfIXtpIwh4//7Cl8daSV+v0oBCQX9eOZDaodGsorP
EFBmUttMOja6pRhQ6oNkz3QeMWtcJI9UnV3K7XX14HlYJQxq2OK9ivs89Rz7WQndYNkZ+fBuNX24
0AZj/BEX7bl2O/+XN1GryUPs1pWOqjJTs2CRujrwKTX8B4fsz9YJlHesIV30skT+osPrWWWojd6g
LrE0NQwVU9hM29ph5xwdpXP3Xu7W+0Hhn4vzubRhYeal+f9wcY0noFqlWDRyqzHlb40u28uewfBm
xlFOLXmhd9l4ukcdw1sMPAjWICpyfoKWXzlfRk1Lvl/R0o3QmJ4sq3wuVms3XJPNxwr9oW3UlPuo
1iJypl5wUT3wIOCLFeQYOyww9aw9T42tPsZq8yLjbpAYq3jCxpC7uwan0sCmzVE+wLNio6z7NoVk
Dh/6c6ELJGh7M9xzaWhrGWaFeOyrQX2Ob9YUurOZX4qru+fBs9wwTSQJScU3PfaDmR6bpmzhKM+7
uEv5W9fSDr0WFOQXwxXOleV6GvPsxbMpn4kBcwTXsdOXUsFWwS7Ad8hmJ6BcxYX6S7YmpXVRSPfO
8kg0X6xHVNKXKAXzLJ43br4DWdI+y0aflFuU29ubPDaLpxcziNQH2eKToMvrhzHm0xyX9oAABan6
PekD5Tlj/bnnUijVhVk2Ebl6Nli7RkvVyY31FGEnKWNTBp8LhesGoLBF2k8G40H/t3seaIupPPjY
PP4nXlpzoqFTE26k02uC2wqw6ip965RRR/6fJ79sGiU5TyM2g0MASOuNOcCralXxFbr69CqslRyk
5V56McqO/zFncPUYPpOtMROYD8Hal3K+4oMSmHtHjZtj70zuWfZO1L/BIQUvI+iqm2W0DzVGx2+m
5kbHCeNR0vEcVHRTsbHBWGzkQVaJQeooIhYPOKwcUe/3N8HMmJSbWPryeBE+POls2SODBlhCsqNI
wUxBXT/FpLXGROg3kRg12sNRsi74hjeysx9d/0Kd8d6SoVr0wTJPRy6h+XCPkvZRay0qXkNJARJZ
0BdFBFjCzWciEeztY8gFIJh/aVbzA2UHYD/RTBPHifiamJW1tX3cyxtvQARQ4ZGNX18zM6u9BdLe
5ffGgT6lzWV0TWAWBXTpH9uvykWSFepLGdqUWkxdJ5Ftersehai9p0wznqSM1iirFi9NytKMP2X/
D/m11f1MVZ7sy74zvycmTAUbYviTaMl6tWmUnQ21oHKXDMEuUh3/EjpGsXK1JHuLbOVn5jjWZzrc
7ufB9OqGn7n6Iay+BXzVKTcP1YeVP024NA3py4St1XOEH8Rz1+AElTj5owzFjTktYG2ArJ47K5FV
m4J0+lr2cm9MTp3ZAxGde0vUhZ/b49e5qMfNWa2kPcl+x8uwnXT4kykfuSe657HLVhVyxm/CcjXg
F5GxkE2jtJyNHYoKIeu2eWMlhpVTMkCfmAcbmb+h8NE9aX5WP0KtuocHOwuPeTGjo+dRacE1B30E
w2xVWMdeadOFaSn9edanWKlN2C9NexrOMiY3QBGGczpvpri1V1g6MWQ+okfIdgS7So9s6yqCpV/d
MiZ7kYMDPZXbR7VJ46XoJ/+hsQPn3BbOsByNyf1OCu4QYMT8Wk4YOBR+U23hZEbvgTnhLZG63xUI
zatcn8xT1GnxNad8A61Xd77n8fimYT4RUNlYhH7eg2vso+vXxmn9c8NE5wiZsXIXiesl+0mxw4Uc
kkbO78FBhAaxqeZnTEWx8LRJ1S0qq224/mWb1cWmyvh6Iisfrw2CZgfc4DtoRTOPYEz/qSeUlSRz
oKUFpCdEzQlWwehF/6i2iB4kO2Dua+eR/w/HybOY1rB3tTq6qBNUAaWhEO9bCe7OVu89ug3wEde+
yciokvRBJqddyT4Zs912M3jtdJGt1EqSXdOjXBZiAoddr99cEa0dzvF8ssLX3c2Ei1SkW/ZjiMcK
ovcZCxOjtR/1YnJvqQPMhT4ZaWxLWfvw2Vdp0aDaGCfx2oAActZAZbt1HS/jOKlftSL/vSdj0KzE
0ziUSzAU0Tev/2XYmL06pZ3vHQhuaxn2g+joOcKk2MvdCusYpAyyPvoWT+o/UPa7W5iI4mE0Rmch
xze5gVQEvp0PnqFmN183P2Xc8kqfeUBlI1vDdea51UnGubdi/j5kYh9bWfAemxTn57ej9Eq6TZFg
28om78768+763h3WxfwuUJg5VsL5/e46plLLXvc3DVIqcdUXn5WjXcjIFu9TXFgrOxnUs9961bEq
EHvs+yh5mTogCuRpik/Y4MukHcyLMPRsJUzDR+oSe0q597XJhDJu7S45ebbw/9Mpx5qq+RqYbvjS
deZRS2393R8qdMjyJDxXmoAer/rFWs98523Q04sfudrP2CgeQcVlb0bAx+rrQjnGxtSfUaeAOWqG
zQdY+X3A3Pun5pffsOYyX9RayTduSfLdiFr1oQ8mPKf1xP+WKHipz0ORQ8LRySub5wL296YzRXBQ
obJfUI8alro2chGPOGKLevRBtU2mszdib8cCI1nOYkFvU163i34a029WGf0oMU3+QSbhoUCg47PS
p7XKbT9ceN0Z0ZMiXggb+RsYIwuoHxuzyOpPL1SvmKmJH0YXfU5daO0U2+s3Ks4jTz7gvaJ8Qi6i
eOrqigXo6GsbGesms75AHNthvVvcRyBXGCy91CSNgcPcWESPYR57lzKyQDHPezDxm5VIi2jdusiJ
rEMUxvgFvGOtU5Tm8cq60aqSx3svDszNKnbbaJ04iBdR7hac599D7jG+1fsh8vyhVmjreIjaTep2
yiJWUuXiu71+TEeAcklQ1N+7+BX8sfMjrQWG7ugEn/kV7LOJ7PCynjvE+E8GD/l7bPfxOqhZB9gj
EJVS7ZFXS2Lnx2SWMDJE+F72SbeJ3FjdK6WFY0eMT64cMXT2swEH8yXKzWCHPqgLeM+uX0SmPckB
SBJlC0T9gJw1Tb3VlUjnK6BeBBQTeF3z7oDJ3ilpVm5qjGAcrHJf0b/X96np9Wt3UK1v9ihWuGSP
b349mDtXxzdExmv1RztE6YfAzm0rgB9tNS+yv6VZZn0zXDIKQ6o620r06ceY/pB9CRznDctqXN2N
aHobjWYl45rFQjVuMp2c1xC+klDeyZcgv+OsIiXaGnaqLGsrxOqMtcRR7pVz8ysmO8yw/v8N6U3P
hE8hzNVfxw4g7Q+ouuNoicSf3NQxOOUqKo3/xPKsLy68iXhLpQAvoj+D07kDtX4X1Wnr519xvYVy
Gwbt+a+4HxT5WYD47xJ7XDawlpd937/lVlPfqpmc6KLhc/wTgvXe3DCnuYeostUkkWDFKixrQ3PU
ViWOeregsIx1aw4InnSetykNszx7rPR2sGKHo9rye1IW9/eB7ZXHrAi7XYPK59nyUdRpk5IKhoKL
X4IW8jWMGzQB/Dp4yrQOhdiYyWisqw/AAIpLbRvqxtY6f5Hnls/C+v5dqOMOjQRWpradX2RM7vmp
Zx1gBj3IluHFAVJGWVidGwpSUdrnl3ssrjMsBDM1XYXjqD5BBg8O7VQDYPXNsWKtFy4BQPc32Wul
bbVyIuxBZdNI3P5UjsWPos7Upwb2/QNii6c08FHt1XGot0Ir2cmmaWr9Ii9j/94b9dPW9BL/kepp
8NzqYiVHuRPzl9pkHq/CVgT4hdbMaGEeHvV+fAprs32NzHqZjAZyzA6ZwsnsxFo2RZv8hBs/Xt2s
S245a0+rTQGJeqaxLu2qRfeSgzLcqgoqJnh94+/q2FbzWLtkgc00OotZ7TZprejc8fCXfXIT9G29
FnpYr21bm1KA0OJqWra6DUCQ7PPIzy5yo5lVslIrG0M7o8jvsaidMthKQYgLqA2ccR4sY3IPBme9
UwUFzq+Yr+BFj9qLtgB5WE7rLh2ojcwaPJknskMMqWmb0r5yHHJ2nRDcoLwXTzf8X1F64IHhfsaV
/0sXg/qa1VgmgywLL23RuDv00SO0Fm3zodfg75ZGWb1qcRlR36i6T7C8lmF4v4w6fo6f81o1eUKN
9n3TZg4KdV12q5ICS9P/b7ybO/+KkduwYCYtUiv8VVlBoz944JmhZKjT2gRYcC4mQwMbGX9iSTSi
6jKOR7n3tXEsLdtqiYBFjb2bN29C5iGwHufd2KifO50K8ZfRm4zrCjx9GbsP/jNO9n4NHmqtWqeq
6e8U2GhbzFZH0EZ29KZrioJ2oGrt4yaI3sIk+x7ZXnPhwR29mXMVPG1eA98ZSA1nT/KQqWr0AyXD
fikHpaxgQX7B9iALyzNl5LEx9TCLrMExXuzY1FZZMjaXVNPTnaZWGfgFwz5VcZpuwnrQHh1IYsse
OslHPzmPJNlnID/TL4pWCx8me+QzDQlNo15Cd2wfzYYnSFZp6klDq/aQu0qwmyp1upRhPq5GjExf
+55VcvnOPSc7mVZJCSBu+gUJLjVZAW9NT8FMk/IEVMiFbMsNkLwYhIOY8GhM/u2R55DD5Zj7MbKt
Kyi29t3H2JjZLZylr7WhL05DXl1kKJ5DIBCsc9y3WxmSm97UxYVcwUIe8xWXe/qsiX2PMeI+9M/5
kQbb3k+oZuTpsqS5uGFenOR4dYqUjW9NDUAsw9taJLaOUxVXh7boPVLwIjy7jWFswLclV5ys3BUL
l/GpGK2WgrFRzc/cEqsiI1i5At6ZmZjaEcUWRAyyWS1Eq9tkI4OxlrvVfdcNUGj2yaaNR3XUgaBp
rKeLQDRPXZ+CBDd9ktWZmm1V0SOMOJTmfszqap/PmckYRcbN5NXptVRkKlsPnk21yJa22lTv+AiH
6ISSWuwQJoXNmTNVHrf+vIhaACxcd32F1JhfOFvHHRfWDPjoKiU6sADH721uOqHwF/AllFOcZt3r
n2HCAV3oDjBmitD4PcxvbB/TMoZ5nE3G5dnseRi4lv8OYxZigxOY0lPStvVWSV2K+8moP0W2Xd9C
7uAYvlvV0tchBXQoEhxqL9WfHDvXd0VgweSfB7tYvTzlUHvmoWaZFUsNrNtODtXUNj0IBbi2bJpO
i+GlV+m73qEkhGyQ+pSFKGtanpW8lgGrHjHp9nsbMxnm59e+JxNSEmGr/VTyjjlXitA2uYqFS5or
XgT1lmUGpqvgadZNklU3RWnMZSOgmtdxh0aTyEgdUgT4Don8XISCvEXs7oK6cH9Rn3vxh7j6KDOr
XDpKZT4aoOQ2LTqqZztOjL0YM2OHaVr3IM+I1E+OKJePanY3hN/rgtkpz645d3w/Y5WB3pnPaHZe
uRxnkUITWNRernH+1yrorxgVseoQZqS2J2sXQlKMC3PI8ZsZs3WG/hAq3YpRZreoLYuXSlQvRW/o
D6Pf5S+8ywJwo0VGZu6clAKpO9eoD7LXEU2MfqfV7WQvVY8KdSffxp+TY0nDWpuGXPfQiAcwNBX4
dyP9cCP1ZM0eJLbD8iTwvffctGe50Ug8eHEDMLPTfJbnLYSwpOoWjeG0n9PGD5Tys07TAYAIklhq
2X9A7fBOvlL/3rSiGddpkRqLvzr+atp1w2oLcqSMT1GBdoiHhWA2md4pbElDI77OojW2WOFX0fCT
GRmCzEP/C+XDVwzFw3cvQycYXlF/idPB2jXwcuC6uOUloyC8Qmbb3trm6C15vPG1zxsBweBoay46
coOBvbgMFriiYiw9JlSmLZ/n1xQtIjMwT33T+M9+0M8Xit5izEgz67x6XQsLy4t5MC4B9nYyTOQ2
5mYoPHScMUO+n8opPfEQKuJFHjqxKn5E8GjpzEPtVvRLpj7RJmU9AS8ymJJVmbLwLAxlMN5Exu2n
WbFuGMIFkOQB54cI0QFrVSZj/6mW2lNOlfG739nNQnds7xU/r3GJ5272pAo1WiM8ffQyB53AcESz
NZ6K/QASB+UTTSmWbd0dmGq44Nnp1Rwz3SqWm66KxM+fsnkzUlmg0nCTEdUPTp4z7VW6zmFoe2dd
K6wJ327o06rtZysgQr26kv31SEa46NArboR/jsnLLytzcBd5qD4nDuwrG0mG7Uj5aWP7eb2UykJS
OCieCbBtUc7W8cBa1anBETHVXx2Tj+cm+kW2VFLoIK+f8VRtrhqaw4e6yOtVkDvWx9gVP53Mym6l
1ygPyENT9LZ6riN8HuZs5I1qcvMjC8VPi+/sg4eLwPsSWEBsiGiJYvMVt/n+oYDEtI5cFySx52CZ
qfXNvg6gW/voTY5452C3o04nrpZv2sQNEh8Q/N/aLtjYHghL9N6inx4/jFEr2i7RYmVHAvDHWCNs
npkIkFfoof/msqAQmeul82aOpr/F6iTf2lUpbqFdnlN/1DHlMlj619k/aouyC0nn8OrE1a1Xwng/
DJF9RMQbRch5Y6WXoPxeVGEbLIIevmgRdb96faMa6naIKu89LPx+3RpqfXRZQFwC3uIyFkyyDBQc
Nrhum5d6EsGyJxcJW6iKUYr2wmTRisSB9qleDE1M37XZYhXxFDRFnbLkHzVuCtV9C9Ha/eG6Ecoq
PYQzHijx1q5RRvFVq3/zbOBatRl2/wTWuK2DisKdMJ673PRg6Sm3wM53rYnYwuggOjIm+rJtMZnu
s9DdJmiSH4uhGXa2qxz8qcjX2ugdp7TpFipJDxIxYth0kWFvCl+8h07e4vDuRosmH6Mf6DJdXaty
PksuHqSc8YBFBn3jKW17QPr14MFvfmDAbGYOQ+EhH8GlJ8BAhiCMb3KDQJl2VBJU6edQoijIimWu
taa2o517Z9TOal++D255reycbHxRP0MfTy8IO6svhaK9olLoPOhx2ZxHq772MVCeMovjY+R9xqrI
TyqiE148jPvAQV0FeH9hnpQHX8BUDO3soweVsQWbjjTT3FRG+zJnth5tvesfhN1CXFcAtZlKHK1q
VYRH3RNnrRUumvUz4nAGJoYee0wRfiZlCEZqRL5AxuUGMhZ4ejlEtr2w+cakP191/vgy4C10qdL4
pdWK5oFEK1fS1FPh65vuVXXzeAHJItvWUffTpRJywybYOA+DA7XRDKMls43ixN5NdiIa39/wRQCu
PCU/SOszotesce9FSbm4tyPdGRZjo6eA6vJuXQ5u9VoZsVhjClluZdM2bB4/noa+bDDBf/PKcdm3
0EDJshn58b7rsGo9+iZMv+UMqjgmgflIKVhZhj0mhKF3yJvxWo2xdXEzUK19uzY94yfrumqhxu2P
3rS669RmlJ0KZD7r6GOquQ5jRV+OIm5+9eZT7zqo/CShd6ooMy1QoepWQwJ5RsRYkUeK8HcYxZFw
4nK+Zih5XvN5jzL0NdPTChInIdnZFRCl+p57pWyqupk9KFr9IwHVU+D79VwnasczCFko2XSiYDqP
LskynnPPYD77x0wUS2gQ9nNZqNkiAiZA4Xz4r7faNDfTxOCpG9rf/5e1mhwhOzweD3tj5NX/OLg5
KGWPUfqr8kv3MFRoP7oCfxtYN9kuMmFYwc+EmVyjTcaSe9wYpVFdJrd2IFuqghxOcPXaqtgVTNWP
uUtdLuTy3/EMoThXIKWA4OF0QZS5WPtRpD6KKXFwGerV5zK91TUT0Nmu99Z1cbzrTBzh48BrL2M0
F1+8tP7Q/fysVlzpSTrgtg6ciSyXsbQdI7sawjJ3wp/UHVhpnMwLPV1rllPtNZuzAe6eHxl9RWWa
eSms5bWu1vanW2ZP2ohNUFOoKrY1yrq34vIXq7yHkHvhR9DxDvswKZBoisSuHtsHl0tpm+huvx0s
d7yqjhus0IDW31QKlLqdxb9y+0wlC+g4F/PVHlrnwwnROa06rXmkwCQ2VdoWYF1qsNGksZhzNdei
McUyb5zkR1UMy7Co0081rDFByKP0xQYauOmQPjlOk4FKiwWWN/R6jZr+eNZb0312PU/jlr0hy1V9
j0ILeqerVgff7B3whP2nFiTcKF0HKL7V2ADhRXxEijhek7kZHzLPLhedZf2ItTJ4hoo47jSEU7eI
nnovrNGRisyDf5CxAECYZ+PjmJk9tJ9a3dR5J97QRT3IEZHdghivyM/pfVNsxdDsVCdI92hC2HuN
+sOJ3zKh9NfaF6QnvFWEkP9aDCTdRz0aTzlp38UQef6zZZqkg+rhMGNPegOF4GoALTi06TkCqAej
pm7XtYVNdcB3ubLxv9zzcFFeRTyFC7dzKX/PvY1wcZyxzGdVnbVI/YJJUcuDtAZSYZhdvxeC7PXk
avmHlzqfPUjTa+XF5rUwwp+YtecQoL1FCY56CY8PhQVPtfeYSI3boUvyx0CfM9eFaP6xEc/KIqF9
ssr5rNTIeamQflprWvLhjnW5ou7pXbN5A2YZJVVqRzvfVnQFfY9GW001mKXQr72rHOh5NtD8mCL2
V6xUBpvsLzeW+SxyWEpe6erez30/WWpjriMuQ9eTbFaCcO0WZX5WggYDgilF+Kkz0hOoi28OgMlz
ZFjrImyekKCOlvqkn6bGO5oZeVzHc7Vzian7chpDbWW17bDz0kbf40MyXsp5E+3ykZQLKINoVwZe
tDJtob/ZI3r69TD8ggw3hT0rdmStXmry7Yum9Yp1j0ASt8s0mA5UEJahqVgYRZXGTh0BsaWVrZGr
CZydnyj5kr8816uWvoeejgyMiwmMoZbjaYKsuswMytGxbQyr3krI0KujA6VOiG6RtOIJsaBsJ2Nf
G1hh/w5pXL1f905vLJiNnE1KBW9u05OGcczodVajXHWZZVwTL/Q2IeRsP7O2VKSmEwSjfBdYON70
eoXiT9Se+9rInlBUYF6Nyx7YK3PYy5iWAX1BXRY4qOJeWQo4n5pOGmqa7cjcx8BglozbxHdVUcZD
aBbTATw2345PBSOC1H8SYI+YCCbvSkPZoYeEu+4QYN5l1eDeVOw9VUfvWPTgNA/vlVxpxBonjMQy
DbLoBGY430cTCQsXmMeqciZ9ZYSej7hL/xiQDfcsmxL+FCv2uQWh6MNXuylFUNyYS89sZ2wjJptZ
UwB698XGCAA78pBJXtrWL7h8kURPzGf+PzYYnSUK7/nVFbOvsHhxICNfyXxm901FXXpVoRC2HudR
siOuGv+hLf+RDYxO1TUF02TlOPV0RWHKWxhaO1BlMabrPaZa9lZPXRP8K0NkB6sF82IBkZwjZR8n
S9XCwL1VRH0aPKc6CZH+3kuRWkChGxlGRK8BKcsx913uRP+HtfNqkhtXovQvYgS9eS1v27fMvDCk
uRp67/nr9wNKavb0jq6JXT0ggMwEWOquJonEyXP4XqVqv0t5El5rC3VfRbXKfaZ5PlWVNHwNvGPX
OuTv8/lq1TYPgCx+bCsl4c+f2yJvsA5KrzB0I2xCCUltOY/S1roFicYG2tLY1dkmNT6HdGR1Qf3t
ZzXPN0U13XXQAT2oMBusDT8MHkM+9Z7UXMpp4QBrfjA/uICJLvzRNYO2gVfQ5DHtm2ev1LN9G5tf
+7BPrmH/L5Lg9V3aTeXOc33YYiIUiBof0k3Zg1MZmhzZXZrWuRurcSJ1ivzIaKs2QhMOfNVK+tWH
4+QPC3mLlWUq7Sfu99q6jf3guXJrlNri2r+3Vb4UUQJpT5Sc7Q5tXr2zeLSIoWwGSD2ogvSKsVhJ
lz6St86HjTKk+oPRPEWSnEm1U+R5+AHfuJtU0nFHqsI4vpgpKmHXq4tUHwJukmBJNlWo8VoQ2t1O
C1TjRuBUtx1ipKMOv5CgcJJxA7pW8EXbl6SAR6CMg3TTOZp5aiPq9T3AXC9aaDdPbKdX6pgVLzA/
boFJKo/iRd3vGu2zkXrVpc4i/za0yixbx9MQ7yBwQWMl70dli3ipsk+B6T41ZvEnpRNgxPJhOPG3
Fq0GTqoerSIBL+el897yfABXtfIpRNvqaZiytdnVzUswTfVLkbkPJWTCd2Wg1C+eMVjrfpo67rAM
XVfz9xxRxBu/9e+sohyufTn5dzli6/Bzxp+DLK6PkRqWFG4EyWc7ITdJHjI6SG9CHTUYeY7KpNdX
EK7KE+VZdU31iefHQZpHp88vaViAbGKjCUByDiFv4ATTMpp0Qz2E/WqlCQTeOtzhVFTZr1lD7hug
mbpxxdCaVG1fFjzelcSxXjOqlICEaulWztW9PtjD8N1tb3M7kMM87Q0YfgnmDa/ZFbMfwJPGUkk/
RpC2U/8lhzoilVuY+dWdDM4HMOkmtKM3rxokOambsNzf5o6jv4HwR93LYINiik0duv7Nm9pNt3Eo
sz/IYDUaAD314hhWXncOlbXZtske3OjBcrz+vg8mZ5dFc3lxk3NBhu4Fta9eU4cXUUnzktXjJ87n
vGsBs8ABhgfY9Y1xuO/a9EhJu3d2DAU2FmlrtW/VTGXWzdQbQ3JnglTw1VKPoC7NzTOnIyd3QG1a
xud1lG7YP0fIl6Nu4uQDr3gR58RqnCJQx9lFpo1/5qXVfyvLUEcm3LDuqUuPDxG8US3HYQ+dlbx2
KlJhtpfrJ3Lq/Tr2xuBzTep4Z8BzsJNerUH2o61S7yS9hQmkryn6hyByjU/dt6bKgoMeFpCWD6Tt
4syuN41S1XuQyzy33GCeTh4yFdY2tpxf3VR0TS2r9PW7gHddM9PKXSKqvQLryZ+G4JPNf4+i5Wmj
QAP0yeDb9uinCBGJkWIN5n0cTE9yFM95cVeBzpMjMFbWxUChZxUJevW5huTJHUf4zsWqCHQaO8Gu
tYltxbiffPVnYypHR6HkcDHzwl+eUh8wpQha7KkJ52I4Rfb6g6MIYnVV+dm0X4JlCPkI9jo2XPNv
l/N7NoxWrWmvCBPsqO+evrqz7W/m1hsuk5arV1Un3dXpAAdj9sjhBNlEJHSEZFMJWSHZSw1L8GAg
DDs7KApJm/bWSwtxyNwjT/vBIYOlF9ZeRD/EynIamr8BPAoQWWxnQNS3VRtyy8CeOJTqViCZN8k0
56eiiX421AbmJzLf+Un2FscStzg+xP0XIcvywM0gvJfrL/PkcIlZrvRfhHxYapn720/526stn2AJ
+bB8Eyi/Pv5vr7Qss4R8WGYJ+d9+Hr9d5t9fSU6TPw+tn9B3DKMnaVo+xjL87SV+G7I4PvzI//el
lv/Gh6X+6ZN+CPmnq32w/X/8pL9d6t9/UjcIa94OjQLR3olXu0j8Gcrm34zfuZImZFbOGeFt1m3c
mUnxfnyb8G7aP15BGuVSt1X+U/xy1eVTqwMqNNvF836l/7Tef7o+mxm23oMZ83a+XPG26sefw3vr
/+t1b1d8/z+RV2+n+cGqhn63/G+XT/XBtgw/ftDfTpGOdx99WUJ6UvEr/2CTjv/C9l+E/O9LuV4N
dW5tfJsUKzp3Si8YEgGbndO3RnqSaapOuvEgzdIie42csMTafh2fpbvmAOnopciyGUPwVBiduQ4a
i9qq1lIeiyiFQK0dX9gFQ2QrRmlJJWEPvkX45Zw5Mu0Tp+9/Sb+0+/BE7eYaRixpk00zwpZhm4DA
Wsj2L9BF30Pqkd5XrpIeB9dD8Hmgzte1k1sDQ2V6LXMYSEWUkSQoyUlv5CjA2QL1crNJt56YP3oA
VGTOOqhl5FJlOFLnXOrq9hbowyq5aazIhSfZor6kmJHYYWcPDhMx1V2YoOXqwndjUT8/VPcmSQPO
7WOqe8RwipzqvtLS6l7TOmMfmBXQdTm7N5rp4FcgG97NdkYPYHLefYVckBXlxMYukSWy2sdlLbl0
OBgNSc3gfFsvyqruEucptLy/LinD8nEYrzovFrcwc2aL5ugHT61HipjRCwqEQv1NrB56ZErU3wnX
dyr1V/M07C1+b2dAucElbISWvW8xSRrl9MVdgRPxFM88ZUMHqsItK4pOc5g+CudYVk54G3ha5IGG
EfYSOC4EVySvbjOkcZmmOHOy5tCj3b6bc4tspno7pFl+/jhx1qbw2MXK44e15NAq7CuZbuuoNRZa
9SlCa7M6BHdRlwV3sgfYK0C3tQ72PpBZzrXxLg4ZN3hzcp2pLBWhy8zbQkb/5LpJSt40Mk+ymUmd
nVBGNk+yh2DadMyUbCWd2VuYHPqmGeQUnDCjoDgasVll1Xsq8DLUxkKIx7pKv+sVRbuT1h4xuS2Y
WmMtHTevCJe9YVZJeevBRcYuEZw42TulhNIDvMbP2MWbaOEzIkM6Cdu/OY25MA+m7n5b7DZ4Qh0+
rbzglMdX99KzXMxDwxBU3QCFifjUb5/rNswp1aPU0N3KD2E5gc5PpM5g2HL9k2ysokCx/tYu1iGx
sRbUhJAtFLEZyBaEryeU7+Z0UN4tYFYlCYN0SJXbgrdJ7xasR7heFRgaNjrM6GdTNHFcdmc5lL2l
+WCjTg/aWDZi68XxPy2wTLtdQx+9XQG1Xc7Gpx4vGVtEFJD17CFUw/whtnJ2VzGCEtJBvi1BgxqR
WiFOCS+te6IUAHFKOQZ7+tPoWOELQgvqTtpBj3mnZcYSW0thS7mMnLvEfBiWwUg1htceZzX5qnQ5
JxmlBZObGSfPEQC1o+uQNFD5hn2ueuMgIyjg8thze+GDI2DseUF1XWmnNZAqBwp/ASfpBZykmwD1
lHNpc/QoutLYCo/sLTFySjPunBH5piVUmv9pGEmIyrJSqs53ft9Oj7NnPZhtNrxUbLhPpanX26lO
82+BaXGkBMCK1NkEyZs4glIT/0tlAVxNKujX4rb1V0o7HSXYWKKQZdM2rr+2LC/bLjYJW86pqttm
4LfW0nGDJ/ueH+8Nl6/+O9Bz0PbJEebF77fAjiruJoIxF4Er/+RVnndi52rmK9mVDVzsFhCCBk37
m7WmTHusdGtnLJGQnfrIcIoYzo2QiRWNnO5WbQTAkrRAaTcjjKE5hOrqHLTI5kTNXV3C+yx7simn
jGrb3ATV4Tc/HclbLw0AOcDkbO5lsGoYyEEnIZyordPcj3n6KfY9B/LhFMipkqKG9WaLOcq6l45Q
9H5nz8b8U/q2RtK/kLYsL61XJle4/5NrVzubxiP1CanXT5N0ztUwgydptPIICe1Fnd1pWMmYZgBB
zbknyvC5l1AfKNbK+raJ9rKbdtYPN9KL/TubvFT8Vwkv+EX2FVKm42hkEN2Z3ikTzWhrMFIuY9lD
JxhdErs5fLQrvXf6J9tohf5JQfQJTXcRc1tVWuVYzpFNP1F6spaeqprUA6fKvWVrD6YZlp9a8s2h
CpDdTkPzlaxHa3flpyDIVRTUB3D9avFJQ0L+3hrsZzkjLt30Wpe8NJYm2Vq740ZjUnJ9DvPQP8te
NpR/TIFr7+RomCr/HDRAknm4/wqJ33qLbQBmihqOj/qE8C6O22S5jlzxw+VaqnU2eZsJTvy/zVuC
f86NVFQonGinhlGxr2YzeFTUGhb6yku/kL37ao2m9hfi2p5lcvTrBvFz6iTtV69PONKJ+/ApjF3u
mVasnO3WTs8f1ukg/TqHQw3fDV/ii6Y2znFQSvJP0A6sWsRzLhHyEtO1gxVw18dAL8Ei2PXnOFG8
bQpb18ohUc6BaZZs4R3rLp1oOKx73yw2GaKp2japXeW42OWEZSjDpC0vDfswJx5abX9b0irn91dY
5hsxxxFtlj34lkUhVIq4gwMr+V4OU7XM7rwsvQNgm5TrLkfNIghR2wqNFp6vEQUuzYjGFaRaAwfn
f2sK9HrRe7Xg9l5JVzxo8FjLbhlkqMBWpNXeGf2qsLfGEINy85puF2mJJkoOwmfZdCYEEmjdP8pR
UEGAs0QMImwgInLmXxG8NYF/1JD31qq82XDsGFxrSZJUtSmv7X4xbqUR6szwOklCpFQESePvY5Y5
S0wjaJekI46N4KCC1YNBqDRe4QpJfK187RuU6H4NfnkqpVJ2OdVRFMOI+54RFNsYKoe1vA0ud8Vi
ghk3FI7FdruPCoc5+STSxW1VNstSi2OZtiy1BBcINpGvzXLu6+38TK3/uHI5cT/NCXoxeuYEnLVS
UpQ6fletG7hKwk5/GoUTYgx33Wkgs2XsqNjWOWqE3m1h9BXHKtHZrfXoXnqjkt9InkFjLocOJ/N3
ZjAKISH1uZ62PfUxDUg6IAtC7twtjI3f2eExR+jikjmwcLEnKpON7EIsPjUrtwDZSRlqvWunfGxW
laH+DL35l6myN0SCg2FiryKHZNmpZhoB4SVK8eRSbXznt4b2MnHouTYSxzyCmtJewtpxYbsPfBSn
S6jCVHNY2+L01ULy9WgZ1Z/VrLpsV4UNTGMACKyrj7M4h5WNGWjmMWrbP+WoE2e2MjaidOcfY8Wa
y3TZk+tqhVIfYelKz2MyVNSv8z6l8XO4N2sAM9LWa1Rrtp7v7eeqUO5K6nS3U9ujNjcG5XpsMu00
yyZtADgVQk5wJQ3vXMJfwPVxCrL+Z0+GvIs2kuhLXqj1AfROfdJViCXf1Aal5KAcFlFx5lgkPEtT
K1UJm4yjM1vNBQX/L31CGVzbVM4pow70GMnCdzNGrTxbthOcbwtIz7LKnEN3vXn7GFPfcFA+B+na
isofHKWWz5xAVc+Kkv7BWX9/McVIU63xAGQSKSsRUVZ69VxE3Qbq8/lBxmvVjBDxSImUdCqW3Tzq
Lal7MV1O8v1UA3CE1vftAm6aXbPcorbfKMv1QKpkZSdecZbBoAjmoz5RKSSvj0KEepxcjiUhrnZ6
43PX1MbVUYDHyqETQKo8t1TlyGHlOc1KNRPnmgeK+vnnnL7XjKuSwTPuV57xeZnDS2z8oOuo/YVw
WkZO+j0Dg3NfiIYjTO0+1DNrOwr10sUmHZlZoJOQoPIjh7KRIaEZPY+gE0+LSfaoGR1tkjPLOpwd
uic/h/L37XK3SJ1ac3/0wLqKjyCb0TFhUM/D/eAr7dli71nCNqC3Z32sD/YQTAdXa1voaTGlum1Q
tSLHsiuttzlyut1wiAgUt2q24Qz+uWuLf5hQqNR8JpFy0Dq2ELJJ+8AHdSXGjaroNyPlLj/dS+AH
2yxmdHbn/Zws3aaR6nsNXP7Hpa3UczO0Pf+2bEnpy8GY4G+EFyTdJCjOfNE6b+BJayLSaQfFF819
hRTZ+QTRWX1tYiQDnTHNv+T+VG7dgPJyttgQPdfqyilUbeMJZD5S0PnZEshN2ZO2GSA6sGLhkU3x
1pNDaNJwe1YKLc8gHrzFcFR5Z77AS909aGHWP+ia5W+GAcWbxWarVXBtSn8vTQNFl7DMCkpXY3LH
ozTKJoYYYm8D6BA8193D0tjPcesXD6AzHbaKFkWcRVN7AO65YBXb6jWzQLNRYrqJodc8lJxWf+oa
fkJNbCE5LJSYqf+lutrv2rMphkMLgpUKYf8ivbYbfhsmb7qTU0HA3me1Xj1In2uW+8600yfpi5R2
BQInfdE8zXsdkB+G4cWzlZcIprwHAJvNufBBpIpRBrXBrdd5KSIEWt8cpWO0gvrBq93uAJMW7yMi
eHF0oXJUNbND8IIwGQuOLdh1AcCUJVaujohclYThbfbNF9bAMRRD2ypB4O+8IYSHIA2Ke9moFtJQ
c4uArhwiaPzT0ZQN1DSqGuyW4Fx4kZwYNmFSQj33tkoyasV9EOreduhKBILeHHKGNZC1ixUHMiZT
2dkwbR+5jn3MNVRjBDmlKqT2kOVCK1jSWi7jxY1wIYSXcjy1bXVoTIqXw2TeF5z/w/IU9A++ofN9
Ez0jucZoAN5zpvzTEvvFILI+/IJkgHD0ZVtTwQCYlGzx1ldS6vRjD55ACGiPg9c6D5NoqMpFBbgm
O5ZqkfMQZpbzYGm+s2/HxFktNlNTtAsVTmdpklNlLDQ2qzbXQzCKrCadWhBEt8sstuUyXk/FcQ83
zdkLnf5IYTbF6Wk5f7Z55d5kZkc+Ugxd2Kgo2zcfx15pnhPT2QeqPoM16YNzCsJ0Hcmh6STbtAua
g/RG1fgt9sVRPeic14pvr4yCWwXiezaEiFawdNVo+Q5ajmgvh3NcgaLUQu8qh1oN4lPJP+dG2N3x
pEpvk9BngXkYpoatjCoNS1nVNXh+OcwdCDt1BLfNiq+tXRYoLUAHdGxKJ99z0zWeOWzgTg6RwL8i
G/ptCPG/wxE4rh2kvu8/xJrwBKDFQmyeovLO6+OG4l1v06qzce5FI3uyiZCiOjtV6FdwoONRgFut
eiNpIdxkmNTNk+G18echab34pcy79nOpdj+0Ltq5TlU9loOqv1CWDjyybnhTjELjZQTtsQmswd9L
b2Sy30e1xACAQfCE8vc58YFJJSK4Jof4QAn4STrl/Lj6M3XZDUlLWMZfg1qB4VpEKyXE/jPE8qpl
qZuUP7Un2VB8pVrh02D15RPFnDO5JBWyy9lP0rWbsl3NTRNi1Lf4ti/2RmhZd7qj//AzBMnGQUvv
h4I7Ja+TsOODRrzvRCMdY57bx2DMXlu7+mUSE/LcLa+1Ha9v8Z0dnOJwvnaSolSQz8ve0rT/YJsy
6z/FLdPimO9/obTjxkyDBKy0D+POZFIxLGpO9SbUYQyikb2+5JxkJccf3GBBo0MY+Rdpv60gp3yI
W2zvYkq4Onb8PfzQ1ErnJYMLv7vSMkX2Pn6a3CQ3NPJat/ptoFxxWVvGGaFibSvuKjB1oxGwHlxY
pfnWJuXOEtzScgy1SQR4GEDjYhtGAw2jd2MxsZNGOWdpateJT2U5KI8AB63nvsn/VApruMgRKVd9
x97M2vR8b54RDjlESTFe8s7VUMmhUmOyYx1901y/lzbZ9LkFyaWrF1s5LJUZ7G7Vz0dytnz/uzr8
BBo6okJN69AKLPKd6U3dNUkajzqVKDgpgvmVRUlcAxAK5zoAgx6E97Jn6TxtCq2DHfnvDlTGyB77
1mdpt+cshoZChGjpX83AQZJcIyvcEHKIUec2p9goyFIbeltYxtYTBwb+nynCJOesTYuzM8aPkWll
+/jNJO2VXYfl6mN3pKIdKz/o22zpfxf0tpq0/X7J0vd+rd6WwR6Qk7vVBi+/NmnUQ7RApUFJjckq
svvwRw7MkyKiv/jNfDHgxvo8a0W78TU3vS8KmAQh99MPk11p9zbvaBu778o1pfsehw/tfAlN4Nm7
OqSUyGmccfPOKLuyMQIA6n1r+MC1wGyD7dbny+KeoLjvVp3Pjwnd5G+LI4IeFo01NC/VrHjiacvt
GDpSOaJSwjw3xfxVjmQzlKb40gz1Vm+m4kna1AgimHp2+ePG5COazVFttJU+U5igP9H3s2J068WW
Za27mnrA6stCY/Ld19Auv61KOdiJMrl4JdeQttyDW9ZPx3gnbbwcRetKj9oDPCP3RTkh8YHM0lPv
2eMV3sxrLEaUyVdPEyz8O0jT5o0cyoYc/g+A8jHZScLSxvLufU685SRpaqm23sNs0K9riKGpEx4n
kGQ+0oxjqd+noOPNco7uWjGSdj20zTPvDic5ctXZBKWoT9XeQXJrJY23plH1e19HKszoYJqTtnBQ
jTtzildNVsdb21Oqu6i0OJ2FmveQOppxx//bBfDsaK+9zQGK2pvhv6ZSW2eQoVDM3Zun3IyKb2FF
4aoLKxVkR4qyTebKuZgwlJy8RjX3DkmRh556yA0ULOpnq4i+c8JV/+XEexQ1gh33mXrvUD330Hm6
vS6qAJvddd6q4N380rXeSXptJYHxPp34iqM1ah9UsJDHFImbjaHX9oWy+R9QKoQUUGhIegvT0iw2
G472Q6F21JsTIe3KOJU9XNa/plG7+f+y3D9dVdrEJ2TfpW8DkPK1OL5sRdOJk1fZUGy0iQH8XhaT
jAj0Sdt1usovVMRKm5wvhxSCPoF3t45ytKxLlUwOF8i+oFzq1AErFzLL2UvVpxSLOn9AZe/dN5yw
TU1eHQpdje7yoaX61zLsR7JBKE95PuRK6JCukMWw/hit7nlI+AYrY7O2Bs442eWfb/yq76hWZXfy
Mn1bVyalMoJZVTcsGtkTjQyZBTtrJ7LW0Zz9NevldM8dDZrrMey/U6xyqiir/BxAbrSnvrw/VJEf
I2Ojfrf4jh1y14F+p3CKTyMFSHvPnaetHDZj228Rasr3cujPQ7xRLSM+yqGnC/IrhC7OE7fKTwFM
VpQbQb1VqapyRf8ZXHMO/VqluvrrqOU/h7XIt8qhl3g+VGT9T68cZg+luZ0C9Uc/zx7Mr7aK6lBq
gvVt8wR09MAOxtZQLOE/s8mUXr3KkWyyMBNEFvqPeDDybDs6R90m0U/awKAcRjVuPfGyTmFMNXAI
RKGZdJhIOdy8/KmZlCiJ6LS29G2pD3DPvrm9yjLKjVzxtiyVtasp95Vti1TMuk/74mQlGTqByMVu
ZvDn31ULEgbd+0OZB2s7a2F06mo3fzYS4zsintm+DAJwOl1QXGXj+mN7Gdx7OZiaquo2i9NQAm1t
1UgsjV01HCA0/OTnFcWEXq2vPN1R7lohGMJpQHCfp7AtWZrxzl5WeWCuBhfyyajtyBsQJmfBQNsf
5x6lS44v4q+dDkelbbnf2iHgQZeU8MT31GV0Q9vDGVF436AJ+qaVff1sGlNy4lVJ20LxPHxLeD1O
De+bSaaOk9pSBQura0/m7P6Q89gH8Pim7ORxpOKR84jO5LkbWTdKMnV8NjVb+4OKUrQ7gYgc5dZR
NhlbodApeUyJ3aRsooqyT7WtEAjPHRem4XJ2rqVnb+Qm1I2FXFserDW/Ve+bJFbvi8ZHajPQjnIk
G+mME381UBt3XeyGrpuXrjTmCqlKtfE+2bMxX20/mla9iqjgDMnc1tNHdy+HmWK9ouq8Ro0VTQxB
W2NqcchPTQ8vspfMYdasZDcI3KRZLS7Vbdm01BrIcKa8C/zZRfZvZba2B5vjPF5i0QRkYfJNbQxf
nMLu9tKB+paP9ElUfLbNnIrDsg4bftcD6CHZDQXtTixELcQD53JrBJPPbXwL6jhy09D6ghBLYKYl
KrqBz01j+xk6aIzCS62QKkbPddYPrd8brw1weZ7qsXFoM11/VXv/pxfqu/g0DSjD8Z7grqilC77P
TrKvY9P8C4b9YxN3JPkgaWD76B/txikeZCI/1at5pQZ5eJbDQAvDbaVCTeYmzmszzugjJfMftu+W
u7QdST56Tv1F2ItKn/6gZBZaVr7CHO+sKxBSp0Idoy+mm0Bm7DUv3QQLZBb1P6TZzYZwXxrjysoO
Nnu0E8zdMDWLnvn34aSMg5AvxH3r3sJD4FZIh0Oe+zbnwzq3aA15gXy1rBl4zqNDHcS+zp3hogTF
gOA9UlbWoN13aJmbiPlik95EHYeLbIo6f1HGwNknTWz7V2mDGgQMjV7WKzkDkElEelqsWuVzctA4
/ykRf0Xrm5qkMh12yVsxF79AZ15JrxXFX4tG7Q5zq+lUNYgZUdhyElTaEVV6b4GyCgxKHxuA2Te2
sUkCtWXPC03JS0jdcoixV+rE3pXwmcF2rWvqJgjav8qSVL6SVugEUvdCZcUvsXf+r8i+d8NPhxSA
v9kEQ8YHh5s7FL8uy8hoqRJ/E47/+/r/tMxiu8nHv83ILZhV+Nvl00Ti00RCHlpGL5/VCvWnwMyN
laY01YYcQ/GAwlj+4Ige+AIKmOx7aZHNHKIiVw+28y7US9uJ/dDhNuVthbGaMm5jfreVM+XSpqv2
dxO5LGkysz5E8cIySSNHYbybYyvwVhrP1WvpDltNDuW8rEwLjjNVc6cGlI1T5td3lwhE6PLJ5NWp
93W44c/9fnF4bdefG5KOt49hqkIETNkg5Ow8ZqSdOo9EqW5V7mPaeOYV3MtJ+lRhKgYHog5j4u1I
DKWjLbthW2uet9Fj3sPX7OD8VYNfqEE7txh+qfc25D0XuQp3he4RNZvFD/avPcLqcnXc5OBGnXXX
WkXK8zXjCFRrVCA6MBvcxbNp3cmeG9TGMWjb51ucnBIM6b9yP58PGf8MEt/McPiTOLSNEa1ssaqM
W5YSuNDJKYvT7ZIaXBkRVVmbQZw2Dn0XUIJXlgc5ROscIWCLUiQ5dDOoPuruGcEA94y+hHNrPgyl
Q9p6L4525RTGMA+C/TPiIV2hb1M/ojFXP0YxZ15mqVPxNUw1P2Ya6kze22QwT8F2kw6wdcihjJNz
25h3D5ME823uh/WaJmz3ZUMttobq+dks+p+N1znngZcGSuBhWqKY6pdDSJZXCCFAx2nFTVHv4C6H
cwKawUqrgo1c4V1XLiujpceHQYQ/NKSRZhXxKMQ3kcQsMzTh29i7UDJNkm2wUEsvh0zd3MZUobqX
W9TkBTBY2OH3dx5LTirEfFjP2X5TJ8hreMr7iln7ynmmqpD3KxorKRVkmDn1g9BH107JWEaXiDpX
2OeNU5ylu4Ac5yF2KKuay8o6cWZrHwJzeFKMgSprWJFXxty3OzZQ0x8JWQTqT6cvegAnAt+Qdlen
/c2e2/V8sw+Z/s4u42fgJLd4M+2UK6qKULKM0CcNVXVXC3XdNGF73JZTdJqF9u7gIC2gIaC3a4TY
rsHG5cBfVLiR3gBq1otvJzygxNwqn+wHVYkOnYhF+sA9uYH/CQrT+bGxe2PV1LD2wAW3grHb+GZo
HfIYQR9BZ25S4qo3+iqNveSuj8r0GcWl+wo28a/ArPKdHTQKBGte+dWjkpn8UUmxHxrtHPijmphd
KdGsr1BXIyBUIQI0uPXNFNghBEWc5NdXrVbIpWXAs2WwjJEOOZRN6VDH7gco8gSh4HxZAmVPEZTO
xfDnsrw0y0UW2xBGf3TO13Qs5l1tNIG2q2abokWF7doGIdJqzX204TVKuKw4qS5jZ3AXz7w43ZFA
ylb/1yywVPHJ8IzNbRG53i3ITPrPmmLUh9iIo7ulsQtQ1MO0XizQI0V38FiilTBH1gspyeAobUuI
7DWlO699TVM2i0ObXKaRNQ32Vp9RdygudjPKblGD7IC9aWOk5vtPYTik4rqy++bWyXAK/Kk/earz
s5E2OZSOZfguJK6UdPVu/LaMMvvm2kdWay29y+TfruWICyttGR7QbD5C7THvo9EJV7Wg0Gph9ocK
wC03peIZ5zz0oN6SVFsJpFHXhPOd9WRFJHv9elJRuWSOWvBLmWb9LEOgH4hgVkKAKQhK6zCmjsPb
Y618HQbtSOUcbNxqOHL4JbjLhb2aqx9GAlNHFIf6XdmapybsdoPSn+LGKr6HmdvwlDSU1yg2q83Y
KMODrVrR3oFb4+wiPbHu0qlE2k6H/L5tv2WNE78apeI8FBQS59C9vfqcx7wUwUm6ZAP1A5BmtUE3
kGjeKx6bxlyhuftnhVbwS4K4LcoVylqOLMSMXpyRPzI36TYT79obx1jZSpQ8B2HXPydjFm/czG/3
aWb3z2pRxFfugJ+kUzZj4P/h8rZ4kSPoOJx9Y1K7GaukhdYs5orFPCf8udjcpN2eRPB16loO/OaC
dxhB4tPDkA3mRAxhPtk6rb6vUtiAokgZeAj/UuKRwjha2kDsbIEvXRxVU35D5sWBYpksgJKFnDKN
yYNEWoEyvK/aLHmQICzha8RI+oI4vm/UVF1NLW8djtWWHBcm6gqsfvnkFGbxxLs0xRL5nO/lUDqM
gjrhOHbupKmx+vqit87LLV5MChQhlxqw6UmnPk7Xg9l+j72gO8sQTjLc+3a218sETW3XKjfJS6OZ
q8ThJTgpo96CKjj1j16m3Md1oLBZAvh5h2RZf5cNDef/akrRig+V595wqFlAo6je+75m8EP0m3Vl
hRyRiYdpqidwG8fI/oiRbKSzEBFL2L+3TT0qfGNDcW+ibAvbhZ2QPbUL3ch2ijP3PI5hdY9GSbVG
pTX78z9HZKwx/n2NTqvQJDGK4FAlafvcTMoXn894KcSozrvwMA+jtlYUs3k2irF9TtIvupkmT9Ji
oTGCkqE17KQvmjznzhzhSQqa9jGNdWDNlXnH3hRl7qzvvw88skNLib+0jmfsGs+IjkWi2ncdNwN7
cP1zzWOuplyX7jh7ytYtAUCi+u5ChzkjtjS3+usE9dJtqPe2/tr1vvNuuHhl8D/Nzcn9HeC8zWa9
vcjGU2E+4KFbQOX4yyZ7agfjBalgn1OQXAA8pwxZXRVmyc3N2Ak0adw5h8w25tNcwo4tSdk7FJB4
JjkvvTYrh6nvgOrnevRVrYw1pJ/hd4CTwMEi91V3YiQSSzA4SQ+xqxHdWYOi3yUwyFDcxJ/JJQvK
7c1px61ztAP1c0hJA0c9/qei4Rbh2XO37xGw2RTebLxUodmcOf7oV3KoQw7+EDUJIj210q0N47Om
l92z9NUQLCRKFd7J0f8h7DyW5EayNf0qbbW+sAs49Nj0LEKrjIiUzOQGRgmtNZ5+PnhUMUl2WfUG
hB93RyRDAO7n/EIrxmLpnKeQW/kVDRznOMZKvAQAgL3IaI13XTnpS+yWgs+2bm9YKZkfuqZAVUSg
kGWNSvBSzIZg8wA5M56NSaoBRSc5k6V1+HkqzU022uaHvu+LbRevAx/p7wnEcPU1LPE5HBtNebG6
/nNlVvFFtlTxUreN+gykrr2nuHaXJDnO361HJVMk/lI2RdanW6DA1hqc3msKP35fVlY2gbJXpl0B
6lokpIbU+WAGA5pTP86GFKUMNgP9RnbIg1Yk1m2cjeDHEdGw5fv8pKaIgv1RW6MA4QUbO8NFa3Ba
dsbVGJ/dVhXcMRPtAaXmfhkXtcObPvmL2q4M5Lj0YVk4fn602rJ0bqepV+RHzTFJQdsFiozKl1ZH
nZuEW47V0AAMfOQples9tjht0z8Kb/YMT43oS+J5S1KP7fc06q4GYlRv08gPxtDL4tq4cbHreosc
oZaKsx6V6irQKNij2f1JThqdfYEK0Tfb7NNFoGbVc9ZhtF7ZXreofBzAqQ92KIrym6tHo9o1sdU+
kZOYvcbAtsveKg98ijzGF9lp5777yBsju+QBu/MX/LvdO9nSrdpZ6k4P4my+NNLFf3st2Vkqk/Pr
tUIMTwxdc++MebK8ViSe/CQ1VjLt1pltgrtR2PyZr/up3Q2Ks0xbFIfqeW3dCLQ/JvRgdmhFmE+J
FtmbssvidTOvtbuoQvpW4Q7czU110KczWWvqvrQUrRCPQ3wvJ8qL2Waxx8Gj55lHPwZBJWyt1D3K
a6n68Pev5D8XfsijR/e928EXjQl0NIjDTdvV7UL2uF35Z7ds3saoaa3twXns3ydHBTsLH/2ghTbq
3EYrMG5HYeFtBoyVWmDC/XUOebPsuRpoY4gtE6e30WkIuFbRosOERJ7qaG+mGgAzblpv0/v5+FGf
0J76K9yWKO3KsGr/bfiX0fIi2ZzT+2W0DAdR9NXN0TYeVKfbsXMytzFq9E/G6H/prGr8gkjIg4IA
0YshIhNylanC3KzY/rTTtJAjkFnc9J0Lm9MLCgDt7Qc90oalTgX+jtUkyquq0uR3st2CG+9nXSi3
/8LSGtuu3Pie+cUZXxnnrRcVbkclWW2bfOq2QmfnYNetcuo6V6ynvK+fEDbv0ZWrhy95pc83HuM7
iaEtqsOLNnOnpw5gC/okKhiv+V0zK+AefxPHQ+2uMQr1yXfQgu1N88/xIUZR7+Pf4/P4bh7v2YyX
15dv6K/j31/X5zq/jZd/z6/j/+b68u+v5r/fHvP1QAHlSXfNb4He9l9aVKCnOMEfxlnApAsR/Dez
HSkD8QX/9K9DZNgHRG47FpymuUM9KNp4jjd+RK8NKbZK+WALNI/LOY558fgRRZ6l8SOeQbS7xefx
k2N0O7InzSLFcOVYG3FVLZJUsY5lr9sYeHRiJXvkQXa8N+VZVetM+a07j9pDGwzD7j0+ar1JpixQ
H7F1RpcpjcVb0dXPDlXV7+jtpoqN3lg79bsBj5rlgAzLJincCmk/DvhpVSfZlGfyoPSUy32jqVFC
4ZGkQNEqpuZOHuLCbe7C+SCbnjmYSyRemtV7rDJa8tiy7StTtNENf1rIeXKK7BgLVGXhdFbI+9vq
WzfpWL1V/nPumOGp623tFh8jJE6GxMJOU8WRhL2Bce565F/iJD2UdouLegKaa+tmGHej3a6cSPTC
m7OhIk/6rH+XTY9DyPbGzdlu2eMj7iDTo4N3AZTSDvPFOQbtZsTYlQVHaEHzs8QVctv42AwuErjA
MlA+dqty6Q8OjIJEnGWvFc48K1Bia00PpscWIa55N8xislnqqu6+RsH4QUOX8HsSX22UDP2FZYGP
mGaeILL66zZh3SJyYAed2n4UMNz6Lc5zwRkJqHmLqfdY+aLENexUOwAZoCHsppbFQbYGUiMXeVZe
6q4cbucKz9iVKRLeswEgEBx+WEOpD/W8hJl4V2XFkG+rbmTJjKDekuLkcGdC28rQgkLpR+8+e3W+
HIrRQO+2UNa+moaHWOunh9qMkJxFWG43qKa7dpqg3jgDjrGa4g8vTTwLPjZZsBdRO7yMTqQt2ABm
+DDQO5UxTxQM8Iw0HHApKXli/DhgAvlnk/1RdFDcEj16tIDO0KC659pul6xFqJpEGreN2McTZ27C
s0f0rstW0aDzX9LtWV0zB0tMCn5tFbV4LZTZQ7yO3QsFt+pogC7BG0rp4EsGwYaLN4uygR2ROY64
lwcW9xdd1ZAy9NEuu8WRHTCU4lqD3L7PE4gpoZiQ3f5rihGWPXnD4PU9NCHSuVN1Etrvl6FOirEN
T8bb1BphymUytdlK8zBCrgDj3MWT0D8gxV/6avMhN4V/dhDzXMiwGgscNAzrVUPVknq/s8GCHdxU
TEJxpYgZrqxm+yquXGXVRhV7pDwzNlOnpRcn9rPbIcXqBGNoJLAtoCjnHGTlVtXxYTPrdrykfmfB
vtHsj0g0bwrDz7/lffOaV9rwYthqv1ZEVJ9weOtPeZOXq160zVNXpt6KEnm4q7VweiG/AIzGryBf
9Nr4EjjtRwWsCTRBWqpvsr5J+0cja4wnFewUH+/0kuHMcw0m90EOKuevDJwHbWGHKC2LrN0q6hBv
SgP9Prgvw7PeuSeF5+4ny0EHUx8A54QhrpNQMtGlG/rmUzlCocvtxLkfUBY79ho4gBGk9qeS5Jvu
2sUHlPeTnW/74bZuzOZtLhnJAbj0ooE7Zt2h6oR4FGH50pJ33frkAnbVLPzauJr2NCOONnFlhwdM
fyFBIma1xOxLfB6U76VQxq8ASrn7wRd/CFw73OlFqO+c2lPvGx9tb4THpq/ghxDQUr5UvpOAu6nF
1bexra47G8tZoA5ZXkdHd1aQlgdvnNQT2J90M87QivfY7cxBZNpp+ELdesx5YKDxFtu6QdD+cR3e
GwsjVOzVyiIbDv5kk1r8/VS25UEYxnBQoZH85yC1UVTKzn4/HMyo5CoAGAMwQkglqIDM9FDrzn4V
mvdFNXTXyP0UGTq26kkaZCd/9B5kn+025n1QdOquysCk9lAKomVsBsa6yy2NGtbc9lGZXXJrzpF9
Y7hroPFYONu0ROVvLIS2mypK0pDZbdbBGhWfegL/jYFl117rOgT2r/Zn2ULwtr0WlkOGOYvFWsbk
YdZTwKtAO2NkwqVkrPHEa6opzeE2wnwVqX8gQzGhJdrB3crBWuAdM+MfS2HfU72PLonqYjITOPep
Xtr3WWo2Bzy1w4Vs+vYgLrgpksLrnOlTrfWHQYB0Udx42jWKYWxYdKhvABCRP1X29aDck3nq7ge7
jA+OKdyF7/nfjSKel3yzh7X5aJWsTRrqZosBBeVnEUfJqvbKmtdPMAIAJXhn1yxYbBvKuppWzrEN
1JqKbd5dvNmuAInY8bFtQQmOhpK++j62zbaNUJ1loS4Az/u+8Or4My5+/qJLDYw9eiTVYqcWmEFE
QDPsLn1CLhYvrDay71sSf+txAH4IbVzbNGUNGwPgwc7KhH7sWPTu/Y630VHne4RqNTtj6uM76N/c
iqwhvmC1yGORXcD9OJuZlH4xPWJvppIewZBtsB0T7ZVBe8U/IYZxyI/aRsi2Cezyq6GO+yKbRfg9
E8ZwO2FxkAbjwuo0+3mysMcN24pNtV/BkBbxyq396hUEEs4Qeo74sG5Xr0WyYC/kv46qlZ+QEkmW
clRiw/nWEwfbkXkSki8rJ8mQRRV1dzZrr+I3bVVYoZbKixO4kCJdshO56B5NX1mq4ykwz11ShHjW
DNlBYKH0RS+yr6ZqRm+qBnwxjBx8ZTWLumuSTABlLaQuUr86S7segWi/bTlloS/Uvu4uzkwjk0xa
ybgFi9khh989ODMdV4b62EedJenEwXWS4nGCu3jAZLpblFXc7QYwcRvskdRL3IQh+hXaWbZAygJM
mQ8oFzbbGH1inpC+Ea1LvRcLpUitB+RYxGIcLO9j15YXXCAcf8Gj1poFbXnVuzCLYY6UWbjJ9Jwn
Za/HCuCoBE9XEdkQMxr7jjSVPq18CFesE9vTrVl2ntg0JoJMDmVpPoYo2jixpqoHNa7x2UJmdJEI
r7yTh3Qu3lS888MtGGc71GuMk+xUUwP1EXJk69LEzCNxQIU0hh+dEz3dWArS9yM4MH7GuXGNOle/
BnlXniEYour6V6iezxoUJr1htI/v8SFWjKVVd8VGC2MfnWgMO3e3y3FHBLszmrdLyQtjOdqe6qr/
rtUT2vpDkH9Lz3XvNN+U2GwXhlOOj041ufxPjf7AztZd9U3+mRWAhYsGJeROzQIqYVDsZPO949ak
eBW7dXb3W3wwWnUVoau9ksPeD3lOCsPIrjJiOGnhrIZRa5fCcLP14B1U4XcP8hA4vLWe6NS9bKJU
rqH4ixLPUHcPCt/CB2Qus63vOLjLz7NkDDVN2Ota5B7kuL6B+BJP3uY2YR6WiyDb1JM3ruSsvjK6
h6pSX7AkzU8yNDh4zXZ1dJaTwO7luI0Eu4IKxVnrScSNGs6VetWTjEWWn7uneFP81N8Ylu4fSCtr
D9qEvKscMdj1Z7Jb6mOtOtW+Mut+4zV4Bat5tK/zwtQxeRHeuWzg+7eueUKVBAlXvARWpjGLVGFN
uEIGttqTt3ReLR4uYWEbL0GoRaceDNqy8CznVQ9qboVqFbHLzs0X08P+JHWCZZODmNc0J97Xqa6d
wKeF2yiK+kveNMUatVH1gWy9tTTqOnopy1BDXyZFl94aPyoYQnypu2hfxLrOs80Zt6E3efBKOLQB
N2c3GwW7G7LxloewfjK+eWbiLJvJnY5l3NnPYWKtg2Iijv7KVpvQTTUzfXjLBFnpDllXj0wELuQ6
JZB5+pgDCwuKobi0xVTde0H/SU4vHGGtUhNZdkH1Og7TO5LN+t51gZq3xdCdddvO1gFuu09mqZlQ
WLPwU23hHi23PFW/D7ve+o7IwbNpxflbmOflUq018ZANo7+RV+zZetyuaKPbelbSHvOpwcqfymEw
gfZr4Scz6O5ELNhEccUMVMVXjYrX+GX2ntFF4LxZoc7n0Vv6SU8D4zHogWH0if3W60BZFNQH9gYq
0o+qn7CLRKBgKtQMQ6/shqLzM6M9cudolxJFB6q1XY7ZZ88pQwyoPGdZaZXY+S7NvksQS+p7XJPJ
14ChboxtqGARLnuHmB1aACR7KXv1ElK7DbUQbz/zqLjCWaFZ7H9OgjUPf+1z2WoNpl2pejLDOrmM
ipHNVLXhaUaYFbnYV7U1PrPXLw6+iIK1BJb9Gg/nuASi/RovWC/8XVyOV4aioiKZmjs1ifxN6moB
FvR69Bx0urJtY/QPbC+Kn3uhFAdLYH4pe3MtUdh3jDyR5l7XFbipD8ndpM1FnKb+LOEehtIlh75H
puAd/SFj1Dspx/9AfyiDkRxkTAJEZEdtUheoAYfaOkLHLg5td86kU0ZWIvFWOtzZa2FheVK8NThe
v1SzgD5JQBTO5qHJNzPetDmoRpkpMMbWOMszMZ8h6H8ZlCk5yNB7PM+sZtv/mCU7KIj/OdVrzJ9m
iWD6Wk21sROaFl3aNLZXOXSflVmgsi5j8uBDbdiJwsXVChLPpa66lgUu3D94Xsaym+KO/+GPKbiD
bd2ydY63cfJangdpspmJKz8FFdWzVvYE3qE161BZdUZe7SqEbheJWwcYbs6vEPMK8tryOrfZ8ysY
RWevUk8j76S37r01aTDttKH66urfijwaPptFpi95G9ILpWXzEGAQthHY7V4CLTbxSKvttZK67Cy1
Lnux1A52Tina3TA3M7NCejl2qoPsRcyhA8oU9KdRDbMXs00/ulFvneF0Zy9GxFaeX9WhCfjaqAmv
Wk9q8QaGD3mjwIjOkeKmjzCHLjJuOnkOQgPS8ISj0pvdF6vRtbIXbN+NY9GHf073UiTGQlTUz7qV
/O10H1DLmzXlt+mIsBtH33bF0k510Bh66C1jl2xPrI/sBZw2+lC3ry6iRs9NVStXP6GQnjrRh1YP
nAMpngZPmyL+MLBr3ah2DVqKz2ThKla9FaOHw5xeBeehwZ19QB96V49YJCn+2K2aoDBfptD6XiS4
U5TJPdRkltgzCQO+xiKy8rOjG8NJOu1KP945xPcdOw7zL4veH6GqxLOwTyMPCGvV7qukfIhQp1a3
cAKan5p4x7R7rKIeylbNz0FcwTD03HSlGwYKiPMhTduPCXIp+7ErMQ4cmyi9aCiOLyPbbjeyKcep
c0c6CoqIlZ7dLlAN1crVE1B4nT4+DR5ZhEivX3EgLKmQj+YKNNKcUEBwG03u5G7gofZiNskiNuPm
1dAt9eANjrKUs3xftMvUxCZa9qqvI/J+ryRawlOa4KQGx7th9R6lq7H2ikMdqtaKtGaw6RKe4GgM
dBY8RnZgtnE7zRHqrgHknsAPkSXpqP7HQZ3u9VkmZ8Xa21k0fcXzHY2yJdnH6NlpYpBZeKV+S2uQ
ep71NQKGQNrYnh71DBvaYTD8o2HCZ0MqIlwrNpx7s8rxK5pIN1NNRx/R/NxzF6Y06CNtiW3CdvAK
ew932zrXoVuu3DERr5UwL/KFjDDYxXAhsYbjQVqoE1CD3Isu8syqy6+KEtgUAn+Jl1XjYmCPu3hK
6nM3KGw4O9XsTp1V9yd51mbRn2d2bypHNQQqzoD38G9DcUfvb71tN+uqWAWJyZiyWdwG6c7FyupW
Nuv5gO5KEb3KzmKGi+ThYkyc5EkWv2zF+MRSKbuTXfgHZCuBv8VWdrIESW7XKkNXOaQD5eQgFv4V
EztzhVET0KYQNruMefMZefe1ogrKxbgU3uKlJ+pdR/V2IUe8T0hCpKVceyhBaf51kTDlT3FCRH7m
l5FxOSvuHGPlxtiRy46frs4LGpcwUot7thLtc505d+HYgQSZW46WPitq6J5ly67zr146a3KMafds
4+iO12Qxncy5WYBnXpSG0wOdYKaKaM1S+G53aOupe467YFym+OTt5Vwy3lhLRsa0k3MHlRv22AfG
9vY3aCiMeB2uCXKuQ5Fr0+pqspG9feyZQB9nf70SC84qtbBQ7PrixbOi3aQK+6NlKNYqAfwAeSgo
nuAPXm9xVDlWMfv5kzpkzYNjiE8yLq8TjjXqnG4zXa0M7nXXTM7HoTU07rZNdQnC2D1bwrRIQ2ho
CDbpsKoHbCVLJ+ivsDD7qzLT8ysek5PqAjn7ETeFGawoXJqs0BghO3xTw6wiQ4FlDvmFqrgIu46X
DLOSo4ylRhwtuGOaq3LfRIC/NVbx69IV4z6msPnU59N9U/X4BDXkAke77p4sGzIiDgGnfm7dQgFq
JhWas7IVwVfDyzzpj7I5elG29pNg3HgxGESnba1NJpk7auC1i2I+xTx+Y1RdMC9hiLUzu0cD11us
migAhDPjcLUp3qbudMgKW3lruKWaKStyttY7REb5doGIfGtSd4eJWv7MQ6I+ohA7O+wSRyPoy4jr
jao9mn2WB6vxGpSldgxZZh91eDJOS4ZccNNemP1QPWRK5u6CMRq2Q5SMT6kYvpD6t75EFvcR9BI+
5IWRbByQFweS6eEVCVzkZKzY+uJkD5Y6tJ8bgcWv7VnJ2dUABdQ1qFfFTo0j2gj1wmPdw22Opjx4
cW8c58QMcP85+NOpK6N6W6Yb6sNoPs79janFS3fearK8X2JI4J3IXxvOqrfVcBUqir1q08Y+4+Dd
sueJ+LUERbnrdN0GX0OHb9YARjtzgKTIzXong1S0nFu3GQSQTVyrWwwoda1aDb0TVbemB7xzze1s
LIWF19ik3I2Hb5i7VNg0RNOD77LhRGTlLFtyAtVDdTXMW1VVKdqUhW27LJO6usohHs+w/ZRr1kJH
DfjBnA++QHzDz2J3L5t65yfnQN3BeL5CuSetX72YqC/4C4jzDyp/8lvgxzF2SWH+qMJdWaspFgMF
qix725uCPbsl/5y4IX5I5F4eA79UFvzwm49dmfx5RUEN5K8r1uhmbd0pU9dYhYqdocVoWlSV94oQ
87fK0qtrAJMAu0f3RYZHXSW9kk7u1plHFba+NUWoPbHbnjB9FyafNfEOfdzVAJb7gDNV/ZqlK/lv
mJz6wdLZ8kKns/MCLnYy/NzE3VJZUISyluk4YbTUG9UpUiCcbsb5tJutgOSh1kob7xDGFAigNAsZ
fB+jo9y7NYtUXYYZaUfpDKyJcZc1FKoifpMLE4zm82gngjrQBA/Yz/11XzXOS2PN36D8A8Zi7tnv
w++3FqDNXc1qbxUYbf5hLNOGW6uX7X1PCVeO53UbpQR3LVycutKOJ5XXd1u+svlrhuhJOyduDSgw
q7iIsf9EiPbe9O14gbXZ9KkFScoTLE3uRRwnlE992Io/pBrlmRRcvKky3nrYaLPK9Tbv47qoT5eh
lerLDG++vs366zgfktIhj+4X39oUDRDZknHdD2GRliNrUfSXb8PcpCovhfkqR72Hm5EFjinydPfe
URYksCIbAKO8mny9Wu008K56Fn8qen9tcGs4J/WAz1U7hg8ZWJ6lsEChjhUAhj7Iy4+a1rxgehl+
y3SqoaLlrutq26zVCraAhn8QTo2plGJ+08dAf3XLMSCDkw5Poo+HVVaUxrVDAmYj6qi+awWMEtEb
M6Gz71bvePkuGNqlU7hQ9CiYUWHpg/pOdtfwQXGG6b/VbBC3JelgpHjyGJu4/H5qLXx0NGBcmVKQ
e48F5m8YTfJph82hBY/3CjNPDo/Is+zjrg6WVd3nO+5SyC7WkbEK5huuPDRNVAS3dmxWWbXQa5jk
f/zrf//f//0y/B//W34lleLn2b+yNr3mYdbU//7Dcv74V3EL77/++w/D1lhtUh92ddUVtqkZKv1f
Pj2EgA7//Yf2Pw4r497D0fZzorG6GTLuT/JgOkgrCqXe+3k13CmmbvQrLdeGOy2PzrWbNfv3sTKu
FuKZLyq5e8fjczFLFeLZYD/hiZLsKCAnK9lsNVMcK8x3eMvpBZngXXQvOslWX3v2E7R38Ea3Xp2V
JZKXF9mRiwFqVZmja+Yg1GV0ybpt9OLVd0Jn70xJs5JNtAazZeWk0WkwiuK1XYGoTl9jnWJQMmnJ
Ug5S465buaRC90YWPmdOdp6aobpqhlfsXD/vFpqeQx+Xwax0oKsF3km2SKlW10pTxnVWu/HKKdPq
mtvdp3/+XOT7/vvn4iDz6TiGJhzbFr9+LmOBGgqp2eZzg3IOmLr8vhir7r5X8mdpCq9nYIqyybQ2
0mI+6tQXOYrdRMJmmh2Br2XfipkzIw9mp7V4+sTfgOZV93zkxKO4PfwYZc6Zkh8h1bcMVHnVdln4
0fCSoFsxeZQLZAtsMGSU8CVokvYhmxzIvIzxFa8+R6ZBVuT6X94M/fcvqa4LVTNcTdUNDR6e8eub
MVRe2vi9bX4aPG+tz2rY2nxg/9SyeOPMRKLIA2HwV7B0hmBVUeT4KSZHt9T4j3GuGHDG59myLc+C
AXFgdUpJIU46AlFNuyGHkbAQsOJzFSTJ7dANWYTquQxAjlVV5BQYJdt+5YIN97ujnCPjtyEUgp9R
JfHRRag1dZGbGawEHbvSf36fLPv394m9miOEqzua0BxdnX/sP/2YBeDQqWNL/Xmq6majGW26MVhD
70n3Js9Rn18cI1I/ZU5KIao1Q/L+QXQJ3ERZyI7CMZ7RIPYeoWVHhy51x3U8lNgRVs0jJq1Ye05J
8NA1UbK/NYO5xCLrLCqJ622rRBj0BEkLV/VHj6zFjOjexz2Wbu+VGXkmFN2+e58rZ71f9KfBzJev
K0e8x70B2C8Si9wXgLwci2z0jzaM/PzWDnTsPnm3trLXmoe8j0NIMLjNcOWM9+4kSjNr2evC/y93
WyHm2+mvP2tXtzXdFPacZHB069dPqFa1Gt13SPCdEpabPlVdXJbQSXJciKekY9i/YyF3jryqOxWN
i5hBlzevdi3Co5502X1oRtm9luCSmvSusZex26GDIeMHBcat8zgZQwQ4JcfTtVvZbEcru+8L4ZBs
TprNKF/c8wqK33nZraHOeMiFQOeODT1rFkOloF+tx5yWMA9IJTv1Mra14uQmBXyhn04bhJl30eRd
PbWGFRBlvON9Yu64h1mnaSjj7dDr4SWPErEGXtvfR9w5VhhWxk9+RyqPbIb3ohQ9VLxhUt6SIPis
qID0FeGc0OWenuCsPVSG1uwmAGSkg9v4KsgJX+UZnKKvXAAFyx+hvEEMMmrSF8OdBuc2oSh9GKwp
+Nn3+U0H/dIjXRkq3LXyWRhvsvIy/kT6CQK3jRiVr5b20jB7/JCFCT16PovtCUl7eVpPoXsLyiaA
fOPQfDdjauT+Ekx7PKdNk7XbBEC95cGPd4YzKnuKwDFK30qtLzUnwCoBsYETVgHeKVGa7kheHqEA
WjJu+RV7jZ9OAX+vUa2fDu9jcpfF7Uq2LWF9jgy/3np5sw/VIngO1LZYmdQoTvlkOGeXOvpSn4sC
bTobbybmK4/ifEOV1dhjXE4d2Wup61bWeKMzSAbD4PlYGTpQXmfCw9i55KNrYFmyE5BydOkrdBFM
byqWRpWOi1GNsAmbB+uNSzk6Cz/aut2cJrdXz6BK/zxkGUY95ATsLfv5SSzqLlXPkQZ8EXn7jRxn
ad/UsQkudhM7d2OGhf3gWcFHt4cdE48m27KuNq/2gN6dm+vhx6rLIWh5TgKOyFAeKcedjc7znsld
dQs3OlBLG8+KV6n+usNjk/IvcDu3LC66Ar8C6V4sxtOpPMpYBuYVTVCtuJDRee4LNDYqdur+mq0w
CTAwsLsRMWd/XZgsbpUM/IicJ6fIMzeIIBwl/G/erzU5COcn/FjWSZDwxkZg8NbG5AUrm23FWmsE
KxzU9c+wQfKj6VXWpbaFdRkjUIf//OSQy4lf7ku6ZeuuY1qOqwnDkcvEn54cZhnhbqxYxSfFiLKl
TVZom5cF3qIAmd46EwU7dO1ecsdpj+ST0S+Y406EUqJamNMlmRTv6pvG176wRnxq2b+wnKgPphjU
D1FZLGQ88PRwRza02MimlmERCoLjiaydfjKCobpdttQKFuSNmp4nM0g3idB6jBeScCMc3+GeEtsf
euSN4hkU+1s89ZdG0eYf/TF21j3GQPsE3cUPoZrfAMYRWqW3OG7m7YeEfLIE+v42PiMuAcNuqETo
OBzDyskf57rkqshCYyObytjkF1ipu5h8V4HwsoDhHXT5Pmrz4hGDbCosTf1tHBVt/c+flvMfz3me
ITaFMJPPyxSUMX59ilRlrTtUMYNPXdDiBK3lHyar9u6jtLTPfV71i8Zs+7ehDcAP+K4FW9nRntHI
2WCJ3b+Z3ZBsnVaEW9NIm3UdgHTRwZcctfngUFk7yqY8k7HAFNRqbPsQiTi78hxH0kVlwVXihXxF
LBC72IEfTV+qxcnTxv5UYJbx3IzmJaii6YIoUf7sCvMb9Y7mTraCOUnZFEF9lM20Dftl5dr9vppn
lj5bNX/S7a3sDcGNr/W0qje+K9JDMEPOwEC2p27mE1mzdny7bOq+PoHaA2opI7LvfVTZC2TEHXYL
WY3SVBv1X7mZWXN9LxUW9TFymw/cn4tdHNUkUxKVFEasMlSPu3lo3fg724OcWbujfWcj5TYtTCO3
7/LKOFe5Oe7LuUP2yrjWWPZ/+eDlB/vzz1SQozQ11dZVg82a9vsCr0eKuutdX/84Cr9a5VYBotZU
+tsh5guPGon7kleRtWFLEd1ZpWPdpxPCuzYCi7JFHTy5mJ0BHJQt8Gwq1a1zzwgXWQ2uZuyRMpMH
tKKys2NzT/MbQ2GRhee4g+oUqZbh3LHU2//zl9r4fZEvTF3l66yrMGF1Xdd+WxrFhlk6uhZpH23N
+1BDar5ruMv8dBh61PngO2osUCZ7kSIufQdqpF8Zmedey1Tkm5jtPUZKaJCaWe4dSie0DioQml2X
TNOd1w3VpsCa+Qr9rF/0+tgci1AjF28U9Q7QNSihZFo7XurtDfB7B3lWqFF3O8t+nP1d73vsfRyF
tfi/3Kr/48cvTNcSjmY4uunOm/ffNkMsTCb27GP1MUrTb1l2IT3v3Q1RZJ3DGcsj8TmmSOMVikfm
6j0mz+LWEScNg63bhBKNmoU8jaYZRKyX40ZeQA6WHSjZzNkP7zhStB7/hHp3KAyUwRigteL0dzf4
tzxVh3qWahqTdU8OFNwBhFEBoAdumKgvttQxmWN22Gp3tyGgvm5NfR7io7myQGt2RAa2zq5VnT4J
xzQO0mwIJ+Ls6qtmszMR0YWARVMe5Ng8jW9jU/D+zsIsg3bnK8Omj0QN3ff/c3ZeS3Iq2Rp+IiIg
8bflfbU3uiHUMnjvefrzka2Z3mpNaEccXRCkgWpVQZq1fuO02qIdyjNIeedLoCbY0zuA8YiQ2Gxi
zRej8d0vVm83S5gLqItovXNTJYixirkBsSHCwXmQXUHW+Ndi8hDdnBuykbVL442YgZtBfm4HdQ4P
0RBNxbMBIPLvr4kt34PfxgCL3bALsNW2HUCI+ufIAJKViYaW7RdrADle1iHBL9wF1pHS20+l4fUr
s66tXTAXlR4Mt6o32Vm2MnXj3ktUeCxM8yFj6SSrRwvsFJPbG2qg9lOrgf9wckNdykZXYMPi8apw
mFud/Dbo+wfcicqLWZr22fRDsWxRVn4D5g6jSh9fproA9Ydryj4L/eKhUqpn2aFTsnphtWNzi9xj
fAz8KVkn3qB8bcKF7JCLzF0VbjAevSJz8Yn3mPrnW+On98D61npgFaPvBl3BjUwSL53UIuzn9/y+
yBxtVS2qb8f5AP3nV12VGdWtPCCV8s862fnjWiXq6vd+H3UiQimJNcVv9/p8/9IGFcQ2SZA9v7dt
9RLACXlNdOyF4nLI9nmt2C99hG58bb92DRy6pFMr1Jo869UusQOHssjCtANXgsEIImfUQ6+EmlBn
1k2XDWheJ1BDXbfcdwWJP4RCEl4T3ccuGrp/BH2uGvsjC48+eHLz5t4RYF9EXj+5EATOk9E498DZ
9HXvIu4W4kZ8P/pVh80dvkcR0hVLFi4gzIf2KvsOEw5eSaV4sFbp62skw6p8Shay9f2QN0vDjabb
hA3RyRw0fSv+K5Qi9U4+yZ98iKxgpD1tsWK++aiSF3y6/lPx0+1aGH2r0hTWQl4rZVY+7pdiOXZQ
CyyNcrtZd32u35iF1pDg4GP1+WyY62SrWrji/ezv/XI0wzeuSo7NmzHuloS7y1M/9x711jLeG4hN
aydXIuRlqzP3lmfF4ANOoV9MjmjSIUFMrMVAUavRrTzkXoOYgRemyxlN817XmMa0t7MZLjz3a+eD
2rTwW2Jx/bg0slvlIqZ22UejWKNu9Gg47nhrq1O91Pqu3sqiPAyZ1i76zkn3XVNMt7JOS4EHK5Ce
ZEnWF6O7z51iPH9UtWaEfn4b3WS62dyY2Q9PI1VcJzgaEWodX7D1+kG+0b9xFc24G7Tg0oz28GKW
lg6aBvUmHFL+2auPGWmgVl7GtACXD2NwGY16Wi4T/+IhbXbnqspwX/sRu2hShlu/m4Z7UY76aeYf
Om6XlcQn8YAC5wJSkL5drjiQUZictPheMEegyz/esg0s7tUhbdeW1ou1LI5uHN5mY7mUpfceY6kt
DV8oWxjLhM589sgIe9nVRvcM/RiKjtVfn+2wibR3pmH19V42yEPSA/vcuKY+a1n11UL2li2NrZ6D
pCjvNBfx7LIx+3NsO9rFawEkASIt3xIEyFJkHZ/zNM22GXqKO1PNi0esv25lhy+h8O1DYNdKiBod
vA63Mc6D4wzEVMbhCgU2vUAGWLz30FjJHJXYOH30kN38IsNFzWpAJhuqw2K5ctgdB1iTD+Ywf2dJ
ddR8ROSDlGJiNd4+y3p9jVpDibImgQp78NI3HQGdMraG7xgVASzGUvOum3zkcdLG2nmROjL2OvZ7
l4R3zrXsbxZJZcmuuMmydNwzH6coVjy3ML0w6RsQAKzzXwd3Ln7UFanBzzgTLTcg3NxFQC73Bau+
pVQOSCsb3T0VIGZU5vY1UJmWpWLANCZ3dlqKU9HzLU9Fj+Izqo1fJmemLGnKcElVQlUGZiLCYJMK
8ntZNFr5Bd4Q6KPAzeHStO0r1FwrycovEyD/rVdPxVYWE3EoBg942DCWu2k06o28GEnIZQ7P7blX
FOSdvHhcy/qgDndNpJmPxaR2h6Q3zJW8jVbZFzUhDOZlPdIBLbqTiWkZsAW94dXAxnhR2tKgaBpv
MXL/Ius1H+w2+G5pbDC8xMMxmLuLRlF3LoZ9a9mrUM2rUVukfEFAn3WrUFDs7IfX0WyQACgXMX5r
yz52zEdLbe3F0NTTS+PXMW5P4fjVjHx465X4rkfZjjSJDwhT+ZnDjYwIVFxLduzBgjT3ps/T6kfs
p7fK0Om3kx9mMKbN4SYDNr+EMOFt4ljM2r5K6+1G0eSs9YagXntRsqjQT7y6ppJ5C12DIVjxlW7i
zEclP3oVgeqywyor5ez1mnIebHTAYlEeZdVHvTxTe6/nP8WC81ODEejKeuLDttVg4dA1xVcnCZHt
MRTvccz0BESzq9y4eeHfssNxFjoUDjKx1Fl+n11MEdySojxFqt4f9UEzrmrjm1f8QuJZlm0tq+Qh
BWiDTcvQHkhFEpltWTK4qhY89jGAW6AvMSiSNnxEqcO+xl3JeEWj5cXDva//yMswfCxUUa2cMcXz
yB2a8zAfChEh75BVO9XLmrPq2BzmM9kou5WGXixNSHxrWfepX5kM2F5aD5B2tFMl1OnYu2mJgU4d
PUwDaXAf8MWPEN+MxvB+dGYQLjykp8i3+tPaBzH2fhEEvnITJdrCBCp9tAXCsRqMtA7BSr3bKUZz
815EVd44jTXqMAt7bcC3e2wyDAyqgtckMtPqsYQouMYYLNg6vlU+ZjpylozqNm4xFEVpYCTq5Ihe
zsXQtu1dgJb0UhadtisPLDCj9yKKiu4RXiL4o7lzOlnqWRT+90Q8ePGkfgUK/i0Covk61KW38CvT
fkgqUa9yxwpuYf/lm6gf1POglAPB61E9JCM/UmIVSKzg57O0VNHewLCNdyr/9pY2NhdIeebKr0aN
TXb3XdOC/ievhlIlyc+Ild0ixhrhqQzHYF0VQIR/OplIV7GV8AaokeWe+lLssFnkBSgM6ykrM/1Q
eON4M5fKpuCb8oPsERRwslA0fULEVE0fbd8AEu0r1UG2ulqG5iK69kDiaRXd0KNy504bWSRrHG17
AnrraczSR/SojEXaKvHJzevgKoT2k8Gwew6DNN8V8GzWFsKUz37uaoT9ChVVFlrdLjiJoMnvmowR
xPQRtpmr7dKojrCZ5YDaPTfo3a6LoVa3spWHBZX7pErAZ3HLvl9VwJSeDGT0rnZv/ONzIQWma3mN
3g4bgT2jpXb1HY5jOdDkEsuu2AovPlKLK6dK62fk0p9hJvF8Rv2SjLf75kweQK35IhPuyXYITKzC
54sCB6SWjq3x8xQk7xdZTr90qsJ58/sUgQo7qu/8+ZNSEfzzkwDB1c9Z5T9biq/8SMvuH58Eq3c3
KdaCsdQEJTon42WKXh6qtNn8yyZvjnXkMln/npUnPSQM1SJwBgDpzzhPm3lFoKjwKewo0BH+bOOj
qDLxlIrodfKj+orwn3gK9BgEa109DCVLn370VrITXGxsjYFav18SNOMhMkAVyeIMmNyiQqfzw3EL
Z1D6Fdok+k7eEYlIUBZFTPJpbh3D6BpjQXOjsSs/EP0JL3nuZbsgwWeB1RrCH+YUnnw3yRdBxJYy
DwfYpemAM1ZiPcge/vCM5lt3L9sDbEf47OYiS6HGVJSOanIY3eDJqV0LwRSd3bhqbb1KV2YgoXOC
Wwo9aC7WShbt4jiKwBtRdJNyQF7TtXeyaDQWzNCiEcfAGe8ZiJ+EY2V3dtxldzFbDpCYROi7gndh
6Ue8vGGWHmUriJH2/PdfUNP/CGeR4XNd1SRWY8ESMj+FsyKb0aSsnZ4d3jBuCRBOOlnJiYHRSxHH
ajDTjs6tqRpHq8p4qPi/QrTzSKBao3njZW9CdaK7osrjuxIT670Tmw3psQhiuYuWqIow8bZWQ2U9
5kX3onZMzG2qN1e/dlBbKaZ9oojuZer6aTeZwDgDxOFeSh3ljYkQ2MUycMgBH/5+OfSQZu/UvDr9
fLeihSHrOlZ57rEneRqBZ8vL62LKDwXZYQy46FbOcIrMSKtTCvr02fn1ma5bx0fHzYyl7OWbCPpp
jI5HeQ80kUjWjSvFiYblQCTwRqAwd1NgvuAzvF0+qlwTTIw+INom6+TBw4pnY6Cu+34pcs7aySit
ZxUT3ZOPv+Iu11P03uazj7r/dfb3fnbk/rqf+9+zT3eJQ9fcAp0mh6je1p3ibaMgDJds0KZ5lzbd
ammQbMy2y1cfdb7WTquu1fS1vEw2dIYol0Zqd9uPOtt0EEwbRbkx++k7OHDkMWvN5M3z1b2pE8aa
zB6l6jp07tB/z5dWFrSvojMfwI8FgHCUNRUQmFSnvOhlV3/5+/P9RyJb19kjAMiwYKETtpXt/0gY
ZRabnFA0wStCNWF8sOxdrWcPELyaH5bTbs2x1r6ovmMuA2Hr1xJN/X0VTNYWsn9+ylG/X+QABxcg
rHjI54OCrP/KikGCyqKom8vf/2T9c9ZEt13T1gluWrpjOIb5KXBmaaofBmSlvkzjsIrcqQb6wMFI
CjyfbbvZsU2OF73q/apTBxuLb/zsFiI1ulc7q49Q+4Cba1CsSCNAnkrT/tUHr79IzVQ992iG3Stj
erVStX8tKn4ggaXMLg1W0KYLPxPnsakIbQ4G/tp5wiRvuY6GbSIt8kweZEcy8D2+VWH+LxAE3fk0
MPEfd2wLEWXLNsDTgFD5PXkEix6EQTbbD1gMmGZS5ifyM/5s5M2pPR9S4ecnr4BzTgB7/6leFmWP
j76yLjFztFoTA6+/+Saf+n0UP67NXYg7sJoiNGGN/k5H3PwYmO4rxAFiILUxYtBg++bGMWpa5y4w
QZcDzPkbWQVaa9gzkk5o09Iob9Kr2DjVTmjskKMb7tSi7BHTuDGjnFsqHc+mX7WotswXyJsoXhks
gAX4R3kTGGbjJcY6TjaadRuvvaI3ZKLkmBAjZMlJej6eD/KsqY18gcxyu/7UkKVotS9kR4tXZSk0
hGSrtrCR04unZaCH3YOdWOOFL+SuTTvUveZDObzCmIrv39stQqMskuuTbAOcIbKsOeUJnjdW2aDl
6gcang26ekq08teZrJOHeG791FnWyda6Mey96aNO009+cVTdluDDmNyaWlEQF//PQTZODoL3m9wY
i6MsfzSrEZLGJA0GkrQufrvKpGz0eebV5oMKLiPS2vTizPMw8JD4PDXZtX+fhgHJbzBrbcm/z62z
mw8SnBmZRNAC8iZdmaq3ZruRbbJXmE7VHtXVkYXKPJf/r0/VunEfesavT43SQV06gwkUIZ0mFHQx
aEyQ3HutQbLASivcK8RN5yqLvRiVV9ETxdcRYDh1g8iuadZ8xV9Yv6Aqb1zkmeUZ7ABxybDKwmCb
OAEukQ0R+3xsJOpyLYsfB3lFha7rR5VK8mHRajEyKU2vnAG4IMYmMmcTqJZylnUfh8Dyg6VfhMmB
6HF8RMMLB8D5TB5qxRvzhTwla5Vs0Ea9Rm2QnCI/QwHLKbK1w8+wqqKiWqfIbKAqgR40Qa4B4lv7
0y9z9DP6LruvG+LW/SjU9XuxbttbF9sgoRtevjSzitBLWXT40dE5cPv2kkXTieBPcvbJ4SF7ajoL
rzH052EQ1ro162kriznmgAtjGuNrGdT+U8WKRXMT4zmZxg7C8m9XWd1NCkmG5WYTERcQ9Rtv82EE
tPbsWXm1zXu2P3keFChahneyA0pv48IOPOtmCN3uaBY5EsKDW7yBBp1v4BSKs8oABB0RFhI37WhM
C9kABOqWSEnz2Hl+gboMgrJxBno9dMRBdjBLNKkVgi6dg59qsYxTz+geepdNq4dGGzvnajOTcL4O
K4QTAQ/FENhYMus7LxTGk1EDOZqbIycGzW2xX0n7ylo7gTkcZnAxvC+k55RAOZZScW5QV5mNeJYk
ZvhFvA/qIoWX6zbHIfd/ETbE0H0nn1Dc4oE2XqqyJD0FBPO1Nqa1FjbKFb2F8W50iSsVYEh3cSaG
O4HK4m1rnGSbrKk0uwB1E1hLWSR2cWsYhnXAUzHY16Gub2JVy1/GrN7I78Ia2m4ZNFN9SZOSFN5o
mu9fL0LMqyzLs1dN56XGlUfdD8FQ3psYPskrMy1GAq0w4STUAHAUw3fX7jAGX+BqvP8QwkNkr3fQ
6NTx6riqSZktrQphBKVD8jIz0DatS3hykFtL9/1klCc4Cb2f/LdpVP8/ff78CO6T1W01Lws+PkLx
hfkv07L4c1bGmUpXAW8atm65n2dl0/QbN7Xa4dEwJucaJ+0V+47yVWvxx+zQaNnKYoZsh1UJAmYV
mcFl3xKCHPuVl/tKF/P12MUyQxAPkqASAYn/z5li2C6rjDHayrP31tL6l9QkMiW/b1vnlRVpScvG
IBcIkf55z8PeoS4LMNQPRtUjvInqrlrp2s42EOOUZx917v+ok/3c/Ipr6GJUUrJSaMYk+5Dg9KGb
SiKPiesdOlHsx2yK9K02ePZmbJl53su402zQM0YTZUheu7ZJVnpd2YfSRVDUrO8jW0lYlVnZPgzC
lOGZYjR233Ff1G6gMumQ/sLvshcRgHStOziZyWLlPdhAWp4L4IKbrnYq65IMWYnWXFg8i5b1Rx00
+D/OxbDIV77uVQ9+Ohm3vH+s+WaAzmjjvJS7OG4G7PSc2Eu2AUpO154s78n2ho0sjXHrXuVZ1Toq
KmP46cU28tMLWalY6SsKWt7+o7O8nijVRp0vfe8rr01aZmNZ2Q24joe+DktW17ytH6ola5W+eCYE
bIMEKJKD/J9ErntH5tIgeBt2j12TEeHlf2ThV7CEUz6guJXZ5muRhl+DaEq/hVP0alS5wbJ/8HhA
HZCNmEM+zB1C5onH0CwZ6noXsPW8XHo/lWsoMcb8strY1ktD54/4WFhVWlt4y4+lFAqleC7AjttO
rZFunHAq96zHnQfSxLe6HupfC9OLUUz09YuuB8XFL2smobmhDaZLwYv16KqZv7fDqtuUPQNOHX2T
7aSeg/WUYElvNOrszeD1a53l/yVJWFf0mlt8FW70DMurQ9ZPmAcSucpK1vOtLyPsgV9mLdVt39r1
1i5c5SVAvEZ2SPCPWoterw7oq0cPWUiAZr6h6hvV0hkn5wx7WL/WRUdKZm5oPRK+KFkpt8KrveOU
puXKSk33JuphuKBL+lRXeY18WeE/muwNCl8bnzvbLk5jZaCfNGbjMzSPcNOEegYin9awQFhVwfrp
IlsrOE+2kT2jsjRcKmwT2JLQKw6naTv6CmJIbTg9N1EbL1Xsb47yItv11y3SbQ9K3Ss3doaTrPxg
eC972w26lbwI08Vk1XiOtUfSrD5XEdos0zgB7KjnXVMY6Y8fRXyifhXLwquOhJb+WZStYUXIQV7b
zO5KYekT0k3JPboGiX8z8A6h35m/Tpn6utmfuvQOGjRuZf1Hm7xC8cy1HlsqmJB9nHme+VIOdYVk
B4JzADAJ2cckaDph7ZN8lqbzChVfKTs6FqNn3seTc/den7gWUTcQsk4zeLespn/I+polyTKtEQSA
tJTcpE3RLIIZaqKM2LWkgWNcransL+A/8YOIkNXtWoA1iPOu7ayxD++n+NXYB1n2SMZssd1EI4dJ
FjEc45yNyFjWJVY973VlaZ1DdVIO/wDXzHW+djsC1fYYLFi+gnLrovCt6v07O/LCH11fbnEqzoNF
kb6lGIRHi6K9sjM2g0UeRyha+NOPevSuVuX0b7jvfJ+qXHsVkzGgCobA3UDYe4FKPDK7nm0jKZiw
g4DA5jIPqR56mp1DkGs+lZ3kWa03eEU5TrqUdUoFZWahBNwjlfcggxBu0e/8KZs/rnN6rMeCYMrX
nZcOCxeZc7imsb9WrNK4sMdVYbNq2j5zo/YMbguZODOo75WAtbIzVd0XlOKung9acaGs/Kzr3tlN
4UxqkswmyWLy/VQ7BhPIn5n/1IxYU1h6mi+6arABoHEg2Af9ocCzzvUjFiKQWQW3v0FBrTv4Qf2i
zf5s8uDOTOLWT88YxCtHWSW7WgGikB46p6uPvnaA86BmBrskqsyVEKN/FWkz4V5ljTjTJca5idRu
Ldw8e8AXS8C91f03fQACU7OGXnRxsYqR9fmWD/GswKcZj26I+KG8U+Vrv+6UzwatuqWIraVU5pnQ
Vm6GwdmZCwnL0HPaTwnCbn0ZbmpbmX0RaLETI4KHiD/nEiQkUZOo2XGSnob5LNLK9OQXVbPLcSB8
Pwv+W/epNffrfq1C5QcdoB5cYqOwSubTwFLVg2JykEV5MHUns9bvnVA2NAVGG3R1Yktb5loR3nRI
byaOnjwD+REHx2jrlbCgOqOXgTJYQHQAulp64yQ6PqxzA3poxap3W+dQ+oH7VCXtMrGMAY8UoP9Z
340bWQT3tcdJznzA2yciXQwBLEF9u8XPla+a1Xce1t4XTNvDZZrPAmWKXm2yJMxOyPKCZUZ2d1tO
fnerudO4DALY62pC8kGfI0z+HGtq+tDYO1n1/FElz5yyN1bh7GaoYvijxalzwpHcYdMPbw6lOXMp
5qKsk4epYOWygHOIRaSDOB+KQbcVAbClRj4MId0CKQVZnubyUPugmGSZWfw/ZT+tng01Q/MrU19U
8MNppWY/2SAi2pmZ7JcAGgSxYd2BFbY2gVOER8tO/XPrzAknpake2zxD/QJl3x/tW5LE+c9MgCGt
KuE8Kgx7AAeS5uz3lTjkdhpvk7It79h1IvGRlslbh+GmvErriqs/MloB3POWDK3bv0f+hPk77YYs
oeHaQiUs7JqmrvI4/R7zIkYZdI5aeN/MfJY/mHT/mBLrg9vxU9R+/ZbG0/rFbJG5jjBYX8bheRRY
42k1tGLF1MJrK4Y9TkhY/pWezoosv4RRVe9bd6XbRbhNizy4C7K7JG6uue4bB1Ux9QPRAgxd8iJZ
hl0LAsaAbMCuyVjl6ojq15CoDB3cDgYtGp+b9lkzFGPVjOi3EbdrttAqCCfrFVSRJsDWQjtYM/jG
VmEFISj9IjTEtTL9JfoBcla/mfJHzOhckD4oGAvymzhHOdlJ1Txtm1bto+JOGBX5JDDh2ps7sqnp
EmKlcrSje4IeqHqLvr6aI05cXgfNJkRF+qioNil3FFIXGT6tmxRk6qr38KdygmTpmVq+gcKlbnov
0TeT+a01RLbvCLWsbeLjSxMh0w0R8GFpVwVrb7Pde1OY7ODigpWZwA3FZr5AohdCJx5qSsifXOfk
eGITDee0XAxqON33iEZHCu6NY8CcD70XTRER22twTMoa4F2xGXVHLOKgJ3UfN+VKRZAN5we0ZJRe
fI1zJPs6KyvXme9lC0Up01Xqi+IuAg0IpECcEbEW5waOU6yFLY4MwRKFm+EA4Ng94mCI8HkNQYqc
YXAfQ5pcJoMg5IivGyDEstqjw7dCD5NkftTsJ3TsEWsoFtZAxCCa2m+pWuon4DNvfqBv7YA1k1Xm
UbbwurE8EA33Gz89pbrxNESWfvAb1V7FJvK9rFr8ZaS5Dd6RVk2O5YFdXXqCzJ+eSgbpMUD0tYWR
UUVecR8YxYNpNunBDElVe8aR8PUVWSzrhbF3HziYu+M77gTZOdet6LlSkq1m9z2mVmG9zElH3hqA
6brKWCSBDfqhCDCAw0EPpmy06LquObfWYQIGsZ7VPDeY+p7bxJnOQQ5ARbHJikPNOhUeLrMqjKyN
PRjmoSijpzz1+rM3EpSN0cxwtMrbtaO4ddiPLhiSnT2ypYhCi+Fei6r2Ig/CRjlxKDMs+IIK0FWp
6kd9rIHK6fapIBt77UGirEYrQL7fxoYWsO2y96ZFo5790jGfoB8unCA4lkSxD0qqDPvR7V5T+ONn
Qwxgo3V+Rh2A61LoGAuzowfcCH5y1VUIJHiTI7YDK9lVKuxlqOjf1L5ci1AwvYzDcFaz9KaBk4c7
PfhaSPLIY4x6s4qzFiP0NFgTsHC3iW/nK0SUV9bgf7WE3v3LsKb9vt1mVDM10zahexI1wALmMxIY
JbLMdis3+w7sSDznI3gqvGPsToGQ09gKmy5Iy2hIrQsvglrfmcVPfDPsbcCMhk9KjH16HB9isuxt
2I2whnm3/2Xk/T2RzZ9oG0QDgCtrgkyEbXxiqmiqSKq0LKIfA85QSHrjOdir+W2ZaDmetWO/EzYu
KgVxoGXB3nGTaPVC70FaSRnhYkKVIxoRFdeTja5Z9YaEC9uWsElvczVz1+oUiM00j7VZ3IdL10r0
tZGaeADlwXMzqv/2jf8epZHfOMBrzQR+DynkD/omsUw3j2G2fU8RNDuguWgdQeys8JGPMGVK0MPC
rMVbZPBdF4RrPZzPEyzNhQPz0HSWf/9yXe23cIv8a/BlRyLXdTWSzZ+5+wMgf9ExoHx32YWge9JW
GHjnPzonmElLY7OaDDdeWBFKLc7g/NSV+FvbNMOp7d1pnxvOtlRt9iyEDXesDYeDpwQAzprQ3mhB
ia78hJpk2wUvYMDUSz0Fl7i2NcAdXXhOW5FsW5w4zLUMf2BV+azkobcQRfQQtuU9s5i79os+xdEs
MbeVqj+HCUaPkYFqm2HFqMbNCYaodVu+LkSI2tJS15rf7dO0FsvAVLvl6GsVXl02NKK5WFlWsq57
++hD/cL3IV2kA26QCHX+dJsw2Jph8yqyCWnFIr/LHcM9CF879KFyjzZY9BTz1i40x31Lc8QC9bFV
j+ByjF3mM4HkShJtTU9UR96UasY1t+1PczSujAew4KpkPfbox1Ze3J6E2jRgal1MG9Ti2JRtc05S
7JgtP2+X6BXHi1h1QuJE2g3mCQr5mxCn0nqcfv7999f+WNXwJJLCM3nzDWHbzqdVTY5Sql2afvY9
s9XhpqvcAnstz+iX5HXu60CwLSqIqov56SzKPLg1GQv+/jeIP57BOfcLRoUHUSel+jkPrCl2PUBn
nb5refINV7fmBHojQV0u9UGpohQjk9Mirs4APbbswPx9MGrDmpA28Oc+dzahKd4wJmjPA2a5SMOM
yjFBUyAaM3XV9504TT22oH//s7VPoUo5MGEzYLiO0Nw5F/oJnqHFbCfBNdnfw4qHT43Nr27bixXG
g4iEeH65z2wLiMzUPJnBmuD9HvF0/UvuDHumbsiq+BCyCCn6i9IVC6Kv7qG2x2QROXgTYGaw1PjN
WAo72kNYaup6DPId+lDqqqn9o+agPeFhYWjV6Qr/FGs/+FO9InLqbHuHWF/fJOispPiFYs40y3wn
z54yZBu7R405IFd9LIGPrkvPQ4nFD7uTbY3kc0gjQ8XFkrTNo3pRRuNbZpDbDGBELmNlbNejP9ib
3HQC9qF5t6qjroQNObobv9U3QW5Wt3rfpHDnE3s94Nu18QwjYkXislo1/Z7o3tTAd9PLVWX4zdIr
WLi60VeIgUFdvimGYZ4Z2c2VomDfqzkYh5bQ1Bd2FI7EwrwHqHLuvjfCny3rPlhLcu08jHskeItd
UTegiYm6bFkxaAc0dENEg7+pOra+CIToVYevVt4Ee2vOtRlst3G/DHGYDIx93fvDukfCjCnAzO5d
VNl3btf+MJFSTFnUCG2nQYi7KWpWqlcASOzvVHCzB288uaKId0HZa4uxM8KJaEm2NMtkOWJ9fqPb
CrayJVqWveoG2YLMhXIbZi+ZAYABJwotPeK3ydow01Z+/xOx8fS+zg1rZ3T1tGwIQaumdoPA/Wxz
BJswn5r6X6aBT4Sg90fZQPbBJvzuIrv3iRDWqp7Le2l7360qDFhNddkithV3E4NA2mhq2JJ07rqL
ZZndxfA1/D0j/5gnUNtZPGwGo7vvZsNBmIsPKT/K39+0PwcIVgCu6QI40Cxh/yEwo4t+muKhj3/0
YXsFNqzday5w9wqE8dJj3F6NbZXcNKihgZPolpoYYaRpjrZsTJYwio6rd11r+ZfBaUHQxrYOCDLq
7u3+wc2dt9EfiwefnP+/gUXcz3MraxVdkInRdcc1ePN+3zFaWlinNZYFPxQf4ZsJScU+tx+bJGLi
Qr50Yw1iWASKl+/h7JAeAhZ7j9rwjZ24h0yzzL3cTHWqflbqAbxethc9bll5y35Hw59i4YOutJu+
PutasY8IHG41x5+FOCDWoJjmHqp+Uhe6V2+xBvo2ghR71WMH4EpTnaPUq7bEhuOHtKsImzH6NO3w
/Pdf7hOCTT5XjsHmzVFNAdbV/YSXmdIWRYAhjn44qajXbmz5zCcetO/audXDIj5ag2at4Ur9GBWM
otrhoIy1eUyHag17CQHiPjjrg1qdzDQo0LfWXmyM6290R9njWNgpjfEE2Rc3SMgaK9CL4aKsk25J
UAVNj8gvL1PmfWnVlkHNY1MFz/XRg9dzrFq0yP/+f+X5+eP3Bv/DFCocHlJLsz69RFWfmrXjZ9mP
xDTVFUja/gIb2MVou/Ptfcii55qG8QqcTHZ2J//eaIKfXjmJZawKc5MYrn+Wh9wltItyDyIGJshK
6FZR28a3DFXevnDqVyyYh9P/sXdey3Fj2bb9lY56R13YDSDi9HmASYOkJ0VJfEHIUPB+w379HUip
q7r6dhzzfiMqUJmkRKYyAey115pzTIV2ryOrMFP6OwKVFwAMtEdxN96ZvLYHE+BQxrl1cs2ETPtS
MR8Wxn13Rf05s89EapSkWZLjAA+ndg3Pah3srqrxoRNjGDOjNwpTuxBKjpZfTiqkXVLCRnQzNfb4
1mYtoe91ipM89UdCQ7whqffhB1us7cmqam81hUKoSQUCBIPOPTiD+kbu1KOkcjsi7AGCo6XhhVmj
8qqsZRcworhHv9jc6cuLlFt2YsuZ0KcXmLqruiVleCp9hOC6vxkfKFCQeA7z+yjGi9v1ZPlwtwYG
7jFULO5LijpvQ9Aa5iSeeNXO4RdWT1RxV99RQboXRzTZhSFW48nCtE5aGi/R6qw/lmzUmTrUWhTv
ia6xXr+nYwfCgT6mR2jActOS0hF35FJK2H4Lt8KDRZmCRY6Ghwq0Zm+FmtbegZsm2yN65rJMPVCx
vHwVZk+m5Z7Aqzv03NAM4Y3RLkO6Drfm9IMBvbwvqR488BhnWG/z0Yz74hWhfxT39Iib9atTKskN
m57usCRQvXukdV6+Qh2iN65erP2AQ9ojobW9SeL2K+yd9x4f+ElrrDvAzuaTOY7LyYamOsOlvdcz
JJWLVX2rx/7WFFDppZM8zORsPQBL9QeteiI5ovlhJ6yF4o7evv2x1jbhrYweLrWq3y2Wpj+vWnpc
nbZ4mNnxwDxb5YnbEv3tOZ2JEEpx0qLXO4mM1j94UhbjtnLDnKX8guJ9vU1GWlWb4w4PCfln/019
af8/Na4tNMuw2D/arobe8F/uwxPJlJx15vguiI/xi3Sl7KnwZTnuyD2UkuHecTpOyOGgk+XeenkC
yENoSZASzHgU2fatWjLrWBYA53ML8PgbXQ/bA5Plnot871BRx7P+3ZAQiRkEFB63uOQWb4ZXiHom
/SUWnm5gk07m1Qm0ZAXfX83rjTq8FWV9MhB9PoEIaAgQrMdb6FXWIW+0H1caDK6RI9klxtlamAGB
Lys+V8NUBljHWEXGlI05v2uuMuuAJ0Y/Yh7AG5pkzWUGqlXseZ/10I/PY65r/ja9VEy+4K4teajW
oIHSrX5fHJRGYpnkMYkZKBX7KRz32d2UT+ttJqwHubX9z139//kLNW64UuS+NWDFEIPJf3n6ny9N
xX//sf+dP/7MX//Gf95m35hINj/kf/mnju/N3ZfqffjXP/SXn8xv//Xqgi/yy1+ehLXM5Po4vvfr
0/swlvIf9Lv9T/5Pv/m39+tPeVnb97//9uV7ldVBNsg++yZ/+/WtXZePQE9jEfyDr7f/hl/f3v8J
f//tNhuGZuyzf/OX3r8M8u+/KY77Oz1oNB66sKDU/vY3OIH7113rd9umTyJQiv/2t7rpZQqdT/1d
aAD6QOVSi6jG/sv5+fu3DPE7WUhUdfwBMFKuY/72j3/3L+rfzw/s31MAQYb89TqzVJfyl+KMmxtt
Gq63f7nOYKXl3ch0JNJxCjhm8thq9Z7LojdRmeoyWgt28VYRH6/PrgeRamGvqvlJXYv2PGnfLbQP
tB85OM1K+Xt9qPZO66tyuyPNIYjNdPMyWYpT7jRvUo1T5ml1T06dFaRG9S4IhMNC1t+q3eBlkztD
qXIXv1cJJ4OozEWaBMmiB5MYtfu46mgS0ua9IbnEq3s84LU75uGqoaJ3xu2ZiDGouNt2GUd2kLBn
3XOsqBao4Iqargm6gfn4wP0n6N099p7G4H1RhDAAoq53t4/qEtXdOmNuL4l45i/X8Ve2rYI8GWCA
rjdQnB4EqW8ek90qYLJhMKdZ6wA8G8r1cZkjfQ/oQGA2hYvCNAougHEiB7DXiG/pSCJn8HPQFWyN
CNYBawMyLwmhRcm1HDXiDpYk/UL4SwOICSzP0qrvhv7iDtp6YHvMCFkhXG8QQHGBaygeGk3sA2aX
hBDMcOzAglYrokFiqw8dfWWyeyHJtjjmSf6DNfep6HT9TMxdkE0mQa6G/VCmsKrb9UxuyRKoghyI
Am252cGG0cfp6Gzh4GwpbvQszELVbqD7r82FCB5mRrBNb+dYDCi+kzjMO/vBVmzNqyU7SregBFZE
EWRaSze54BXbG+9HERcvW50zCMejzEw/RyLzhFyUyCr9sHTz++Jm8bmKWes1ISkSe0KnAM6EZVPC
KYYV4HQqjsvBDDo5puhEUnBQbrOEmx0DhaMzfqgkfnmC2pdzqpTRtjyuTs3AtS0l2yTzxa36Poql
ckaQdFv1rUL+in2xwUyC8TPep60CQUCQC7oPPl7FUh6yiZdpaRRK2nFR+dfh/ppOdg+T3x0Zayd0
zE+xie0NnvTgb0m9nudmzcKi1x5BQtk+WS3pi6MwwaDH7OsdAZZdqRLeKdHtqTpvZlEkZ3peMHys
Ndi5KX7pLB4bixppZsCcZgqo3Ws6D2VzJJExjdCjf8/KxzUtCe8q1PV+m83RTxUkDXi7ghn5irrj
XhtDTYIJOb7CmiINo38SSU7MNh6EVHKdOf3MO25Z61MrpI8R5DtlTfWWEhjXWZfRrCJzdXA6TjjQ
NVhdtvOSbKj+UA4GcYbsmuH9dhhImW/X7NCYgFUMgLqdMq7nHbSjG3gN0V8RHl0Yx8qGwsnsE9z6
QvN+SgMXM+vufKAHOV6mDK9xVrZ3TcXF0/WpJ9dBIT7DZ98zbsmDsRBWCARTmONGJ5OWi6xNrnA9
VY+yyk+trS8k1qyHtEX0BH+69mdGUi21xDSaG91/KMplWtzqDPn0pW1C088yY0Yx80EOCmyGtkc2
7pz0Skme2TC6t7mT36mq89meHPoOYxfQA7tpKmr0ihO5qtCetrr1VYX8n20NfmEkMP5N1k45qN2B
+RU343OSfchmDKNj0SOerobHWBsDKTayqVNESBubQJW62y9H5jRxVXBuWA/rtG330zB8Uqb0Y24W
jFTMZg23oWvOfQzsgJ/RWs1XxkXsMUV52Eon1BPGrEktRk9x1S8JLC2qp7jKAFeiOAoHWf1IS+Dw
bvsdu3J8p2Otgw6QojUgHc9D/IDcZd3SQIcP4OEmFH7XAxdnZjON+O9NU8kD2ZKtWtrzrVSyk0X3
5WCW2mXbxD05F+0RUFEbFuPw1azQhpKc+Z515qeRVL0zSLgUr3x7r61G5qfL1gWprrZHhgCNR/cp
qLm1kakozmk+Kod1Xb+s5ooTvd1O8WQPJzTjU6iiZjASA1F0YrASLTf0E3ViSMnNcYoq0vvpNJSZ
/tDrYW/EMIjV5thKQgsHUoH0NlnvCMKQ2ytDK9pag8pgdXO+z+vkN+D+kQSPN+ncPXR2go21Kb93
U/YNcFt+iSFweQ1bpEO6ftzZdGFPHmlgOQsPJJBaa/vS02L0tN4p+EHCPbaKiu9FZ8JJbsZ8KtT5
x7o0TagV5u1ME+aQSeAb+UKWT71h41n67szS8qiaz13TWN/t+VVk5SdpF8XzjAfJcy1WTXNOsHWr
8zsy0umRWOGn2BJO4DBZwT/gXogdVnwMIW9ZfzM7BQHkRHBBLsf6wWdcofOg56aJxJctmvgyTtwA
jqXqgexiczhN3yrrI8lXyTPMnVMzDNxVQA7gXoSZumr+4qqvxvA4GnTKYUxXXuaObbhgu/Pcrxru
Fw1mgp8483RcM+NZhdVzB6OEG3NXnCRAvQOAKs9ckoHLr9NCthIIpzDtGbsT13Vx/6sTcYRl3Bhh
KpYPIt0+ZUAnfJFljAAsDJn5SH9WN8JGlZ8lWiN/E4nwJPW+T9/mQBPpYBt0UYmqHzyLno6vkcrh
rVSCvqtlnwyIWRdLKN8tRxZhYalD2Oekx5mOPfkWvtS7bFUQoSZxdju7oPlmxn6VBCOizdU5qflY
7Q4UTi0IAc3hEoiWeNhimCIQHnmIGZ7GXGuJY0WxUXa4n5C1xEfW2ntYRZGDlsYr1SaNGJqdldGY
gyVx25vW7jsvs4ZT1ye1z0Yetlejvo7q9MkgX6Jehxr0PCyfhWEvCi7jW0rqi+itO2UApOfoxbFu
Merpgvt5W9NAGJUnAeB75jTyreGi9ggmzWxQvrm5b5iz8uKq+X0CV/52w4WlwiSQm4xc9ORhSg4x
F832qWi5eE19ck9w6levrYdPrDrWoV77OFhogHgQ1WavR57mya3wRkMDzq46yX0DonFoRy9G3xcp
/WJ5aqNFtSyRsMIHOkyiPffL8BZvSOD7lejT3tLeM0mdEW/1KVc6JjV2cuiMhmjCwcEPh9Q2tKpG
UNnVUAdgCD9oKrgaxSo/LCA/D5tdYG/WVSA6c72FV7CqTcrLTZEr8COoFfz0E4brT7zK1cdLzb2a
NOHXwerX0EZSkUCtHyeKSHZ59FBU4kcrK4+4vEovU2d8VM12Jlwo9tGfiGCoKu5gDlTDiraWU2Ss
gi35jGNWUJHOevHYtHpkFTWCH0GnlgBLKG0JdagQx1qG4+71Gya002xJ7nI30xnnx7i+QSz2DmwK
MTDds6hYRuuF81MPm1nNvVUQP2g2VYSZzvGredTOLN6cGcymOz2RoUMGGaXZySBFAtgQKSjVCOC3
V/T3pDCGsNLEm4mtO1h6dH7MVM9dAomP/AQvn811j/k8sOYA6lcS1JS0LcOM93NtmIIn+62zJA1V
UYd7ozXf6JTEiEj6y+ZWeVAV1ltN3mJ4jbyQKoQhfWR5vD7tJsgkU87VSB+KFcRF9jpSnOIuOEsu
DpKGx9rPS2gWvVkfKjvbbuY913coETm3JnYUW/RQHebmqTPwZOpFeQDx3b1WyRAtorUAQ2APoRzJ
L6oKDktSsFtIBf21C7ruUVHJeSprOz1YBaCvjG3KILr8Imr7QWOP4cfoaEODj7zKuXNXbRZzEjav
2JPE7RZn90a1fWwVOCCNppgXjYA2PegctCxAWufQFgBLaMgdh3ikGiZn52bTi68LzFyfnhZD2oVJ
aenqFzxA4oZC5B5t7RBqeAIC4a6+MRKmwVz1FifZdj90N4AOu7AYCNoi5cIT9nRgzzF83MhA9ogF
uKxuRlGgNs/NYsShlhrSk3N9kVojbuZiW8Kh6I+mzQ+3Co+m6NOij5+JCTrrqU08X5MiHd+htA25
hY2ODmXmNrpoLkOD3DhMgOk3I0t5pbe9shV3iIyoUDfARcnGaTYM4Za8pe26Rj3t7JgdDBuHTz2Y
6eOgs6zqckKqM3zL+sp8LJmi9JXLCH1rzoZcKhwltYCq254SJkt2fEyT6RtmeQf6fDb68T5HJrT8
GTfed7LIaKgx+yXV42lKevmaWqKif/p9UBb1MHb9crNtOdY9/aKvESpW2CfjZxfh5j1bGXVzs1u7
m/1moqtM7VqjX5scv9s+TXxqX7AFeN1S1D+SEPrfLZ/5ChhCG+EUbPctKgt6qFh1dUKcD+WyZQEJ
myOCYoTyZ1udsWT1enLuRXZqnZGIvI12Er7Yb7rYEzwV3QS3wZ0Rh+6HhAbWyWoDOlhkHNa9G+h4
OxLyqu10vCHBBftMt7EO2A7Te209ms7wpKh547uLa36pCLZp8ibMkEp91/PMF9M+62m7jgq3Rg1L
Uk7CHjhM5uJuWTFJJ9l9L/XyRYqMGzT9dfI0gUwYC91aRY9xkBtW2NcqtTLvi69zdZOp0yLtRr5x
LGzfUtfhvhXz85gxumG7nxxVYCkwTYwT4xOJAVzeL/P22WirB4ACEDtx/h4wQ1LPDngqaZlRWOGk
jU1S7ViTCYHPmKsM6yOwpdmv1fK1snvzINjcL2gyDr21yrC2p/MyteKQmdZyHKtkDoXQP0ojK8KU
tMSzUuqz52rfBmenHdjVj7zoDrBIs1s6u/c6m22qzELxaKwN5ymeXtxCQ8phyo1YJtb4xbCDhLrg
ptZnijHUijgKYkrLJrlt2+G9FYoIm1SC57Wfs5E3OzeUMiwcTWX6SwfAJWgCATDBjHP/2hP/Hbrc
Bxi2CYOR3KTdOr3Xk/ziT53b0BpX/KW0ES9jns2G7GPPKM/fYPFyMyWRRaLVHyY7WhV7DjYbWWbO
WDOzlcFLeG18bNM7HMAPAwz7M6Zvo08uKkxPijm2MGoIvVQh+mjiZtLSNz2OevFkruZFN2lGz0y6
QnoQ0hcxWYvaUjcXaEiRjUICKZfK5rzROl8pVlY+5hoMWD8wr3/fdH5cZaxsjw0u/qX8SuX7Rdet
nI6DvElmzu264WpTCXz0zB6bpJvw46m/xWoz4qF46+yRy8Hmn4A0r0GkoH5EuzilbUJxjzAIms+9
4rxkcwHVKHaIydTGhxoybtSpih5xn7Ir7/p8GxtEQPt3rocWffFYQ/AE/umtyiNjhjxwlVSLrofO
6rSo2Q/Xp9y8NaJlZ2gG1U522g8plCaWI0L1hBD5kWm+RdXmPkDsic/X3zbsL+F6aI1uIPTY//NF
qBLFuVUyN1sgk/M9DtdH/+7pAC6sqZXhbO8vUK0sFTHBFwRO2vn65Ppl5o1LWEz9u9prdUAJwtZ7
RYR0fcXXR8aUAWLWlcO4xAbB3vt3lWzzOe2Tc7m/NVUy/np/kPSYzFoJSTLH3ImE3KfGrmHn0Zg+
SAyNni11M1gVVZ7Gnp47N56o2Q/XRy79uZ+Pej6m65+QFAB6qPdxFoiZ6TjVrIzomcjIGJhiTWoz
B8qI/NTf8nmMjP3vLWArB8nHZMYu/LcpCRqCt6JthkZ4PdAxd0vem398EVUTtWanNdADxgcFgHqE
AxN04f7I3Q9/fq2mWj/VZu4jxJwjiWv/56FUpv5QONkLydK022ztKelEE9H9a6IpRQbQYikN9KVv
oz8PWqm2EUV2i5tMggtXk8GbG5GdNRd3klSK9rSyPEclbqXIpkbnhG5dIOhKxydU1z6F1/jzqYKh
MnAZTHnm3iHMKzFHBVfiWROfxySZI1UjzAcr2s1iNHM07Yfr150GzhZ90InpnLNZfiPrvQJex2lX
1E9RV7oj53Mhw2KrPms5fNV+jIrFKodTm+VjpNhO7s/zvPlD0sroz0PJaCIqxLocmqV+vH6d359H
rov8aptVskSMIdqUcYjIRk7p4s3IT1etPSaNjVW0aP28TQlRxEUb/Xmo9186mNIoudvznQfY6kOk
dYmMsv0HErlOKs5aqtTQ+/MejQqB83bvx33zghyFWtUEwKosWYCW0pf2nrWssk2qERlBfVqaQypf
3bmlXHcL7uma+TYtnfTyYqYvsolvekd31mYCM0NjiifSo3obqVwMXH8rMLhZCk78uemIE7Xiz47d
PCZpT2LhZB3GXHvuDJdsphrNa3VQMHIdmy5/IJVvYSvdydtUQkmtBGmNyrPp6l24VKnrC8t5Xa3k
xshJQBup1j03nd1DtTJ32MnbXMfVRJcu18s7ZrvMi8B0nOZ6KoKaTcMpN2Mdr0yk6FUeNkb5mjiM
RE1JF7WsDhLFHPsLZLZmXz43rWMESSV/UNKN59GiKlWK16wwQYLm3C/3XM7VCkyLU1Ds7XImA2DQ
yJ5CSYIeo+HHOnAf6VI2DOuV2q+6uTjkPeiVckbKS7bVMhrfpTF7JfAr7iNICnNd+WyqnBfNKmyu
KkgYJKwGOIsMT7jii1K+DpW9BVYviCgFqSx1SAijKJRDM9vQ/3IrcvJeA0LXi1u77hnFTa9uPd1O
fbNGXcNwC4YgjvqhY2Q7pv6gMN6ugOuNFMvVrHxsjPpFGZvt6Mh9l1lPRw2DF6FAHvi5Omw+Ty4D
bMO2D2VUYbjIrHKM6N3T21D0s61pn0eDVdVGsxI29aKfk/l1D3p7oZPlCX0+Fi4wTYKR9m1n+bgk
FvmjdX5AkJv7nYuCzdbGT5PlUO6hDed9+sLApvwqpvEzlGMVWXL6VaJw99qNTMF15sNQkhGz91x/
5Q3/qJd5SBjJwZX67txpgFvq36dqes4YnaMf9pIkfthiEp+Wkb4n3LGjdGmA0JYgKmHJjj1C0wIj
JHfwkTU4b8DBxOKe7NdYXURgTbF6NBq7OLrmjIc+6dNjuSTvWODAvVOQM1vYu2vTI8N2fEJ64W/d
yM5ObW0PMd/NauYdBlr3AzuEPVCeLSa6R5ENb/QK3uaFrKqEuaY/02FkFMJSkmbNw8qgjS4HCHXD
YRqyph8mwFXeYPc0quiv+lDGL5X20D9tOv/wAnw0JfjnzXDkQbSrxoaUyFqBmnJp5lvDKPLQ0qfR
Rz+YonUQlnmXr4gPEsv6bFZZdarHJ7w4mJeM5VXVKvOQTPItVhBiYysq2dtzmg2EVnM/o/BplEOa
1p8TPhj24aR7Jal5IGuAtg07xsHJUfB2KDbXrfS1bh9CVfHLtvJKY8tpDpq9Qwus9JaLy9tHGaU9
yhD9Y+lPlX02MPMcyoxRs12N+RNUoyrDeGUnxd7aSunFGJHaOV8SpwEJS/Yo23PrvtXbxrPyePJH
Wn0r+LFLl7+tJma/uLVaT1u9HnKNj8BYe9Ri9ZPIizca2zgIkqby5hZhCfQS7q1h3cgjRVyIB0qE
ysLWLhXku+ziipG192jJrPNWvX9JGaywNfmuKPw/To3VmxbF8li9gkE1xAGtwjfLrDbPntQfPVzW
eVtg3mXzdgC7h37erF7EPKdM1SY6BchiQxsA+qGKQW2sE/1nl9sw9XTsESwI9BkzFMHWXkkeZJsK
oIhSf8C714VDw5kXt511bpohQacovtRD86Fe9oQZiaa+M6pD4nSnziKuvC4wRmRrfRo3bux6meSY
OpzQSFhOs5k7+JhOB0euN8j677hh6R5WVDa4xsjvpjXJ5pLE3ldryizQAt2rvhEPrRgYg0m0oj+b
ba/YFxu8rDqdtc069zrKidWgRavjnu7XU6llN2bmvhZt1vuS6NKjlqKUUZLqiBzxdiqSnWZQeWCF
QjtdvyYK/Is8XiALTuKFwvOjCpOSNtZytF3W/ybtw0nCUy+xVmVZv/O9Po7wxH0LFSjXzPyaxi3d
ZDtS8aoGZUvanb3az7OpgfhTj+aumMuZx7Dhs9BZJc2Xppw+dkwOPC1FmkY4WbZ7B/teewKqW9Md
Ubyqi3tcbMme1TveD1X5TjPQBEmcrqCTkbxANY/p45IJnJ3z/WvXb1wPmdLVUVU6dZQn5St9zfyA
Q3PGQMABIXRLARRVDrZAz1rr5JQJ825eAZG7/RPq7vmYwIzoZjgm/XgUDZXB9RCrlCvXR2ssY9VP
NcIKh1gL2iXcNR4ZUQWXdlSmyxqbyRHKke9o23nMsFVl9CQZ05lxwPiTgF5GfonZbJFtDssJL/Zt
VbLwuG5LgjzLuJvvCkMwvUvU4vwtVHWlws+w/LiAYukX6UHZUL+ySA5UKBSxyE88PR8azMF8vdtK
/QjEg02989jRvg+3kfFkVjzNsRQH1ajcCG0hhfXk42DMolYf6RRWpA64jLLOtkMhBCMmYVG15rBW
mtrTVbUNgeFVcIic8rJBa7mYyUxHhO1VsmYQoGchXa9LGmuXuXLt6UMeIhHrIrEfro+uhzkv2VJd
H5KU00QEmqeAYuqMxtBSGBrzYe29Hc0W3RTXdmlSwK1YnzBaDN8TNe8jib82spqhj65P2ephaIIi
Amac/sf+kdlx9uvTsqcNtVPe33SL3QWO7ipEWoFsJtVupWGfEcTK5s9HBI/Zf6npnScovHg78mR+
VKtMIS9VVKccL0G1Ugb+eTDQ5kf4bGjlXh9ev7OK7hDjOMElllaXVCYbg5Lsrk7bz8V+Tq7q0m1Y
+PpbpUaB/E9fk2K4nbQt50Jl5yc2mRwW0i/m/ezW9r96fcQ8Wp7H+nXe3VjcOY0IhwRXAnyNXdpg
uln786DtW4RtM8nfTGNJHjnZ3d2+i3CRNUbXR9eDlS+ooYFjBESUZBd9Uo45pBQfB6HhGfTzImU4
1vGQRBmCXE8Yi+3rbefQbd7LelOSPqLbPefYXupfD8QnuAeQ0HfVvq2TmfPeoKIMWNbBHITZaKSU
4ZRwdca50+xluJ0MNtuWhbbBrulgYJeV3jLIJgJIZfuaWJE51TV7nj8O6ObLk5awha2JvyPLaQHa
mSk/zIkTR8nT7ufB/eOR0bkWoVKco5ZMnQN6vLvCiOVPAYkYISIVoj0Fa7rZqj8jezlJYfrTvkes
9t0i8Gz2Mwl93OsHkWBvjYADoeYA4wESlvE1nQ85M8SnJG+bhRV1Zyd2hnaRjIBoUFaLctwsq4oS
rMsl1/spRVqJ07NtpiPIn9M4ZNy72vgpdt36cP09c1UlXFvWfssbhtgk6GB+lCDUPYLoqdXjhsav
iSpOTObJISt+vm6EFMsOp6L5NExcYehhm0jNLOpW19783DHqaF/go27/7vWpWffyaLjyLPdN3sSf
CGLobN68mdwojX0v6KZdxsoxsgMZNiZDKYMnZ6IpbIxfhb4+5VuOzm3fhcIHbKOySBruSvvzJcGP
kPUZ78XUjBcAbNm5pa1wleCgGEvLnw/J0GSrOxj9ielBcH3pafdpFSW06v2VNkTLbb6hy1ubXKDD
VOhwmpXr+VwSLdZhFeCX4F81zqk4XX/6OmacSteH14NaZD9/N6OqLroe9GHhhf75fEKbB89ne1TG
4i1NjKOYU+c4TCunmb6fXZwhGoS0TTnFy35z2b/Wm6IjCdNE/rD/i017xHx8fR9yZfi0mZoD7mnB
cc0305saMU5kEwscyQF/41wYP6/N60vEeDl6Yu2Y0+3b8r5yvkLP+lDu7ZGhW5Oj2Fsp+zOIRN+n
pZpCe4ubKGZ86Jsp4ZqaPXGp7C/rer1cn14P2/6NeUzHYHLpuV9f+bIqsGIM/cYdrLsE9a7d8enm
trV/KsTTtkCWst1iPo/niWz2SBhc8mQi+XTQP7GCKV4uqhJFYP+olIeya5+N0TFOboFdstbYPiR4
ztjTBAu9Fk+6/e2UqQ9UEDQjuXPpJT6Efip1pq2YLg1B+7rTUq5BJdIb3lW9nb619DW9xq2e8H1/
yqX4LErnrms1N2BHaR7dFjiSbVk3ZQ4uBP4Fy7kqIyhbl8FuP1ujwbwDtpNimYNX2ahy1hSNwVC9
Ja6++eOkQ9xpAcikMRNXOouT4eCWz8wP43oB3XHblGwndTTTmT7e5XP51gwl91nzdpzRJNtF8412
/PAEOJhYtIWZdbo+lbF6ktRjToJdjarwbHeKDFB5xwERs4g4xwcnjw3PftQg7IBc3gNsRHa/lFTG
WSthoq0kS+lsjClSKVTkfG775htX5ObFCkWZnsUYqNRhYQ+hA24ZkD8wLagva2cJEoRqUETd+LVR
Hyw7Nr+lManH7E9Y5Rtq1KlKAmdWXxNTuXdpXCBpLoqzmOUPiC+e1qXT49KB1R8a7BrXi5Gm83jK
sbYuda8eZ+GQ4MddxO31fPOvD4sl0c/dekaGwH0NttC9RvraAXOKGy2Vrf6MZfqlpvyLVvAPHef/
13oSfWwg0PyvtJ6nL/OX7C9Kz19/5ZfSU7PM3zGWaRa+OGMXdf5SempC/V03BZYSSKSWjarzD72n
rv+Okw6/rKUi4he6gynll95Tc353EY7iTyAfi0BgvKD/C72nZux2hn8CTLsO8CrTRYIqVBKGTYfX
989JsQydyy23Ev1ZbXPlVK7leEJJxrlba7dFVigfy5qNQsuJrsnR/OCAgPJ0t1+jomrdI0XU6wB3
JSjJLQjNjIamymAtIrMvkEWnMGIdGwywGguZO8SUwEDfWynP80hjusaz+DQ7Sn1jFMNLRkqLKjMg
YVJBZQraR41LWsXAPqSrsIfSY+bhGh5VNPoDw6vhhH9QvDkuETeAsWBHuWxvHWc2uH7BOJFyAGGz
juvQZRV92Ja+9lTRyKBJl4LG7/jYJWixNjwaTOpKwpuG3LmlfY2QSnzoapRO7oDUZjmZgo3XpkgL
x6kVLmNygjq2kQ9tD9xuPUrD5qJhDjhwLvW+msUJYGp0HzGbZvAhs3k/gKAf+hY9W2vi4m9HSBHz
eJwV8VVa60enNvu7ObEfdcYj95PsHa8EmzF3RfVITkMJktm2vCZ3TY9EU+uJRif7G1t+HJz4R0ef
mu23Wx0W0C4ezaeWyg91VqUFxY5H1N1xDVVStE5LjmGf1eXOMpPbaoknsGbo1oCewB9YfjQsj/fz
qHxSWDXYj29PlYUheyyG5LnO+oO0xeKnndnSnmN3q+9bJizBP2b+jZcsVb/l0hV3vV2mQQxNLEhU
KU/dtoEytXGcyBQeVWN3D1jOs//G/CZ2E9K/nMgC0TQXh6rCyr36ev6JQwxjja1qPIjnusvx4sTj
yTJGK9wprmFMD+xsaS0NcZbSqszfVIsxYwvZx8ET8hObNLkU5grEJ8YWzXEuJu3RxnUZDNtkPHTQ
uN3kRWvoiW2rk0R2Oz1mhTodSU6GXrKQI6/VGQAw7a7UUEFjYidxV1YRA1Y/mTv76PQb4tXOzgJD
aeGJukwYchQ7yjCgahyO6YrVBa4H81pZfrPb4gv7qeHjAA8JQMbrVI7WU9pqIZusN72q0W4OnKou
JKLx/7J3HstxI1nbviJ0JDywLe9I0UmkeoOQacF7j6v/n8xSd7H19czE/OtZEIEEUGAVTObJc17T
muWHRJ+fWsuDrd0jCetSdXtpsrIG8yVIAeMG+Pyuk/s5HLw3jDfE3yn9MGYt4cpOyPNIaFr2r8y4
CuW/MBBV8ezWab+J5o4McDRvgQyaYPBgYAb2axFG4YfsgijRcE5m7WGqht87gXhaGlfTBgOfkCpL
883uEdJnjgONQkdFnLgAFQ/jLtbjZJd4Buk1uQil/CbEC8DH1aifkmkkfRCQTu0TPKSS8thHrXeK
p69hYaWnrBpe2xTEZpLFCPrhxypiF7SCl3/C0Ar01hR/JOGmn7lKxUUDwEZd3j1lzB7IIk0Pthcw
Xk/GvgHWfCJ7NqKMOQ5rICf6aiHUGUV7ybKq2Of9olGDv6CK3iGIjmVr7U/JevCqz7FovQfKYCcA
//lBLOZ3AJgXhHAQQ6RzY5YLMXqgqloXCfrqZGGswNygIe1uO5R1NiZa8cjsVLsoqVx0KhDgQzjb
P88wXPuR6nUclWTH88jCklM/Mg7dZ2KJSRVCFzY7ex8Z4zGPmdcNJTXzagC0lfhvrt1/KxHsB9kR
XCrrY96W8bNtDce0a8U6a6Fkhma6jxCz6agKrBd9MJBQSfyt6ENxyP1+n1Cop2TXQPNum02SafdD
1JLxTRb7XDn6R6dYPvTWWO8EKnObeaoNkvjxSHyCOmAct1TLIjfnaZ7PYmmMtRH33qaqSO9lqXXf
hxtXOplpkcdIMvBKL5T8zjWRpFkxbXWdioAq7I+WBg8J5PB6yMS0q13NOxUICa9CHWTZYlv2s4eX
czX082mew7thsPM9L/p3KukkwpiCr3rDj/F+Sr8VUdsecmAaJ+jZWYeCCM8VbnJYXRogxGrUJKIE
on9PZ2JUC/mLcS52s67vgjoEhtbiKTPNj2YEBDjoY3KUgb2Hc7Rs+5l8nOO7FeLeLDDxonZJogb6
Wb0KC2qGRY6gjW93d1aGJP4yer+bRhzucETH9riSLAkjPaB0sPFnu91rATF4MRrYlQjTRwMoTCmu
2jIDDw5ogZ81L/CewzQEVCEN4LzqgZzHN+oH4+HfdwPQ1f/W8SKhRCIHyiRGnaYSIDH/HkEYIW7K
4eBqT0lGan/E8o78AVk6300QyrWX4+Jju5fW3mmeRiQy3N6nPg4g3Y2PvCykOVN/Pk/xYsPN4/XK
i+FT2LTVWmd4P0KA+L6Ewn6O8xO+VhXEt0uL7UFm1ycPo+K91oDpyisKiBqElRx8033tVW8AYdJN
LWtho82TjMFBvB67mamX5Cw4aJ9g4OO6oKLBK/M6SqBwAnus7ba5oWtbMPV/OIHZ403YeyskFLpV
WQXDmWKFs0Z4dV6HxaVG13ZXNsxCmAty/immSCEMdAPWvhF8nXIzPCCxDKgJXkJfTtkBAs9JZK5x
VwMC3Y7aEIMTRHem4t+TLNGM7cyLdcGZzl/DigHo03fUvZ3M2neam2/6CdOujmIIeTCNhMcsPg15
9PtQxV8pF/h7YwgxG3JQtQJLhEqpjuzybDMzGwH1O8uu8GuPBD1San5cjCQASFFUsOUWXuCzA318
FQ4kweOAYhquHACRC7NaeTPe4Lk/E5fZaXiOQ25vNyXQWqcsoQMAztZwR414PGDold51SKNtmhKw
EXnllFlZ+r2EbLuv56dY86MdXEZtLUytfTIS0V+y2nkxJfSnzC86lvHScPrSL274oBaHaej/g2KG
Ix/KW7QgH1pIVB6UZuBAUJ1cqajzLloYa73VwqUJntpg8jf+EPrnwKn889IZIMkt4xNo/wMSCtPT
YH9LFh/zO3una0iCIelUfxGBudeKLN1qIiMKxs+R2Wpp7KLUmC4o03RIOT9Bgk5OU+do+7TxHoGg
zp+9AiyU5+MwXOVuQa1axHuL2WVcA72xPWNYY8nhgxFoBsxs8+muLunLMIhfdgsl44sRIkUHTiDY
8zW+OvFIvguc4nZqKa225t0wPRaB612wRG9xgsDOC3K1eLKDjBIFYnmd0wisIAOwQ4t+wASxWxMJ
OhdSzx1vzkOST9CXgHftXbvd1DFA+3/fXVhyPvHLhbfk3AYNAAGO2v6ltyiWtG30KHSfMtKu2ynR
J3IL9J5v8DaCh2LygSlZ6AOWnr2jzLgClnMu27i/VLaOjwgcg6e8JMdra9u6y+YdnhPOpk+rTyIQ
9nmowdY21uDfax2aewt51dLT7Xvm0KggRdlZJzI4opKcwW+tUOIvW/dQkhbZlDbu3tlspi86fmlZ
6n1uiqg8LUMUrQsjKC4OQukew/lzFwYt6LcsBAggjiA9g9O/v0bIHPzDRUItAY6oARfQ+vUijTlM
gcUa7SdiREbMBIPHWH9sF9Gfmmig0tMGb46RyEIPNmOiXyamK8mwrgcMx/KBrg6eYbFPW2qSgT2N
6zmAX+NQEaEkU0F/SSECIU9/xhR8uRN+0aMvkEMeKwrniLzfcEo7CYZMXsteWKD8L1E+XIRbAfqt
Iv04Gh70lbDfdU7u7/3W/TpHCMnRKy4vrt+Sk4FNU5nivHhtfBmGfKNXHsVLkSy7iohxY3hgEHUv
me8zi04OKIs4a3G70wQmVaVfWqe6K7wL1nFAxAOyYYjajsCn7xPqn+CzbftQxK+D1jeXuLeQfk6j
O9cxw00/R9aL0EGMmemCcm0LX5dAgo7kBMpxWCdIiXxAM25YRQOaZ8a0s0A2retW19Z+RS23q+03
Z+S1HJnrbKexgJ3hIS5mUZM8jLmjb5LC0c/l0dBBq+Cprh0A2rQPujXGW81vmo3WZfndCHocWkO8
aYHZln3WP8WL2GldgB1iVzv3IC/cTRKL6OLb8VtvtnQb7bQ2y/Qr8K7ui5ca65jU86q2A++QExNS
8nMfUMj9PgBVnsiEdajBbIockpPeN9ZejUAWPshSGPlSCkgKlfYhG3XvQ1NrzQ6ZPjhNxmYpsvbe
sgF0C805Sbev0gV2n4XrErMNSluuJguzR4ED1icTcDv50Xh+jCEmNA5423gWr3nn6R/HCeJ0Bjy8
mLSZWadGyt5A2XQYwO53mlecE8996KqPOfCVD5TQ70tsYnaGDY+zaOl5KJTGgDvPLaCWvIaJjiAM
ItfZ+AeICncjSpjs1FbRW0ff6sWMT1GsRZfaC8tdBYkHjC5NL0RwOUfHuczL4zwRxfFKMe01APJ4
QLK8lMtu4V5HtESdY+yeTXPOIemMAci2EEDGFGLYYgpv9e/fYjqzX99i37SYjuqebauEjVSaeDfG
eIWe9y28/yfbITiYwDVDyurdU0tG5Z5B6Wlx6PoBN1kf3FR7NiJgK0aNJVQ2TvV+RllgrScOEQWz
u8m0mzM4IrxFggctLx4tIylebPSgjW55FEYSHWJzxhTTioyPPtlJqmwO8q2DKPalUb1gFm7vRcu4
rfpZs+mo/2RSDzCYuRNhP35Aifw7gr1PIjP9lzAsdiW3+X5IAzQk0eLbBSRQ1oyZ3pZcb7U2Bm+i
WIVGBtkZOGWlDmxibNONqznBIdDRTpwi4Bi+Bv+SmusOUJd31hbPQ8KgDA99Dt+gwj2IfxwWH8gb
n7U5Dpg6SbfHIuw/w+w6Jkm6vDg6wBr8jqJtPRn2uqgeh6KzSciU0UdzqesDtIp0k2lT8pIHzw5e
MlsmQThFYuZ69K02ozQMAKAO6N2EGz4ChxZ3AA0XDEPxCw0ctOi8hsyHbb62DgyZaDbSi1MT5w+R
lW/CWSRbGJ3fKJMXT8gcOOs2isOzC9R3VZUHtDfGM24H2MklmPpks+9uKuBnK3SvtKeOAkZHDmHf
YuMIf4eRKy76o5kyoZv0hWieMvoO5uge/itwaDeHe1eXkj7h2OtIJN3eixoQqJ1W3LdTSl5j1D7F
A2w33OHEvpl1+jinZ5pB0FGSOj8XxosQEXKdJXyNIIARGZSAwnsHxJ4Z1SuorCg89n64C5AkAzni
UG6M6hrAftUjPCDrslGYvEYJOMMad/FN1iP2UQBIX5WZzxy2Rd45ceZHrgMu4+m3ET+JZ6rB6d5G
9vQUQwP64FDEwU4MFPBY599wzGTEDb5g3TBvgo43EgpidkzL2CShGJwxaUnvYy+m8tRnHxGP+krC
Rr+rZaur/bMfLk91nZknfFGNl6yAmRXqFoDw+FPeajggi9Z8AMDirqsGBI/XCmAxIve4hX76hNjL
tEpLpt9W+iNoxq9O7TmPySfD1CSzADTLhC+rWT7G2veYmuW6axrvHGV2uArdwtzPALw2uii9j9aS
5WAVunqrQUPZpyPzLoaBTyhBOxucEttLGprOJkC0zIwYf6c2n1Fey+OXDPTQupuK5BiCnMauuN/3
ohCnSrwMALU3JaKIn70hh9911wHDuyyh7e26svuum4l3nnNDuovM+Lal8S7Uo/hegLF6HMPuaGuD
s6O4UNC9VvOnNOCxIziK8Od4w3WOhwdbnY3kKq9nevFLjh7IwSo+VxQK1paDuaaR2GDyq/LBncoF
2NmUPVRW89yjJAITvQavZ/vZ3QLEbeUHpCeHeCIm09r5FPbJaxEb9tYjhoIn7Od7gJLYZYRDtLIN
PXrLdbcGbjq4D4ldkXNovpOnMO6jsMK+VqJyijRadkBXcQUbrHbdxfouDjvvBdSubT4RrRy1YtEv
nhV9TGBob0GFZ8gfHeDkJ6TB7PwMYowwkPnTqtes4JBrXrvTgbptTAAxT3q1w+S3BJzXgn4vIsS9
8iZ4mGwSp9ZQZEdQlN2mt8zgZKV5w4WKQ5RBAJkWbWzQ64xA0erxmSprdmd487Q3kcnMkfBdqbB5
tr90WQUNLgueMdlNweL62G5AXr6HlJj5877qk28ZxawdOtDiYtRgL7Gg2owuwgfAndahMwcXbayX
+xHgEGRL6eJiWQSzQvcOi27iOuYiQ9x+ph5qwHWdp6OvEySkXYJjS+yO6KViTkyyGA5gTlXNGxGM
N30umv/Ay9KcEtGP9xkuneSazB9Zja1rOiH7b83FBzCBxsqqavo0K22e0gYGu/9J99vizSN3vsHg
GfJY1LcHh9j9OlL+r7L0H1RECEj/bWFpjR9X8+V7+V5E5PqZPytLwvhNWMiSgYdwSMzInPefxSWB
vogjSNB6NpMspvx/FZcs/TdBhcrhk+TKEW1kCvazuISYCAqiBoaOFHBNVxf+f1Nc4mv8EgF5MLFc
3/dd8IxUmX7NEKM5UYkAG7Bz1kT52pXYpLEFC2D/tXbdVklUQHJFNql1ddT/2TcF0HIaMDurd/vl
+VRTLUrdwP/VC8ddOPoP+GZjgtSO2WM0uB0K7UB70jaSOJKWaDsPPerQcmMskT9qAa+A3deDmoLo
g3Iy+9RR2d8PfXe62zG3M6m1SaPG0PTj56FXsfOf/+aX/zoqmN0vn/3lmOs3azVXrJBCiQE//vm9
Cr19hZPmb7WsO8ISHmAXFs2pWMbmJCwnpb6fMuIyk2KrWrjQRt+3UzD21z0Luhm6ZqPwJj+tDs6I
l076i1q/HXg72e3I6+Hyg+/+wT/t/mVbWCD/2abOXQRZpndEdbydSa2ZvnvnihrxeQmvmcwUYJda
VQu8nUsmB38uDPzYF8DQoFjUxh4iLkbaLQLO8pLd7uIvN1U1C3X/vdBYEJV2Ybw7FWIMjQXKZpaP
GrK1uGNMgKsSAJYEOPJRLnOi3UavxPVAtU195Po59Ugbtgbjq9Pv1XM6q21qd67rgHWidK9aGaV+
2MGg7d99Vq0ao/Xg9O64U63ryyG/kWpeTyqb2LFPunavKB9WbCDBqlbVgnzRcOyzL4qPAb4KrWvF
x0glKQPh7Z+cDculjDRrJsg0ycZwyyxqDmpVRh8lZZijHuXFBjVUgiqJcFKLvp16ci5js0EmgTqu
N8ODY2f81xEC2SBD4hkUxyaQaKLET6UBvEQjqbbZwOvPnOLzjXIDjeInA0fxbhQDR+0FEva6zJW3
9eQRXpisK8xmD5MCcCHwA4zLg4+49xv3gOBRfhok5itUOLB3q2b8ONlItrYUKdCLlmiKKAlyFGjk
qqfn4AHraTja+QP5EnsHuuVO/bBigWRzvQCe3QMdy1ClXpcoupIyco0cNfQQsm9C+t6afbG9fX1U
x9wNUQDIPvnYVvLn4/lanlRTLTBc+tlM8/rOkyAsWyIOO7eS4CiFNhQSeJjnVrdb5vZRXYVEYq3U
mvpvotfmw4SvUqIDcYULPJ2SBeOZqJghqYyuQpkBOAtjCTiz7S7dVCk5j0zaz3hLTTRNGmE1J223
APnnK6H1AsoL9B0SA6iRo4fAl1L3xNIaXApaA9Y2m9Qdut2rYIcMES9fsABfhb7yqWoLIkvVVFyp
OSmJdoISQREYbTk19KMiGwWu/cmf6nA3WkwHa9B7in50IyJZOmwzK8sO3PHmpIEtRr+aNUgG8PS1
GugqojJQqM3+OxyRJiNmc3lPUg1obCNXVRsjsWfdQxzflmAubTABlanVQMIa1ZrX5tRim/CSSeSk
LvGRaRdOXBiJCUMupcSUHhkNB9gtc7/wTWhRC1eThVq7Nb3Fr7bWEv1Qm/o+JO6fnG1Euo0uBSnl
k5flwc4Ml7teoiLVpijsjH3slIcp9V4rK6O//+vHAiDo+bF/tbFLkDpzWrW5/cLrzzSjlqeuxXGg
6nQDXuElTPmBt1+pmur3QqcHTDwMu8lrgn2c6fNaWFQs1C9XP9fFbY6fqpZqA6n7teOOxiGRl6in
7E99LUm3755X9XSUaUt90pnTFakvutHrGyxfY7/X9lRx9P1tk2Xl9zXyfDujgUWXANN6twiXLF67
NvRGdVdKDyGtWgxMNQCNjhLXaslhWzURLQRpp9pkk7FfWgYm9iog6CWUXS2Eh12LVtcDBI5WkqdN
1KUMPCFc+cwrDmEOCm2d5AOqllUxndS2oJh/l7PdndHbyVktnCzFiKAEFDNSE9yYi92tep3RccJx
6KTWXC/kIS3SZjo27rOOsuDKLTwHY80Fil2ek7Ni3GtPimc5TBNTA4m+DYXO+A0mkwdePuDXtlV3
AcpnuD5Hob5xqoZXTd3+Rt5ItQC7wEbmTYDZJEgX/gvpCUNiFU35PHeayKk3JVAZy5gRj8unHm61
dmt2jaMjrzL2eInGV4KpO8MyDUP9FUrFsF4kWA0Wzs+FixLM6bZNNculgEGmVtWBavetqbaZSRjt
jdk5qxbeYnTI6rjrqtr67jzXVY9KvdPR7znzoO3QNLkYRY74w0zPAADVPor2sTQc6VjmWhsLNa/N
oCGawwwXEG6RU++teM4yGUp2KmTSC3oNS25s1araT6eC8tyCfjTcNTlRZJiQg0wTanxLtao2qkUl
d6s1TXgug4Z83G6fUc3hEcBKfD2J2qW2qhPNjsQupwZQ5Kql9H1tK/rF7UxRkIDgjO1ilAEKHnLy
f5QqnlGrN8rGjcaR5iM34dZWB96a192K4XFdVefI1BtzO6c6/ta87v7lvyW3z9h+Uu67HnCuirp/
+ZbXA6/ncOsmwGrMM9ZNCpi3nCTEHpI0GGDZDgxr2IQBXrlqm1r0cu+tuXgMRepgtXb7rGr2C1nt
jLqzPAppFwZWtSpsZ4EbK0+lWXK4VavXrbfz3P4VIyLU2CyL1mqv+n/qI/908Lsz3nb/8hXVh9+d
X34/tW2K6Sm8mFILL+svYON/apLr9tc9QBloiH8ClW+EBLVm2XlDlWj+rlpCgbh/IS780lQH/stt
SIYAS+nB26jjTBUvqNXb567/5R/39/BvsU2upZ+L/MZ//VAFslbbWtVJ3X6uOkbtblCigez010+9
HWProX0catR3gAeOcS3ts3+e/YrU1jpuOTkf+L2p81yRwFwBuRo2pQry8OO+i8LcvYJzFXYcDA0h
nwLr3hbXjU2BrCM6UQYD098PUvSA6ynVSVRbffy68UofmLNpqxcLWWlXW0Ue5jTVKDQmso1/Iq9X
rnCVAmTUxODX0HDfWnZjLtta8jcsE/beoIa9yVrGZ53StAvA/TBYAm8NnXKKAsYr9kqvYkny+lwJ
vPWWtdc0MWqGosTbxwe0tAjrpNaiOreva1Y8uDBJvUMkR59Wxk8Q4ekfqYtVaxAizXpGuVassbwD
pnbKVYgHBaQ+RYVkI8Vy/A7lQm10tFZbD0ZL3Q8GvhH5zS4TIeTBOAIqMXXzfug9+zTJRY8i8jFG
Ta0JwXskctai1nL43ElCzNDIfGonF2TWllPbQHGCJfXV6imdDpIFf1uobQ4RwgZkCx7ilCqp2tfj
tmxN4PDYnGBGSgZer5M3qh7eNlfDsSeHY7VoF3uAq/gq6IJ5EOSVsGVcpS6MWlMLtSOrwmHdDYin
xJLmf10YWXRoF28XqL6xkx1holguio1yXVVbBbQmWLj+bpaCCKBxfOYaMb83hIf468GKwKQ+pvao
NThilcnNAJvWvVsoss0/bYulsoLmg34spORC4M/DyQGYwv2NEGOR22471NokLxXyM/6V3aHu743n
odYG+Qyoe35rAtqX8wE5aVG7r2tL/xhBb9ql19nCX/QR9WF1XAzlCc6QjtUYQ67i8hAbFqdbU1ND
5pX008rRt9blwHs7NIoBUQVi9tfvDsrMeB/H3Tai7gXssgzawyTJVp4kYPnI8xIc6aCMU+jPGyYY
GIS5mDsNZtVf1KKvUXTueu/gigkoXagTdKhFD9+RIMLyNoPoq2sHXiuiy7W7kt1RrgvICUMfr/rC
m08Z/hqjVH1QnCCdbvx0a/aKLXRrqzV1jDpaNasA4pYqa/4vWfufkrWujxLyv1Z8Rlu2+ONbF2Oc
9Ld8rfrYz3ytq//mAu7BOdkwHZmupWL8M1/rmr8BhnEFmBjP0l3fAfH/p/gzSV4Uj0xSv9Lcx7SA
8P/M16IL7XswPHHYtv97MoAnyQjvwTnow5mmj4uP5emI8gnjFx8hm0jbR1N/ODSZOGBkHa77sIbk
7IKaJlqHiNy9ddqPtDGfPIEbXIWLybboJ6r2GNOtUHWziDpxyhy84rUqLSB23os3eOkpxDACdM6P
qc8ugwcziCrxfQzJDFDuMUPuD22OwV/PPd6yfujTHNBLxpVpj9ctSVonQHV/+YiYJOJ2+nKvR9pj
5WsxlCn3C0XRj+BokA9Dp1KE4x2ZCGRvHsTWDsaOaB61oZr6X4hx2KrJ88s4Qu3TvyR6Ad21TDdi
koYSCRhU69Gfn9DkeGnQBMBB56Vhkh5h8+3Yydd+9D8gsgy4I7hMHVkvgWuDvgDa6iDI9yQu19XQ
vC1R9RIF5dOAJ3ubNXv4kttWdP0Gh9tPlhk99G76Y2j48o5dvWVl/AMzCWwISi6z6xiPiNSdUTpk
1sJ1SkO+c+g2b1a5reJoZ+YG3k7tFqeFe/hdwPotZsrW/eAnb9mAp7c+UhRaWoFY33ezTrbUMY+x
4LIFLdM6k4/Ar0VY2g+2YZdTOQbFxkT8DhUsjBcc7qqVHmCK4KKY12tR8x2yARSNSDKAcUgZI6hF
Yd/bVsI7WvAvArf7Bs0aZMiwIKqRaJDs8nMMonUdBQaMf/WkaAB+neV3nDA3CRyHXRohVAmF6ejU
TrweUusRj5WF22kc5ImRPvGkdKj82tp3q3rFFrRdVZlJ2DN5r0lvzACZJw8F7gydGkZeMnTrXCrr
jguyE4V9tEd6zwG+loWaYNyO9z3gx5W5FNse5+SNWaFCLZbwI5kIlLld0MeY6/5oTezKsgRpU9yy
Y5dHh79957VoIrgtVJTSfW06bzj7WfgtyDR8Hhr/JXEbhOTDuxC4dpthchmhxNGKJIFtAObJwguC
qHR+0Ab9m9F809NYezLaAOaFH63CHoNpM9rUvoNqJCXIRaS7xnXjgz+dACbADW75rqPtolDmHiPU
gNXLAnF1Woto2C410LhF/Kigm2z02XzMB96ZRvjwLsJXSNNIrnN/dS6QsB+HWKKt9fARiBW2mxJF
ZCFUkdQFP7PaAWGIwItV09HIvk1DsCYURkW0MJ78rmtW4ROzfjSJfffeKMl2eoQ+feb/ATcHLeen
CtlVvZj3mSV+OIGDuI4svId1eswikhfISaM4l/6Y/JSqv8FVaYzy1R4PgJNWAaX5MhSvukwLA1tb
DbpWbKzmYo08Iu4A6ARRZc5WoAi8jOGbXrbepiuh1hOT+eumbd7gausrjXouALUh4xXTeOnWnthL
SGlg8jjEJhC1Bm0xzJ5CfTkt6deU7GKKI7VRc617vgXCSz+sRt/0485a4pd4mXZ6qj/gI1mtPZeX
phmIASIQc2mZH2sLXmaUB2eE09NtFrHf8ZKvgCARw5x8bzXWwVvRRPOh5xaC+3sxGlNDW7+H4IPM
YOXHaBqgLbhRmEgYS/gsozK8sscM9+P2zU35v45LSZi+do8m3sWj90wdFxGn6qGo6IHy1tN3mI0A
+k3zrxod2Rply2Ne0bEULnNAdBwRIbMpnVN7pia4qkQEISDTnyCQZmtcdvpD3ibgeircTMcGaUbf
kO9sXyEUErv3U0JnWTbNF6P0f4ClStcalsRtVE9Y4SKomVbBvrS0s4fa4r4LzQdq+qAVTWMLqRNH
xgiiGN0RjrnGeh7NSzyiglv0JTBTdH3IN1k79MkQQhHpncmFWNm5dxcGZxGjI+MjFYwz+HbqNAsB
Q+B4elpuRJL+APcVgCUvpLKBfT9q3MHBsiEVhwhdDwXsrGj2Pooejz5PB1CFJPidyBtSJAjloEiH
K6fvQqEQOXNkiipbhOOLPeIN1npKh+2gg+MYUnSRRuro1GB3lvlBy7kVYPAvBkbCJMqJ8nQ0p6rk
O0zkZ3PkbqX229jBUkdvdtmVVeODfa6+VlgPkimyXwYG37VjRrx6GcBIDV1N0+JxkX1J2BqPc5Mm
m9DvnqBSoXTaf5/66WPjQNz14CWQOA0f3PS7eson/9ClYPwTlC46Zz9aGDzn7YzckFt+iM14h8cB
3S0Es2NtekSucsDCPkTKCvJFSw1a3tDWgGV8E3ykHX81BxRa5u4LvOofwJ/2WNd+Jq9br3Q9+w5o
ENNrs0P/0wDoYYH7wDTgGLT4Mno+c88MQdk68XHMadGgmux9TW8/B/1RC+N5FaCisowu1AmBlxv8
FRHALKmjYNvH6MiiS4Zsk/hDON0nbwnB+GXz42KCoFmK+nPcL5DtQgYjTU/pyicUbV2Hd3kZmobB
KUPoGC7HUnjEF0n+RYzpa1OJkw6DMZ4YJ5HZrYT4w7aiZO0F0++Iu4Sr1AL76IRfLMsa1kMFFvoz
MB540o3drgK9XoCzdlKmgM7GT52jTyWXEL8rdpJRFyKgvpG6OBqTXkrcOhzFis5ndLWXdkBBtvEw
qQt643Hom3XdT9NukR2kMzkR83RGYmGKbJ0N53oKkPRI4BsP/AiIZPTJ0RjuZ8uF3nhvutxXvAF2
uZvhQSOHQ14e8M1EHJmMvqiCoj6j74eYDlELNdSKurcpXdLTVPY4FwPaaWzrkarYJtZFhEUBIyVU
LbsrZfxG2KDZ1bM28lsi/85E65zeLRObqBbFpZXzaC26l6EL8iuIArTaCiOR+3kRb+rJ8c2y5AmA
Gq3NzPSRxXQnDfISQ9zOQm8fLTrEBBut/TAOwWuML0Vm2bBf7n3XTHmQmFzak9ttpih4MND8A5+M
ZlaEVV4ClnBbItrbxMUf3qjXp9h2KpL8wZeut3HlG9A56oEpuquydj/l+CZtU40wy0kpmQHzJCu/
cqoh2XW69cQlLw6G43Tnzph+LmrkSc/NOKAGPqM11zRbjHQQbtHbvddV+oEI/HNUA0dNw26DZ7YK
jmFPNL6+HcvsFerRhhKTPNuTHblfQrTBdgDMDcQnG5kWb1lc26JdQO2CnYM9uQSnqMw+JIk1bShS
S6YSSf+ZkqsuE9aluwN9lcDl1IdrEdeWaQyl4Her6fYyqxHs5rBFhcX6qoQWVbnIqbtyjRkHnPvY
iM5YyX+wnNneqWIvDAMf+z8dV3OzPftG4wFO3jloFB9QxAK0Zt3reaTvBc5BeL8H0cay6kRfY3rt
73Oj2F/V/FQhWRWOpzz7CHUh29WWlPmDEWiB42o0Im+kW5ZOD0/4TsZgKrmfYcibFCzHGFChB8Xp
HBX3aOugYW6E6IrOeoiRZYdLF1KCTRbUBO1teAHCcNFKAzGzyHQokCHp4FtSBN6aDkjSrJqieA7s
P5ypCJ7bBZ261h++lWUzXCJXDJflMYuce4BV1Jwykkn8F8Tjf6+80DmZQG9jKjHHrEsyEms8MAAI
4TEPAbBmtZq6BiGOk/1QLbIW5BJ6Fz176oaJzOmoCqtay1wArC5YKgAE5wRmD+oy7udCW/pNzcMK
+8l5cwUmxqWhm6cR+4uTA48rp6D6Z9uA3L91iuh7DmcJPZHJRaFbrVo45s5uSuwITWMF+8k4IXjn
IEka+eccXRnERAZEDSZvwT/TuFAx1TAGp6YJ6nCtWsYYM52COYqTjDdUmwGRr7NatPLga3OsPmHZ
EOyAOrpbJirxCjzweO78TsfCk6SNcJ3hnAvqgWS+Jiyv4/HiBJG7Mg3bWs1NeJ8vUDIw2oWnlBfO
dS2wGncDwxsxZblNHdLXAbWQ5YT1kLVVW8A82UhuF7y8TTVBcBV3umnfBWMy/FHxZatJNJ/TJsBh
x4byOEqBqsHvh/NYj87drGmXZCEKh0PxHHetdt/lgGJBgK9qc8zOtdvrL1pboKsMxnyvmjaeeyZ4
pa07EpuRbgVjGif6pV0mvL4HrEdnqR+Pyni46fAF+b1awr07ueljaqNb1qTT57x3KWv3PqY0BQEC
ZXTCcyeCkMvVjlzn5V1+4eHKmXlPwNV/YYnI2brlIJ7nODwsHpnVv+PLM1+jqlo2/aFD4mdvBFs5
V41TzMnMwnvpAVKsTMG0ZCBhjFKft/n/+f+WjhSB40km8C/ZAn9GcMzvqv7QutNHe6khfhNMMhFE
ffk7wb7RtskKzPEp0Jf/4L8tTajesYiuPx3LK8ewYM+gP/T3n07wr+HQWvQIFjBPlBPGtvdfoHrr
qH3N68USBxEhIve/3BcI4W7+D7kvA0Q1IMF/nfx6+KMo2jkbAA59eZ/9+vnBP9Nf1m8wCB1JHCcR
42F+9lf6yxO/2bqv6+w2EJqHm/c+/cUmnjDQqjomrPZNC8P0f3N123CgoMM9daz/zvtMxzTt/zxW
lmVK3KMhyVcO5/sbYyPLzXbJKwFiJquex2RckHtNnq15hmOMOk+LQ0Oo6R8K2AU7+PIwkgyE/nNP
IGaZ2Qe/djNmwGCqmNos3YhYztIRS8RWuM1RZlshBwpjIxuwpXHbx5EJ1jaHqEbMM+EeH1lrkNmD
Q5wW5NKQgT8zDLehOT1NIxK3vv6KI3WCu9KC8q9FjA/CINp5/4+981huXduy7K9UVB8Z8KaaMDSi
SIqSKNdByMJ7j6+vAZx8qfdu3szI6leHh6KOKNHtvddac46pCCdGCe2NeqpSzb8rPqgFon2dFLhL
mKvMg4U7JAx0T01ZjigFYrepktJVk84kdoGTV5MEz5YCZTAVtO6GmLPIrgc9PnRNe43DewBl5DNY
/TZs434XsJmFPmwqiQjjqQl+hkbfNorke+FUOelUWrdqIZE+gP7EFtIUdFc40dkaIqzuDEorXWk2
DYZfW8zZ24l5kx3idEVOyRLe5zDRHVEYk70h1x/KFP2Evlm5hSJcCTeovDkmXqWbKJn71MTsFqpu
pHMg9VNGbjHcTuIpj4lyHMbW4GyPkDFki1Jya3B8feaghbptPyZy6BhWV+1nWRy82koYsIQTZxPL
uqGhcIwCtT1I+kcTNsmt0qtHRVCM4xo9OcZN59VliWAPRhYrfEUMHRvBRmlkD1IIFuYJCtFU0uCy
WgAjvaiatppr4O3i6JmKCa8F9RXeWOb1URk2zBjppMxG86jP5aEn75cxJQO2Hm0ZfCJRoMEmFe8k
pET2SJRSZxnZWVNxExgA1F1B7JgtNe1xTlMBLGFw1orC2BlRKJ8seWksqqjGiSX1g/J2LK3yQCqI
i2pX2gnkxbgDIetKIUyPfhcSpDHGnPIGEAOzRgB5Uu/TwDQcv/OvMBEzmH+4phs1zLyJOmSTt2R6
CUk42LJOYQmAqXETnZjQzMSe3qVLUWAMVIHhFzgKtyYFygb9CKXXIPkrF76JM22cZCRAjFGeTbCQ
AnJgEw6CsY/n3oV3RORBE1CKDWAQRD2VbvmRyrFa3id+yhNnYPzG3IhbuEfTPpBfsUdrBpOgN96I
7k124ljiyil1Qq6qNnDmVsQeHpVMHWWguSMNAaP6GnKfHxmbBzrgtBUb/y0TBhyI+cMccv7u8uio
moFqD5mBXifRPdrndNt65cWqU86bYuPKwUR8UlOTwSXwUNOSyOZJPxbv0awvXFV8bpP8MEVitgtI
FLUEgDdStetA97nNlAXbNPLJsBa+zYgOeDLSAsIbvpdieQti42HSw8rLWpLkiGT8yWqkMI1BXs3s
K7xffFrfxgb+KzHLJkBrs5YUfHasW0TLHfhjlQvP8kcUQxrNI5iXLEheKhsflVFwULSqs2LR9pbq
26ZWFReFeEwmSEZNk1ythKwoKMJqSQGOjTy7JG/S2H8B1+aPGCFeTqhWwXwJ9lDijGF8MeJcp5ad
Sdx48SsJpZFmOoUT5nO5YbhFc0/2cTKrB98EcZy1o0RsUQIRo1I/FD3lMFiFm3zsK4yYAPUJuE83
mmw95rq4DPgJSs0TydiIajR4I2VmsnBfK1IXuijonDntN2KhXWol6E/lGGY7WWMxklRjO5BK3FR0
XactCjkrv9IWs/ZFVm2xfyddtQ1r2Mwi64NmAfWQ5V2NFjjy48zLzOpFA17pDkzmtoQN2pWoPBdp
SRMY+N2m66dwMVUTTy5p9a4bkye0UL7Lody39TwePObUU5Xj+2q15mkGISYO7WOr6ZMTD2awozUD
6CILmZQQo6Ir2XmS1YtBUsZQgNuk9UGJG09X+uDY843WvH+ZU8UkPRH310zccN8CxTY0Z6SzYozA
bqYlTtIUb5Q4FW9zeIwqBceQxCeaAz4FDLBvRpm622qfqDFgdHcKiAkkUFZmfGIiZk6Z+VsA5Lx/
a5GgyValS5GAB6fiweiHkVz7UjPpXtSMCu5qLHi1gfZMnye7KqKPuSWbEBbGc+u1kWwLMWGIYiDF
zNxr2Lq6ufd3Rid+UEZUXquEW2GhV5TU3EFhqliN6BvBUrO1GGKqzKg+UH4qPX9KNBaMifqbiAs6
PhK6O8n0JbtbqNghTiV/Tu7lAow8jn4LjLzyAFDjqKkUClNFr1PI+RxzENn2os7QCpxO2SixO3fT
RkPmOCn44Cs85GWWYNCZFC9uT1SDFxRJGzUjI1GxeBOV+hYH7WsVpjU180SCX8jIQpD7fSsOtEHA
RniaDh8uNYk6k1onM+R5A+dhtEex32OGlDcKlmzagCpxNq7JdYe5NKonvdhWCQcP3Q8uNXTbXA49
NSwvYzrvi5i33JQT5U0f761nfHgMBJGA8YSHAkuHotmgBofxSczoKbPyndAsNEdJUhDCoymxWhMA
7TB8mgtapTa3cuy/B5NxtSb61UpVe4GWjTcixKKkmj6h6FD1KEHEyzNsJUt12wDPn2XsOz0DNKU9
R5P5qYUAp7r6qTEJZkzaxRL9HMB3ceOqOQsxNujRd5h9Hlo9Pvv8gW3OsEjtjoJKZ0jQlWNFLM0+
SslkNHoGi6wFCIpJcmzayWv9CqRXwyJZ+vsINXaNmTUQMDKaU/MB9ysjPxDpDsG1tXkrlRXHETXY
oD4NbslmOxd9/5RMGayFkb5yy5urVZRj4YfBNh7JwBBj0O+oOWpaXHbN6kYws7GNpOZqWajQlCn5
kscKmKmgnJmIXOeYKQQYP8mxNIi/oyEfAsQqvLk9MwwEuypLXveO80qVumjI7sk3vOZV9bVY9ZIs
H13L17eB1dXAjR5BtKG5zIwtggRPD2nBKyHvPsxYG4S8JWcrmNM185Ocj5OOvNiP+xvRzK+BCQya
DPcy8IoBn8Z6MbRaxlQmow+WtGy4g6Dz2azSvR8M482qWf29WG9bJazrbbwBOHLqtBBWKfmqzV4v
Vj1uTSVKJ3ezSkFXTW200ivXr/lwpvuedj3W3uaPCHvu9ZSGKP1pPypgFZYP2dIZYgYl2Gvf6Dd7
Yu1LrV+u39DKQXfXByIQGgCDehGTWousdBXnT22+b1QadOvtq0h/vbZerP+j6apPLeaI/XvTem29
jz/3+Xt3UumzS5YT5K64+pgX4m/RPyBjsvZM84lqExL8irmmkPgeqTfrfzAW6DYxeHsD7xNQ4OVv
M1dR659fsXztk1fmjOxZzuoYqBeNf03MHG+x5ep64+/FX25b7/Evt/noTrIGbOtfbv/90vRBD8Xx
DOyUcEU3DIXZXpXcqwB4VXeX+gCbdv0aFMtTWk5EBiyasd+XddVvLyGECLtW/O5Y1zOn/UUQPA5P
WZL6SyIlt+GoLnaNarm/P7xe+8sd1klIvWKEhKctUpffC3FV6y0X620Rdk4gQSkIwkVCvt5Vsr7H
1jv8czXw9Wc5KXRvXCSkq2x7vZas8qm0zZbNpPtaTR5WGkoQlUjgiglxmxyi5DLo4in2giZm5hMr
BPOtL1sQVLwwf66vz32ss5oXWuu74krOXS0a5d+YNYb2mJSZuKchg0J1tWX8ubomyqQmwP2KvnsN
se9X1m4YMa9CuXyicq2dXDOiqJFKVNmzhX9BWXrAGEnrm/XL9RpqpRpFfrxQVZerVh8nVKJQPnJD
3yll8SpYZndAwhHY5LXuJmgrd9zsNEJZP2qEBBE47cnt9NZU/jaZ4NtIza3KuOnejIj1rv2X2q9T
/AbQLCqO0pukrepNafi0oUnxydXyMS8UmshmdoEMFBDzlsdwwia2y44+PuslxZxOQGTBFNsxZQwy
qoaCNlxybkBZxyjeSGORpHjXdzqg6iSjhWooN1osnqouJREnUkynqa14L42cIoJEgH4IFa/Rm+Qw
QLS2pd7PTrJcsEPqM2cXxnbI2/TkhpAMe9SC8ixqo6tDYjp0Y//aEy27QcbbuiFcKS9OZcUFfwtd
d8h/+IQ/opsnadKiLhOEKNx1ophusq6bXAhtYQ7cAygaC5iuB/tJmNSjZcJ3YldAZt9HJ1nhRCgt
wskh1Itsl8gtDnv6j5wokJ1ly6r8R8Tdw4S016u/N/7l/6zfJer6339k/X9Fo7/WtVk6NaHD6/cA
JhFZsl6de7MjrEe+8wvG5qugWFrUwuuXfy4oS8gvSdjnO7rAMeUMXom50vehuNXLESa21VlupfMJ
FHqLeLa53/wqk9drqzw5qedxr493v9/zkf6hnU+GP7LpainxRdT6fydf/lUzMwDFET+RAo+5mq2M
6UK6Y37hrYR2EpmR1a5Xfy9SM26A4A77OK1oZmq54q5yft7sfEZoty4lKNTj5TPx+43fL+EbIL6r
iWLadrnx57+s3w2S6V1uYpGF5B8/WhKWiuiTPb9cnq/1eQG+F5HdoB7KSOQ1VHX1FumHuVntCuvr
oJsR31hfryArCGpcr8qrA0LRniVFWdLryQlbL6auUBbJbUB89YxcyjJ8FyAGVlFQrDdDXMo7k4PT
KhFeVdLrtVVy/ZfbVFkyHXmQrdQtCD1YpYb5sv1aw/qQk5p2tw6XzJ8vRQaQW5h1u4w4RA5oflYN
9OJ3Wq+BnEa5IQy7Vb2p4qnfar28W2wnXs1Hw/4nwve8LogrRXz9A+uBqK9iyYRaf/u4TJqKUjkp
q2UnJdPM7N+mmMCvocMOX4rImJYNUtbhiqqEJ/wqoYkMCNrD+vWYQiNwGt+KvXgMAJY4GuYcI5gn
XD01Svjke9W3rhfAR9Vs1y07gpgJdXMgj7bYWmJ6swph14umBZ2GtmaR3uAK+pXJYtphqfoDmf+j
vCWRe3KxOeLxX5Sl64+vd/77G9cv12/8l7dh3GNP+b2H9drv3fzdva7/5ffP+73rGI0IUS/0zBoj
fvon1fD6n40/Vo51B/z9mTA1Q/gBsvd705+HJ8gGXRMUfXZXKv+eJgAwTt+AzzivYPWCyF2vY+ul
xF+cEItdk+ZVWOxW8fh6YwF6CkwXSLfF5khfnqELNrgiKCKUO4pk/62fYH3HjIZ5IiRO3tRzXIre
cIkVBOWr0DYy2f6HGWHtTGYa/qiCKMZ22YfLeDFpSMvfs/4RYt0/DLKeb0zcpkGkZEwCcc8ZeUnI
gUn6iplJEXxXe1U5Kxk0/FCtYwOYpR/vMxnLazRJdxIJMZHDlk1KNHa79T7YxWfMs5i2trWUEg+C
kzQiJL1uIaj8/8HC/2iwAIGAHvx/PVg4fQ//a/eelWBk6u9/mSz8+cl/TBbEf9MlhgC6CjcEUes/
RLXyv2kamCOLGYGyTAkYI/1DVKv9G65vifxgQ4ESQ6H/v/9DVCszpiBDllkD04WVj/D/QNheWW3/
OqoyuCdmCUwwIOXqyyjrnyhQqqCPQWUaCy262SaRfmTK6JmRJ1yr23RHdM0sgy3Fy+QVlds9tu/q
Z/DYPqmFnefuZJHitMFhagjPLeRRfwtdU4KijBaXA4e4gymVCW6OY/kKdLDK9wRapNvMlTf5u0IR
iRovtjPfDa/SV3Ugyn0Pxj/+8/b9HP9P8F38zyaRPEaoEdZCjeCfv0wia1+e8HqYM4Bb46mTpPuw
m7eVqdzFgwp0tPsRhCVTNoletUi6/6c3xN/8csZHPIN/fYZVXinKLNEQtb/OQRGAjVUcwOM2r9Zw
EH+K+/qMhlF8QyvD8MBmitz9GA/qfUEo0IFcvuRB2JhH64G29nyuMOJepPpIW/lGfs9O856RLsF6
p6i2h0tXOiRbn6Z3+gUTbagHI97OsYsH97N4Cm+VO3Fbmt8BPR7gb/NT8p2QQHunvtIjLGzmrjM/
c4S1Rd/UFvDCvlXX7ArBTVCwk9Oq84CVKYgIoJ3W9lw5QWw3twiUN+IXLVJlxwyD4UdOk5/CxK0f
qhPxatIBXcqN4mZvxRUJVPgZP/JwNuNz/jNvhfs52kRHslU7JjB2T8bYbrgl4c8TzU38Pe2AiLrz
BEcMmaz9Ix+IPGzJY42FPfCF5oM+24KNdLOPxrBH1RX29Rukmkz26iuoKBTeMn5r+qePBXmGV7/Z
pvFluptRwR1hUdfmY3FJvmmU030SjsWjtp3v0UPlz9nwSA486as8HcHt9JK/6xvmJ+D/tJ+4cpiu
6PteukkCL48hku16czMMPCEuo2RlGeUgDHnpCUhRjrOE/0XycvGiisD/bONSvw0H/aO4889tcZIf
SKUkNLAvdlEA99Sx7ulcnThTn4Kbft4Fd/qhZ6Dv6qlD6EL5nt5Upo0IMbwUrvITewEm3g3qThE0
1keLaLGH7En56GqO/0JHAUxS9NiGR/NACAlo1Vx3Yo+G1WHeqhvadI3DgSUiVPJV+vKPTASJBn8h
kMNyszMJuW/hUT4CKxT2DcTxnPYljR10b3a8NW5phFNRTQfzmRzsnOTVwk2/6wuM2fEkRzaa+lei
irT7YG8sqgKG7aRlOANtqMeeZ4KxW+sYxm3V2piw37s94V5n+Z5sEPMafOinrjm0oDCf/at5gRPN
W5s5COwjogD3+ik7D3uqyUy5NS6NCk/EA038MWyQfsa7ape+WC7ribVDlxMfrTvraa4QUm5pWo4e
zU0+HXb63Z+Yd3UHOX4kkbo6F3v93KQYdTgL4Ou3jeRmeJGXF41OLwAm2R58N/Xad30HKwmVoWch
kfFwhTHxvGjwpezwCA4YiQvUQomUAVv/xGS2PEB9k3uookGDzzyRZCtt4+O088sdmrnaqU8ZlOx9
eKT2kVTWQIVBBUnLvUeoGMVnT6ML2slXeg090LwISux0S1t5N95RxetbElm0fXxt3yZ3N+3CKxmf
QgnXygnOCNWIidMe/ffmR2huaOLJx77fT88k8HjksFuXzrcJoRG2U71n6Dtux8BpkG+ele5qXfpj
+xreIAIjYv1efBbdzIUxKd5LZ5Sp//36+J88HdhMNNVkmidJbHMaIKB/3n/kdDa1QZerXYN2LQev
KmfGs0kX6b//Nf9pEV5+jYYDyiIV0JT1vygyauh+nYhacqdJw+PyKywIVVMwfs8NYIkpQzI+V2zx
/3EW+Juln8joBRf7L2u/KakyWgIqLowzeGv+9dEBalf10YLbLQnZM8Ni39MArO3KMcAvoivCm4SI
M0WW5pdPcUDjWjLfC2UgcQlALtBqfa+W02Ph+/1uNmU+amkxbzpY3Gh8xNukG89jANaiMmt4Ysqk
OZEYqZ45yuYGaHS5medioEXenFrGjpsUbR/w0gNT1ficzwreGRz9MMgMQnWhhDfNk1x2BA4aUWVj
A7OclKOtp5jzfZvBe+BdbkCq3skKWdVmcW01o3sItEY+WmmOqrbs3SyhfV+rQbm32uZ2NMgcmNb5
rFi+Wn0BWo68InyqqfbZBQOory7d1LpAlt3CaMw2DDWojhJpq4jzHoXvvNET+M9kUm0Z5xBpVddQ
VBDODwPzaynv7yIcOC4ve8tyYNq51WyqWhJuChF7iBlaz3JZC25tzSVNkOinq9vkJA81gZmF+JDo
vnqMesy8+YwqtZDJzwQzSt9z2mlVfdFTQuFEeJwjfNG1ruePNH/kx1DyWVPzkC65TLxpkLaFq8H8
sGUGRFu1ymjEi/lGkJPQVmLROLaNcYzVOXcNcWDjM9TzVCvIbAUkkdZI4jjpnOmix+yMdNf3MjkZ
zOD2CcLWcYjvmH9/WiB6bnJtftTk94C/F3Rw9lVTVe+0khkRI+pz3JP1K2gZNhAdHEWkPyFbnj0V
ucZA3Kad6hwS+oYzWq0y/NT1B20OiFapGalLJ5FSTJi0O2n8qkbtfi4FaO3B9Dzq5VM5pu/huROZ
qzdjcz+G+UPsB48AVb9iE5TkzBt4VrvE0Zrn5bo6ePDpzCWHjSzajOzfcZZcTSQO3k/UHaLqIbc6
T5t1wlfBvqpyRqofJlkHw/ApLLUreXNHAe2Ao1q80qZ8U0Bg2QqpKuzqApdQjxBYSRinga96ysvM
Ec2hcMYyQCo6fpOL6opC+jiW8hdtN8rjvGbho5snQltPuonUl65mo9DvRCAXEGTstD31vAITkVYp
z046H+H0MutjSDM80KF22pIcNxkCDZmt6hRuc7Fzl9cMhthmTL9x3GwMxmRKqLlDbiB3S8ndrHbq
nV5CkKV919NPzYvKKRPiB7PO0dAwM5lBG7/vGBNmA6B/6U3rBcfAB51w8Mq17zh8n8eHuddcZeyv
ZjPcYnLdm4ZIzxBFNwiPhjZkwxGtHyMUi0atH5DlqNsoYz4batgIAt+QPdylbBp1p9wSOmsSTGuc
ZsWNi2nYa0xNIYUStDblUrWnXp12cYZwLvHVkmHx2B3yqr4XisDfqgXq2DGJa3gUhMCv0uGSlY8O
p9m4Zi8Hu6nvb6QOZU9C2PLiz4HCIULrKKKNAQrzZr3QJ1m+SaOaM5tsteG2as07v8U7BDe+cWOp
qW11UkpvWAIhR3VIYHa9xwnxZ/QxuSkyn/N+sQwvWZHrLRogzT/XevmTT0R8IGBZWzTvZF9Xau8F
NcrfEFZgbo9Wiri5k7+rgBx6We4j7y5CG2SL5/m+WcQuDkeAcme6zbG4IH2Ntkz5OTL6r/J13smv
cek1bn1Mj+NRekdr2xwacNeg2u9mAXyNk7xOD3z2q9sRzuwPWiSv54Rwq5zMV7u4hKYtvjJkVc/h
O/3tzXjskBedig8yNe+I2tMgKL3wGukv5qF5CHdoiAg1M1jnz0a5xYjBSs8wE2gLmmeR8Z7q1o1j
nMQ7Bj0Sx1N6+ToxrDZ9diYkprGXLqbLAV9U7fpVQhZl3EqsCSree9dw9NjWPsw788vcV99R/xrO
Lv4OtWX4yQ/2P5XiaU/DLYmCOWYQi3BbTj2gHd30ZG2Np+KRg3xwZ9rjE2D2rXiOtkSjM0nHPGRd
YDm+EWWZO+bH/IbkwthWjVfQjMMpyd7ElkeL/NDuJBQOBPkd5JH2DJGrLKCWY8Ynuiy1toVpPUBU
lbGY70ZzQ2KdPHhIwwGKk3M98WlrD5bviEdsJqylmogAzcYfBE18GVCiQVBtwRv0O01yRh7ehZyB
+ZB5gxeh5sErMLAgsJ84NaJjsoV5DksveE7bbUkQj22eYF0bCFb3ZCnXL3K5VaRNDkxrcpj9pZoj
wBI9yzdmtOfiSJB00WDBsQGkmpiU3IEsZDvh8zVtW9GuFXQLjqnfLrE8gxOHNsF9k2DT7CIU81Is
bE6n+AY0odSH+qPAavXB3TQjWRQ2et/0bOk3OEyoQvT8fuj3o/UqnFjCLLjNN/oraVT9jrdFJux5
ikGtZMGDcVK/+pbVz6Mka4GOQD9tJWx5jmA+GhDo8SuezOigf2mecJmf/DP1U/NaA9jN79tHBID8
7uCNo+9Lflvu+y9qspyc1G9lE530Y/beFUQm2O3zcI1GbI6OdeJjk3htsTPh3RC1cC039UNIqUWS
+yufAOUjo1gDkCo5HWkrC1rYqa4VuAhXOyVXjaPq7MpA4GEglR5Jec+9YQcD/ksbGhzVT3ckdIfP
JEcoAesVJCL7sU4cBjlGta2uUmhPAXjd5a77/q6QXhB75VDyzdtAc6PEA1DPk2hQSJ6S2tFupcoz
Dv4NiS6YLWnNtuKG+6gSlxcIWYj/1CVPwbxFUaAn27Q7CB9q7kX3gUTI86LGqTiInazzlHkiANfx
OO7724SsQnwZHgWnz9B9Wx+6ZINw/yY5xoHLySb9wuEfv4jWbXrrE8Vn2Lgscf6L+b74qEkIppqz
Q84mOD1feF9NszNGwJEdxvvCTmbN6D5iT92h9gGDv4N4Z5hu8pJuW93hMEABhgDpCe9NciZyO6Ox
6OJtbHpbCB3iNAjPgbUEBw755XBLCA4c3vlo8a6hRKUv4KVvjMIhFo3YZS9U5NiKk8d+yynPejRh
tzwXnHDGrekoe9ImX6SNvNWv6ZZmziuYVxy32j49RhvlmtNX8IzbQ0Ea9MOQeeMdTr/qLr1Qz7y2
G4SRkaMeE5YxtC4uU0bji4ksASUnxh0v/Qv+qDcew4VK18x34U2/7Wc7QBB4m2bu7KGRKtzxHEB5
J+LM2OC4E0/+PbOuFoMJLllnoKdut/doPV5BTz/AI2tfzItV2G/hvjn4NFI4JlyIX7Q6im1n7B/i
aWNuZxb9vbWxPmQve2ILbe9yRny346Y4Baf6EwvVZFBdIWayzoLiAPRUr+VH52pHVlj1UTlF1+QQ
7FQZqMiNStjXMlwipHaXJrdluy/FO/2iHo2HAk40aVhofVzUPj7vOm1Xf1Ea4Ao81Hvphb7xfKak
O7HD0AqhRow+iLBtZawSoNlourtGR0ayk2Vu6d/wvGeu+lKRpsx83atfJMVTkP2fzZPWQoPcGMK2
93ehsBvBVJAbH254LEVyEZH/qns5dihSezoK3SY/0lYZCg4Lt1SV0ldTfXCqsFC9trfqJXwUbERe
0sa8yFvrQcIpvETC2IHoyMyiiKz06s6u96HsKp093ka7iBOBdUKQH7IhnSrdgdtt/iCJVPa87YLn
+TM7rcuc6gU32RvdFQQn0lsW7DgWWd50l23RJlyCCAvURyg4sXnBVR+94YnHPjHXEPPsuD0AC+fE
e2TxJ10pSA7+8NhJvNOFHxvdnml4RXzH+mNNqC+tx+Smf5i88FN6Fpg28niP6SsdCOVFOtMA6RVb
Oqf7eVNdpBaWjJ1dgjf2JRYDRXm3+k137M/FfYRF67PdBI2TPYsifjMX073FEzDYMVsZ6yMqOvZh
8GTpdSyRx3AKx425tdhbig2bisRq9xq/tYbDmINz6WV88f0HhltEX7d7hXdsLLtEPaHc6Wz/LQjs
BEC15JUf1bV4K/xb9amM7uM7szwgj9N28ety8BQ20TsyRDUFjO3Wkp3cxOdZ2c1sFM/Srtyo286Z
CC2mIbITt+2e8rQ7Rqgz6m1F+uC3qbloNlk2gwqnvd29ohebT/5DvjM8/7X7XpRonAIeF60kGdi1
ywclOBHKczUwUt4VF9UJ7svbjLzrd0bD1Y+y6d7QBAU/cKrfZSzhDNAp6mAKHXHJIP7iEP7Anhdd
oC7ckSmiRXtmId70puJSurKqKxnLJFSrm+qUHOoHpsPsIsrOfNJpUxJseqah9K5sxG++kLTtEOxH
+sy0WMctXryYkGfJ8R9lupcH7b6kWRJuwvSSfSszp1gv+9YWHe1lRnQpbQTPzDeKcSINrr/r9b3P
tjiJbyrtllT96GeR4kS01eBl1hGHgJZqVa/AP8VHDw455yxWuoV70NUusbR2FdUU6p5R4gGLEXVv
JejWR4Ay6UtOztCxVn6a+rMO3fqOxwRP2Ogdfx98c4bJzzWHhAuqRegXKaeEG6NdDIFW4pSvMfZg
js3fPi9jfqMllB92dx3QwOJUfOxv+y/jc3jzdagNzvxRfVM1Wqi7a8f/afTNyEYzUDPf0EvWngOM
7Msu5Ehb42Y+Tm52i5+W06WLpG04oU54rUsvV7eFsJF6tzyQFUGmhzeThyFt1C9xzxEx2taZExzU
I7FpcOExVXnBKX3N92gyRqf56PAz0dZ8rMjQcYBtsFOczW11Ms2DuB2/+2/zxLtSCJzscT6Gx/wT
+/G5PWZAID6sffRU3/a8C1B8Po1E7eQ/0nw3aXaeIrB1pnifFzbT2/HTMLclYwrkpfhvTN7oAnCc
KFPggAQyCuuJJBhZ5XkeKy24maliQ80QD0OQSodx/YYktsc+awUyKqbaa1N2W8BZ0mG9WP/fem39
MWNADY4Eu1l4mdIBFrKE9HT534Uxo3yY7tKgJaslDi8N7MVAGxVXMUXyf1hn2oooLlOsZQ8lJi54
JRiJ4lxiXcaMs7wJsSs+B+HIBxuVupOVEgEHuLwiKzxgA+Vvs1o6t2ombnqBHWQ2RMv28wpJZFIm
ttwnGf0jmcVDLzbIGzhRCaCn/Un0GsMEGFAjLvEtjT4n0kOvjdtXCdGiV3UNsK4stCMGnptKpsMu
Why4WwZbbuXHI5Vw/dA0ikk+k/kuhyobF3jPYFJcIyU9IKhT2QXIWntDWtM0l/1so0Rj+BRFG61S
VQft7YrVr51e8WsotmBcq5ytsKiK9r7idGQCobDwUNg1s3YnHcmyEJvhoOLhZXgz00gxh0MYpxdh
ASz3ouQfw0Z51VWwhDPrA/rTcJ9PdDKXmKYScBF61oPB5uSH1aFXkMvPKWE7yLTZ7fwLcvc3lejX
m1aG1kA8mq3DIaDc1jZpshkWSKZsFHsSx6iv79pSTF2ZdDt3yYPx0I9QiUwcKrJW3UP7voYZFukY
t2XYmzeNgWG0HF/0JJf3/SAwJ2v1Oz9+T7saQKwlfaMIoiwjxcTrpzjeErbG/its405NX1WTYsVP
INLMZinY2WLjEfzxfg4uWZ5rL1n30giFiM66fc07yDEScdWx/1hpPxJKK1sJ0qc+xJ85VMlIT836
QfV9kJoRnasAcEMExO1nkwTMRPVIUxIofednoTX7XTuiR6vE8GfGkyphbsdAnrrh0Ic7n15e1c3X
ygC/1hF27lQChvlAH5gwBMPztPwyWaY6hdRKpkZGBxq6YQ3RRA/bDVY6wYlimTDukAiBkvZ0pFjb
OVELTEEhBlr0UvPzUAnPfR6edPZQosvpNvbFM3b34c/PZrH2g98ukUCjlOT5NfTTIgNrw5ia51QX
MetO4mMrqi85WSVd5ekEdMKNESt2nWm2nliVQ7tD7S6WxqfkN8+FNtyEGQVxmXNEVYoWmayQsvko
nLUH66MmKiryP1Sdo3FETJBRcGAuMyYIS1aU+mql0kvd0XHE7WM3bURO5zDdFn23CUpKBjlkhBJX
keGhLN5KdRbs70ONoRJoTGrGECW/FFHMNHAxKgP+j/EkxEuuhIFYzBBfk3L4QCGMSDD3MUHRD8oI
3EANV8sora2YiBU1vlYoCm1CgQnjFKmWgewWLjkTHoidyasmud2ZUaXbVh7pN73EBmAEj92ohltD
2fbUpXHbi44kiBdwY5umsVpHiB79MH7XVCmn+wRZBPQDTBZEdkpTsi/KluUoPX0LISB9vKno6JH8
tKysnjKhjSYZ1RUV5m1BV55NK79EQ32Vqmlpk4GZnRrJDqWWiLFm8TEMVzDSMHxknUrGmLCnN4wt
/BZjQsE4GZHn/2XvPLYjR7It+yu1eo5a0GLQE9dOpyaDDHKCxWAwoIVBA1/f28wzkpHxsl6t6nFN
nHCnS0ize8/Z51AjSIpcbVcb1Z3FqmXvNMtDYzOkdRowQUPWPxNGzngkpxfDOby4DMQT6e4t8/70
xUNiwZoK52uS7dZp5D8OY3q5uO0Gjme280t9j20J3eIQm1tH09CNZ7N5U9MH1PRq2LlB4q5yz1pn
wRKhjJ4eUl9QUsiDN5Ezc63i4stE2nQysK2IqmyIdgJabWfiGu3fvuvCD6ziG2voQVNB5mkh6mGg
S9NtTW4VA+XpogX01pqv8cRAtu5edPcUGfU1fY1D7Ql2gK79CCYa90W70VvBAL+8whpAbaaIrtb3
RNYdCyEe8KteT3WzH0aXThtGgGPRNN/r/CKY9bcoKriclr0Gmhx2LAwVik1e/pJpAPDp/jZOfJVX
A2GpiE/siCnO/PLmzgjKHMHAHt7Kuhyok1qaedn1VEUaTc5VSftI/JKBR5rc6Q2yzNwpDpag7Qv8
ARpv8BA1abHL+5kLK3mjbbscOxeyX9rop6ohRDXV8/tp6F6GGleaKBaGJyZRHy5jIhI57ypNeyOH
cTvH1k00lCekEzfjFERsjb5F7shUEmCFr3nTDnaru7Yd7rpE1hzCTN/HHnPiMkLjF2S5t6mC4ks1
jTxUU1ZrxuGUx9EX3ZuISxvWWesYezHmOa3VkervYO5bzmZAdTLKHYN1TQLKUz7M7j7Bwbha8gvH
KZe3xUlORrRox1Q37gqfMWhO+Ng45Uyi3e5hsqjghqN317OfEiTICd4M9pZNcpRPPtsKD8AmsplW
DZ5DfgLIFGHhtKwPlqXtk5pCn5UTlpYY5dHKcen5yYPG738C/QonI/uaQenhShwzWuRCZhBCS7dt
1I820XZ6AAnDtApKyKnFeaqxk11cM7H30LmusMFw2df6CoYl844F+bYepQnZTMNwk0GGH1JfhlJH
A5sk2MTLaOwsaf6YKQCB+Gdq6M5vdhaAAwLDsK7q7LjoxqGoAHSlHYxmzQBQ1GcZxXF3I02QI4oN
oNQzpDCC0lqd7e+Gy84i23uF4RtjXardznZXHJ0at2jjkxDYF9VOVF65BxXyYxQDZVz0eOPjoOnO
1nexgcwpU4e2v2pNUqF6qByLXR5mv3toCwm56Zpj2PuH3EuoQTTO3YiUflMv/TGZguuMVbROQu+y
dkNtg7A4SWla5XnyIOaWI6Z1ns2pdtZ6Vrxkof5lbGLUicApuiR49nSyCM1h2hGNFZKq2Rbkxrpf
bZDk6zbVNo5hZTRpgAHhANuxuccdQSFfkXOTbudSE/Blzdox8/tF005xvTw0GR0ITuyOvTVqDuPC
Hh/9ssLG5hvf+6JvrmwUqdTx61Vs12I3hN191B6r3PvmmhBh2tK9iIr5R1pFGHTdwZfy4XVl29t+
or5maIzYErLa1m47r8XEUe2Jd08IrmxoVVdxGxJ7PLXuhvjfIoNWO5RY9kzjS0gA8+XQM1GwUUdU
IdbPPE0esiLtdzRo+hVmeYzItLKzAQnEskvykJQlOhqQQLRV1HlXJlmPMh+ZRI1pXvXBHTy5at3N
y7JPyuFmsHaab9KXj3trvzSlfdEWI5YHufTb3SnH0xFXTFxF9i2hM7Q1LOHALIt/vVGP+Q0eg0SP
XiMZraBuxMARwAnL2BY1o7bQMF90qYtt3fLdqfR2F2QB1lpdw9koISJOPFDhiyMmpQYT2ZRYic00
aGS64+y0c2Zukgo7RFF1tKk6ORIQkon8j5t+ru+0wvJ28HzdizYF9LIyncpDhgtNRN2UJfqT7iUw
Ju9C+/MmQV5gL444ppI3m8sbpRt0RN/twCjeF1j3jLXllLd6OJr7oXcyIm0z+8w8+C9589/QB3xf
ivP+1AVs3rq3f3wodeH1W/Hxf//P5iN/G9/+Kg88v+anOtAhJQkNnuEi+ZdRSMjTfioEHYicHvM2
NzD+0A7+IRCELeBbrukgbLOZi1qSSPAzJcn/p20jptB5P9O3cM7+JylJtvc7dSDQHaletHVQKOBB
f5dOZOkQp8YSiMOAo4XaSH1B3LrgrOHjG4hDYMFOS30bu7+1UqJXHGRbENblwRjGaVMIr1tFsNWY
fRfRmmkBzVZSQSujrzZz5lGLxcm12uke16a67aITo3vEYNAB6mwwEaqZ3aktiMHO4su+pdygRa++
W7eYQqlxt67b0wyEj29poMew5b7p4Br2rQd3xZmLIzgo2hG2cyKIt4xpgDkLDrJkrj6A4yGIaiUL
iZ+4Zjq1JRv0qz0511XNz6Kd3/Q5VZ7G34R2v58mgUBHWomD2HvCuhptszi89tGQb9GKZ9uGceg2
bMCWLSHdktKh4O44D1Wan/SIEqDWU3kdwng5uXO0L1EKoNsXV43hhNvZhzVUIBnv9eXg6Z3Ycem/
NaPo1Q3JLvQTho6Zf4nPt7kolpm23/zYV0BINS7qRIbQKkCnIdZ2Sp9wEpI6Fukv2L6ZFwDQWkzn
YRzNegujPnsII+8loR2TX1mNWx/Hro23jW18LCVqsdSrr43cRLFFZ4LhPsbxYqZp1SavfbVNIkLA
0wx3d1UY03pOum7rjqRvd4TYFZT83Q4XvP4jG+m2WLUzgXHqHhQVzTXY9jvd7J4KkznjMsF8QX9w
irn0UIn57mCSQA1JkcGIzbtmMO+crEerFjByGXtwA4RKrnY3cWZeN9k4YtTNfjBI3uQUqAbdYqxd
FVd9gqDUdh/DkDK911IMbJv5BB+IBL9UfDcqx1k5AixB5sIDd9LiNuaDXGuiAON1V10lLCJBzLuS
Ku1seZfh0F8ZIX73eCofBmB/jAJ0f9103XoaaQbmWYkYhmtr5kd3pl9c4jW6dPRvTV3c1gK4GeJ8
GvAh7aaUjZLN0SsczeNcw3rSGPlCnrSwvs/Zq3A4k3tV9dBnxdbzy/wpA28JohL3+bq24pimgE74
n6cdeh3+YcJArA5vol4QvxpuQw+9VhbyyweKhijnzXXb08Mmv2lXDCbdIkGVv2coAgD9YEU0CYuJ
5IIebuXQRRRuOcapb06HahzJrRTeoQcMuA60kUYWhm18I7QiJqvckz2DEkhwhQJGckzSiAhULPNl
R7cl1osfqX9PSx+bjS+2+I9vQlu7IJZaW/WNB/7If2A2PN64DSVF3d1TFHtwtbm7p/KwCwZBNbuJ
n6w6R/mS/DDMDbQRuIujcwCCS6PA6cQNqJNDOj/MwMi2+YSL2c5AChGynLvNNs/CdTU1yZ7QQwC+
gfSXFSnwp8wDVkJ1NgWbwPcXVOdRKbQSRJJJJEn9rZGAEufakrgSagvX0GfjXS3PbZqCmii8ifE8
S9xJpA/3ReJpG9OnrA7QjzYDg93uoi0tfMRELYduhXVaG1saz+JOgM2/tBa6dyZFupXoZto2FrKU
MqntvcxuXRkzZ6chv/dFYB8g9zGcnNtdmGGn9/oOUGus3wTDElCho3RDxzVM4ocqFrTpEOS0Uvmf
YgHI09DYE9FZ7ubYePeSC60A8DY+hC2uthmYJP1FhtxRYNx6wkATNo/Xw3xnWumpK5nOWxYzpBpZ
th/q72lCy6AwnafFLB+AF9B8BE+zdvrQPbk2ZaN0Goxj6c7bwS8iahoUvLHF9KfaXIrdyBewRNec
kt5sTuZI1k6nLd+HDCId0nFrnp5StNM0RNKMbhOkj6jrDhh57rypnfaBURFxEPpcN6SuBQVedKz7
aAPJqpEnflNqU3RjqreVrMkWut4dlio52aQBrYkGlkxokV3i8Fsb0Rwfc3/YVxm8j94fJ046nEcJ
nVokWrehkMywEsbOD9MDyVuHBAPCy9dO+HqcfTSYt1rpwOkaQHNAGNDWcS4KMlh7HTwhH6cBPD2U
43LdAW4+aE11ZcnKMt5fZ8Oq2IwRPa1YBNklia3PAWU5pnfYzedBMIsLAHGkukNraU63cWO7m6Sz
sULJb9HIG7Uklh8xtswLdQfe2XRgRzt/yzLOJgARXbJHyVsstXkxzEKKuNWiSEhO756coCJp3LUe
K90yN1ofH2YgVkS2mXeTBPBTgx8U781rrQu1xKCetqXGvLxLHR0UzPCjcADSVmAK6N5/HYjeZEfP
9zmlv3VjIhgiJP02Ish2O5PenksqHBWg8mjAsQRJN+1HbbkSpPaelaT/HYD+mwFoAK3qfx2AJm3X
JO/dP6of/yCzsy++/ZWCdX79z8EoEZuMj2BgYUyRCPhf7CrePw0D3wmjTes8Hv3TrmL5BHPaAcND
CxeL7bmoeD9Ho74O/I1/uo5nmvzrP7CryI//i6A20HVHt9EJm5hiXEv+8l/lwrMBViWeJ/2gkZhN
mbGIfjgLbZhop3PMGgXne0YEqc+Izfhw2hilwwOqRXL/vptU/Vo9RA9EaHKRHsbxdqwPenLTia+G
jU4guf1lNf+d/tf/u28L/w73JKvHJGr9r9+2wndR+37Et53AvMY+Go2iRnBoQlG1v85BfdkOaEOQ
GDjeQSv0ew81Ub1czxTahdZ9M5EEDDbMy0LfRuifCPC9SsiiHC33OMNAl/WnhFlqz1gnuPGsjxaS
UIYkJg5veBvBKTELw3VU1rfy7Wa3WMMRUM/IGuDRonqXzwEgjCQoZZyHWsUJDqNUUjEblx/VRdK8
fOlTxZMPyafItxS1AfnVXvn1uJNvNSLXaf1+q9fvNp//80sJKuvyO8kvqL4w6WcV9RjXK9byOQlv
F4FnDoEphDXPpXYeBqjVE0YvLAuWW2om8I756GzXRhmCLf1GPicu3C0deBHzUv5N1RY5CC+RT414
LAXkLCAwdjcUY49mX6wF3ULR9Fv5ajsJDnoRvrqtgKjJeyRVuREx/TkGfoLXCuYo0QyYu9yMRXAl
386EODa0B9sadvIZWTLeCZ4N+xXVER87dvoPkyZaRAXPsm+c9mRXu5ZXZCVvwGeo78WHC9BAP3+q
/DyY1Csv4JpNn7gcDvJfgPjV3+nAYLKF0mCKfqt+AO9jo2wItWQvV4/87fLD5W+gr7UVZbaTy3IV
hnKZ/7UVDXG6DNmjLouLVvlk69CFmrhdmTkyDzPS97DcgItzaJhw9lkeqtvUfAxpaOsJuwPNd1nj
lPnN3JVPbo0JlZt/mHW0WCTNC7godooSIsXV0Jcn+XiIwWgAMZQurwmfId+3xa2SZAWF2VC9hcly
gI+oxEMvv5XLzOPnS32TdlyKkHTEr0IrIWRZ/k/It93Wthy8DbvMTuiJG92Djmqw4OXyG8iXkWft
Bi+GRQ3GDQ+DmHcDAZyrdKjeitRYBWiPCRdHHEqRs75kroWCLd68DVPBsDi7n7TwMYggt+ZW/Zq1
BYoBOiSzdRsW+dNYu+kmcagR+wwOWo+LsHeF8ny9MMDukJZ5sXnVkwizKf0eGg6gqI5MPJjyj1mJ
SYfmnpaEgqEDtcdZH99LO9oUcUnNP+KA0Yz4lryILdlL7Gf91hq7u1yv17Xbbns8AElGnbtI/4uQ
/KMW82+uoSa1FGiK/7qKc40BN/7H5i2rur8iJM8v/OPqGbj/dKSfE7K0TeaJLWNS/ijlGLpNmQcO
qm5iBZR1lD+vnjZZ2LruBvwbzpmD3vzPq6ft/JNLqm7hXziXcoz/5OppeNZfiznSZ2NbJLUQ78qo
Gs4lZaNfr5+4F+vWBQZ0iVWB/elC3eS4SRZa+RRYuTbtTeBzZzv1QIQj++yf95XHutNR1Axa6W5U
MBg+hhL5Y3MxFLZxPMeE5Q2XCLqcFkCvfmJ2oqJqPUkbaLJk2k1kE6qkI3Uzjj7IucQagmM2r4Ef
E4JLLGJ5SCTZRd13zPBkTSLe9/SyjgJ9Yr8u7kvU5uslLp7yyn+NZ+tejwiGKQfaWyQnZFWyhdXs
HEPaFBpAozLltOGK+ksbLY8FPgyCVoqjNpp0fRIKF9B1dmnsGxuPeIZ1ZPt3Y5Ke7DCmlbuQnJHV
1UkEc7ehHt1vp9A+dIZRIHEQ1Rp2wUBqrXi3KjgLMEFvIX58FX5234robta759wRZOo6ouYXpsyV
FrzoBYAgLQE85jrhJVdiJF5J8MOlaNYgoyIomLp34uO4q7uroE8xDYxXdudoW21xnkUx3zhZeWdY
ySsOkBwcCNATjOWlGeaHRb936ZvQTXgdAofukG2OWBVHhKnpspdv2MXt8+TEF3aS0YrkAu0APuRU
S9G9jYJ5VyQ16m5nQq9UDZxMy/tKq9BMVVhB4c7YqXUZdyUqLtbq5EWc0V0Yl+TpnXBLvzDueQxn
8QCp4tZvIXfFBuQtD9HymB6Cwr0KIL0Qrmwi1r0zNYQHLT0BEPfLVCMAQyISR+K76GiyV1b5HU3S
VFFwyJdQxi8fO+BgoODffQvnQkGlO8r2cVpulza/CFui2KIEFFa9s2BTQ7LCTOq5x4YmKtccFKRD
ScmtssUPBqwBp196C3GPQSa6CzzzJu8YO9IHNPP6kRRVSQKb6UbHzg/YH9SM3FPaRWh6vI7L1YiL
f+FHo7bZ0OpnXXo9O14TvyYjIxvit2a8WJ218+j9itzDuRR8q5mRguVvbsry66hbXJ1rNGEG+8Nq
caoH45nYBjTRRkE33HZ3+hBeWlOwk/tTrVeHSkfxaDAny/UWGe+S3yb5sRy1GyD2m6FwLzTPvTGH
GYcMIXCMdSCeVTPX22z+vhjTde7C8oi69KbHFb7vMite9w6vNIq7hoof/fbsCRLPM1jS6653tTUF
J/AFxCeMRU/JEVON3em3Wo/6DM28ILRhXfvpwbFgTZNAXrFDoAet6y94+773VYsgsEBsPITjKm4Q
9uk2mLksPQbLdGP5PmjxEXu5aVGqILVWCNcjCc2+LT3oYCIPr51cHIooexYBOo8+OzRWCxJttlDO
JVeN3z2OGV7dPCi2dsme7Jod3hk3f6q7yF8hxnQ1lHdVOuLhSQ/NwzigBek8jw42ZIfZuQIPXW76
jE7a6ER3aFxOS66fsJE6rFS9NJFyZiaihnr+wQe8FIl9q8VI2rIm+WZTtdWHYhu2zUPopt9YThi0
ugdf04IVuNI+O9bJAIA1TC8TEd0jQhz6/ThUC/oQfk/roBdlMjZykEqFjI1zDSf7ppjhnWZletMa
PkGi4kfaaYcouC6D5rFr9PsgqpH4GRzTtG1vqX7lcKlWVCsoZyZPoz3sCM8IGBz2x1GC6PRqvDXL
+d7ryb9BVBsY6etgodAhZP1H68NmXBCJIQibTm6uPwTQ42hBEfLmdeOH7lwTs3eYIh+3bPIRGhiB
63y87yxUvFnZPRoV6l57xh8VLBTw49bd+guXFKIPHoZ4eG+t6l6vh9ep5ksSc3QNnhsurBbs+eUb
37Nv46A8QjXGMtsXb9qEGmQk+ta0v1TE77U2IBrk+sJA1Tfk+n0oRerDTIGwfBxHsbeT9McUlZSj
Fnx3NTkXwHPWHUWUNWVjLwEukPeol+Hrp5jqzepaoyjCDxyok5ZfdN7e9D1s6CFyssxCny3nF2G/
R0sWvLsp54o+vk19532Z7Wk7xT5vkiTQlvJ565Sc/xaSPVbdYl+TOHKK8vKQpfZzmOgfXoh7rbK1
bYxFDuwfVWVz2AXTePJmQJpDsdwmYX+adCxqNgVQ06nXekF9ysR0h9dej+71MMvXRXdpWcCBi1u7
CCvWGdSCvnaQVwcXSWWvzc7Y53l5lw/5R5RaV4hXGiqq05tPeXvjT9XtIJAIyKNrWsQOZjCy6jj+
WPAIDjRLmEuEKKeDZjPO+QZ3qtuitsva4CCQ4nbROGyyrGQiiBQWtdH7UC6wmQ0E1uXyrTOjp2nC
DuHP62qgGtr1wjokroyn9fSvZQg214EaiOVgPk7CqrCBD0cyjS4nLbudmbHIiZ5DUtWq1FDquuNe
d5Z7o8CrJ8A6VwyWG5e5ZZfZV/DO/E3aZXsClQ41ggPheM/T1MTMw/pjYDI7bf0Q1yES/mgyX6IR
p33UYjmxmrthZJaTpPug+EpD6ODNE7IZ7KOFd5WP1pfacB7KycBvMfUvqRd2+8UfL0hsYFbjlisS
ae7Bc+G9HrVjFxyM1scsMKE5qsx7MtNPPrVvKhEryxTZLmjcW8NsQmRe68kvHwMRYKPN3uzRLFdw
j57qhR1RT5F6usWJ5Nh+4zk157vJwWqKj6UqK7hNC16u0pHdiIrkLHxy635ZcCPmEF/HQqx0h8dr
nT23DOfwkiHFeqyYjJrsIZbd7KMyP7i1TY6DfQHBG1h4snwJpuIEF6lmi78kBvXvdHG/013Zk+WU
b9JR+xbgal7Xzo2TxsFxhFrdkVGxYsb82o0Oeqg63fstArFs9Ne6numIIkW+t4PSPCWOuel72g51
Uj5SBRk3biHeLDt9xK+LjqgRH9bcoqsSXyjJB9tUyu7KPMcTwXgorDQOB+tLNXC4xrX/hAvMqf0v
ySADC7zwGcJxvHXi5oXi+80s6+xRld67RQgKvtG3Ggmkk5cum2Z+djv/Aigiwgs94XwzdiurmL5Z
dZ2vmfde19a3pTKQK+SPRlATOPdSXA/MvpEgDMOqyTkjFnb7SORcus4L/RlPKuevgT0h1KPd0PIS
vfKfUU+7DH68lT4ghueMeWHbE/CifhwwQxTMmIcHw6/fneCWHjBWBf97izRh3WLozFofE4cNGyBG
y1ZVX8IgnvCg6LethxojhdiL9pWqSOdS38K1p2WTuZr86MYEB2fnxx7XN3zi6AX53bdURG8iW65j
K73vzPTaCPUrFHPY9gr9ZCGr61pE6miudq0JLcGNp6e5pCFRLOJh8a1XsnFOdMlg/eU5Lhn3kkRR
HEMTqvJE2xUpZbMqenaqad6WWXxyhMV5VxLlcTdrpf2omTHIbRfLSZC2mzKZvkLHpWTQ1bchA2t+
CiiL2W2wLSI/Jg7+pnLMESPXPjAPTp59Lw2DjjF16sLjouXP74ARkRxJY7mH+NifF9SBzokROTpn
H6IsvRiOczGGj4kkTvudLu0syZUeULxaYqiYHgoxC2VGCnB6Ncf5faih70cqzQcgzkKMAl/Wjh9d
f2GYUobW2oFfu7Lb6jkzMHC54r1s7Xs0Pyjf8vht8sevXjx8n/vuw4Txx0j7G1BsJKc664qk8/te
szHq9eStw6Uf0C4ejLC/B0Ozn53x0mjCE939cD1HzWsftYSwOaBUq31WwfFP00OaeF/NtDiFQvyI
Oy6xs5G/osRFK+SjwWVAv5jZndFD2vEb/z3ucIjo5Xhl6NlNYCA39GL3W5ejlCo9rCKZvOBNa67j
VU/3MhobDPBucfRdzSQAUnD57x/syv9mpWTpmLm/54SL5ndlGhLZoVNpGXuAK7M/vXPCubdiB/jx
3UhvPcPGXwIhCcnV3lZJCtk5E3ekpyH/DCos1hBhnPTLZJePM93sCZVb4eTroEAlCcfdWMdSQaOl
9okBwa4hMWklnOmYEKO2rnrzZom9G+DeN2ZNy5+k6GMnJiZBrbtO/GI3mD0RMuOD2ZArpkFU6RcT
/XzwjnH9vrVIPWh6cTuPxpNe+y9hnV5qqcv5RecA8+HGuLgR0cyw88KOHzW02IQRHWC3f0eAegdY
eN+QCbrKluQyLjlDieDJNELaH62fbq0Ej4+Ol7+BcpJ1xlPmxVuXepAISfIbxuKQesVpCh/hDKHk
yuWo1sYO4qZcAJNx5WjJFTz2eJdYExXDajpYM+eoAPwxRuNwNLpjX9DWjuJyi8sKYBSoHcS47eyH
F9JNLGHvYeF9sez4yQ8xCY7eNcEv1EGpQVX5R08akSGGy9KE6z98JHH4PVrGr4HnfOtj9ymyGW8H
yDh8/dauvR+ELtyFvj9tvKTeT3GNOo0RUhygKzOc99Skh2NMl01yMxlcL6Ow2vtVMKxysE9WfxAm
gwUEfhCAxxmhAETxVVTVj62oL7qU+OWsZFIb6GieydJ8KwSTyCWeaIJP8UvcUKVt0a/VXOYDLb7s
EgDZC+3dYI4/Ut/e9dGjw3XPdLfv/QizciL39VCG9krRdNUNeWDUz9ViSjos2jkj2aq7Bfz0uGZf
n5ZiLg5lPa6jcF4OCs16xrBGN3EixmNXEuIQ1PV39bp8imgzNIJAqE5SftWDimFcSuif4zaYMqRi
TD0GbKDfp9qEcHHo6zMIWKF/h8HQZrQU5KbrZvOmOL/qBvD2vm/KdtiULpa6Qowu+YHkdKxnugVb
KoSI0QKJbozRpg1jrW8DRezD3l7suqx9GCRP0M38m7FHYLicizFjkpEvCtdPQnxzb+4QiCREg0lQ
oPq1pfxdjtNGG+DcxUUnSaBqqVYp1GoxKKYCUZsZHix2WsUMDpw/ScLqfqVF5SbT9sJADFkSN7EA
MJBtxFbDB/nLono2su5k4ai1yovzIhh8QqTc5KA+b2rbaR3i/e+y52XCRi3f6byWEoxWlZPDO5Tr
Wq2VrOOa33ZEH3yuf/UKtSXUY+fdQd1XNwhkASrR8xTQgLuxv1erAtUHG1atms+9Qf2nQeDBAZ/T
HparQn1Jc2jYGMgl6AZ0lDtmR3xDCLn12zw+r19a4sOy1WxrVwShw15HCaTEUWeRF7BUy6Yz53tO
sCWESG6K1PX2S7TsznBfnTnQIVra3l1R2qn+xwf/8h3UIll7qAZMrJXqK563XkJE5KocaPAq6HAs
q2g9GuqD28Ilvc/zLDmv3IlyXyZT9H7u2T4wk3mtVt7va9AS8XWV7H1tadHhlsayTf34VevpTH2u
YQ6RCxPpCtc49ir1lSp9uCXPEju/3FHJHMaEsei7WncGyJkFB/oIgeH8VHlYq1eqd/yXjwV9TTIg
l5uN2hOGlOiFrAqp/7BzmJPrHewQlNGfu498gisWnmAzLK4B2Ch68tQT7DpDiFhwgSB8StGXyCPt
X36uhDKHyGnXQUkfQ322+kj1bZf0CkAPJgurcsF5qCNN/WJ5aKm7n49VHjlinJEcc0Ev5tETi738
1os0toPa89TN59H6yy56XlT/XyiDHgJZB5Er+/ySLnb22lPXlrvzVi0FVD8zao6fR7j6eeol6jF1
N5J7oT4MO/ijrCYv2an/2WpnV8/4fP3vu6C6r7aaWjq/Rt0/L/72f3X3t8fOu20tJDVY/asqGEU5
Ob6pukVNYh4MoEtrfSCqQP1OM3AAmJh0r2Zzl7YRoiBavWqLw5IiD84Db9TdebRhwsq/NNHPL3q1
6sbsrvStw9j0J2cAK0ut8a4sMB+iWSH8CaBFhcTqYGn6phYaKQxYNC7UTRVUOGqMBjuvuu/lvonr
TI/GDRx+vI1mSBBfOZBf5Ar+o57/94ulj3p/9M2HLK+XY+4+omGLT6O8CUmdhcunFk23cvEB8CjK
meaQNPp+tKYx2gWOG53UP6KIC4ULYNktOEMroq+6UcTfz7ufj03W9BPMfF5U//I/2cC/P/X3/3++
M5F/gFaJv5kuHUikO/XM359+fmdFIf7lQ84f/csDn5/6+S5/99jnp6v/Tq7zSioO9HKL5ODf/vn5
+vPHmfJ08NvbIxePdnXSfTm/3efK+e15v3zVz7fpKIGtRpO51OdHofk+GLn+Epc5Hvisp271yyLN
QBiOxRwcerxz+p/tF4WLVTfqMbWk+jLqLunxuz7UsZ72CZZIBVlWgFp1c0YeRxmmvHYijIuiOTzf
WF5jpQD94pf7WVG7awpVDELVeb+Up1t1E6gdQIneg6ZudpVl3KnOjKOYvQrNq3OB2zoEK+HokaOI
JaWm4eJoV0/0R5FeTOeejlBDiC4bgB5k/pb5MnDIso1jfasaOpG8Huk4jKqkdA+Kx5vboQRtS6C+
uq9L8LO6C/b6taB3sDU8hMemPGjVEiOJ/RgvDZXKJFolOlDJiKmNhGgj8YVEFgF6XtoLXxftRf3n
0m+PNY3uMQtFRdEKOlidMf5xo8yd58dSfdpnBXCTRdJ3ecJgB/Y+Fowl5fZMKPNcqCWDFXNeUo8l
o8k+4BhgqecUA1zTMvqFByuxJgGLagur+25jPoVVFW5Ve0112xI6I3TUJcr/s/s2gz5eM7umYizH
dULeqCW1pX97zJLjR+Y+71jeuKycO3DnZbWhh5KaWgfBQ21OtYk/O3KuuhSd76vxJbBvSPPioJpx
iYpdUItzIWnog4xdyBLxgTQOR7ckLNvaAALgc4uqB9OSzrXGWLXXdNbAEjd4VDjLa2ksiA1g24YD
2lImg9yPcL0SGU5sKyI8eEBdNZ4wxnXH2X0JdRkuoOm/3vzdY1RgDlrSGvvYsACxa5LGLm+6kjJA
S7Av1J2fj83Sw5FGVJcDPYSnJM0aS/LNioL6SA3SIYFi+OoYC8eg2k6R2kRqsecUQlRzTOJyy77+
uSXUhvncOnFDxLfmzTPYUDmw//NGdUY/754Pys4lH2XOPtRmUBvo7zbVmfFdmfWBbOaN2ig1OYB2
XZDeIo+08yZSR56PGRSE00hLJPYExzAV9dmbD1lIZOA6NdPmQo7Ojw44a4tRKM2ErH4P6SRsR7me
FL09xy4Ed1rePy8GEXgCPWb+rFah8sKc17dco+quYQ/MHRMaYPJowePrb9vMf1YnSHXsQGMMJNiG
A+p8LFVucnQrCf/2aU27hT8hJq/StQLBx5phrvUc8F6sm9lhKkHclDGFZvXfRZ4pwnLStu5S45Vl
XxJ2LS4qefN5Vy2pxzBz0nhgAKH2tFiuBk2+h9IL/Fee+O+kFSbulf9VWvHxrXlrs7/KKs4v+imr
gIZtkG/O7NJx9f8pq3A8VBeej9zBN9FO/GRoW8gqaJvpKDJc27etX2QV+n8ko4AaikziF66n7tuO
7qDxkGJI1+Gr/VVGkVucweYwprJCaW+iGSDC5kodtqGcsn9eWv8/H1PngvNl+fO9/u6tGzvWduDs
+waQmlWkO/WkSg2l1SspZaeo0xN7rguC//K7MB+rUx4s/dozRyjYdN27sXmMx6fKr8xjuYzediCt
hOG08VJQEeO9aBFgV7ugtP5cXOAg2qU1zU/7re+1kiQVlArUiSy3H/ayrrZYAxfnoH4M/fhr3SPs
bgo6cZr1pYOrVLSiv6WWj7mmQtc9NtXM0Tpc5enw5JfEOeYN4oAUSE0XpM5FPXrH/8feee22jnXZ
+onYYA63YlCWLDnI9g3hKOacn/58ZFX/u04BDZxz39gAQWnbsiSSi2vNOcY3ZBw2XuBTBChy0aV2
CgBpvIs4El4MS/+g+4fzCNagQ3/GLkbd2GlijypbFt5SHSJe2ljStkVEP7bKt9ToTJU7yhUVqVM0
rD11AHIsEjVH4iGogVxtVr5ptGcx9zuvCSGa6FNgq9zFbbiEmlN7RmRCGCbmEd1Y9iJH902ta+2W
m95vr5L4ee+zx1iMiGVsrRbbRkKWZMOsDAxBoSQvdw4UDo9dzDrVAfdqMoR1sUPeJagmTSA7sM9O
WZfA6R0G7AFDss7Gbz/oLa8zsQ6qEXSNSSOFXDNfrHtq2bmO1aKriB/Uv5u7JaKkg1gyhiJ0hzx5
qIJZOtN4U8pQWSnWrYukx0nPNU9VC6xS6WWiOtrlsLZVgSJOdse0UlFQWlkVgBahq+k6CkczUrZK
GVuzff2LRLzR7bFEIb1T3yMrjh0fQwzpOi9iD8uIsA19pYrgalqjhz9j4OFGwiIY+Bwy6eRX4qFO
5i6eivw1Lhj+SWeNIwz2ACNL0frodIkPXwQydBKSRwriFSTxi5y0DDTWh2AEtZeIaUG8KgqOKi7R
qM7EKy7IlRTTRWyBdDRhXpyL1ML6ZUZ42iUiKjGDnacBA2yqAWtQUiTyjbJtQ4o9XW/mhIvlL1lu
FJtWxjnbdl3vkem91VPUeCUCg5JIOnnSrsMItuoOMolwW3VOwuQSGCommzBvdKPH5tbmKN7nvmWq
izSW5eCUEg1CX0XYkCXe2rzVAMea8ZlU6WdQtkSklB2CD+MaNcmPKFIzDLRtmxU6Cecjmiz1IzPw
3Rt1qLmdPB6sXtvW4/QddYPvKs1FpegDSAUQGtk0F4ngG4xW7zGFeTwSn5Tb3gKsYRstnujLNdmH
WYyABhCICorybBa+Zrc9x0qQS41Awb1gfQ4S5hzGV1LsVIuDptJKyY4W2UsbhCG26WOZEOAbrbPB
hwHkh796THugFdzJukfrnARHN+wtzBF6Y/cB/cDeVVvlSc4KWH2ZT8QrheF5pfLXBr4w7bZbmI6t
E4XyQ1TplxiRgENfAlVEPVHuQrSy0+V1hAL2wYi7da+iBZd0ID6hBWvgru4GAkNtIxrAYCLPRFp6
jJT4qUnbr4irSxUmjwFA0SSQpu1KQRmMalTdl6COp/CmTaCMpqbGwovLn0yxZJ+kSeWEu/sERBkP
N4u3CIQHmY9rPsv3dO9UYhOG00AMJ4ATIlNJBrw3EO6SO+g51KEbI6VFYMTPo4Bo/W4UihNapCIa
5qcB3OJQaVAt42gj+jRZIt285mSMePeZLtuXhqvhul9pyhkxk4l8VZ/cO4hiV9BgOalTPV7Crs/O
fon/vHEKsST+Uo7eVKvbUUiBwCSAOBMRd0XNCMZPxRUFgMCrTVrI0vRTpNpG79p+XcNrdmVVfS98
6EztsRrdqKwUp1BJYy5GnzzHVHsAcN5KlWGHKISI9mk7ZEVaSpJOeJWAqZSjqdhmW2n0GIXPVjVD
KIDM12S1DmkVhKEjdy3GetN6yHzH7wRgnzkSsobgCZApw4pSue4GNJ8ooiMVCURPngKiNVtVAerk
e/OlNUxtf0g0TEdx9C2TbOZr6q6aaLJLekZzPCe4t+9eGZB4Fk2y1UqHPMi/gf6cuRkcqjuerShg
0AVUdCGDh3ZGfrAiUCxV/xvKVHCytALIEaA38MnwlZvf0R/bXR0HT1FTF6SDgb+D5+A1evMbDVj0
BEwHDTqWQ6gVr5kmubERQgAWkADTiOAsjyj/C775OwFdWWV00HrWyNu66WA5aasUOQpFKDKU20Q7
i7C/T0hMmVQPQX4MVOmzH+RrNY4HdBhA47sxO3Q+8nxgU5acvEiNSnxarHTrJrMYasPxwfSz51LM
UNRHFtcO3AxwyxBUffp6Oqq1sfePDUKwmuwu0+8JO9MGN28GapLpjxVmJCWXAnMHFNUsfvdWzLVM
NO4bZTRxTWTph1/6ttry2nej/S2Ih1zJanjISeA9gFW/jOmLKd+lHTcgQ8WaaogJjtlR/0XdAOZA
QUDUyZ3jowizG8248pLrskW0E/Ri9BCKCLkk+X6IIf6AFAj2YoENs0wDi7rCzMeR1/wwtP2yJI6g
uSLEQ3mC1KwrLETdc7Ff5HpalS35OmHendoR2lkhST8lTl/8GiAh9eI1hTQF9yL7tQCR1r1Yrhum
dDaO+pkcSs5DXY9OjQxwP4L/ESt0eWrVVcwuKhMiTurENRY6s4TGpTOw3dNwH95xKYdxxXo/dGXe
MKDq7oF5JHTAAfaElQUjEii6H3XYswgfPhDe0I/Ma8PrlP7njr2fhOw6iy0MV8KbHEXheqiNds9c
QQddo8LtqyyLD0NkAIymHHN0+Skl8xTPbDa+oMcHltgUNs3z2ICYnZTUclrEboYuEIKa0gBRYe2P
97TZKHTex0Zs4P/fAR0Sybcy1cIRxwjB2yzY4fsjc9ssf9qWAUNRyJ82QkNzGMvGFZSo4FRqcJi6
soRorAjRujHSHHlpsZIkmBatLnICDVEARDH9MUYlPrDGYyzaiH34TScKOb88Mr9K+60xQlroE9QI
5uCPh96oFM8kMY9WqcxlhPV4LEeNkGTurMXdwFMb05Dn71o97eJshHojItdDSpQlTqOiK9QG8SLU
Cgj5EsZUpUuAb4iMh+yCLRAhI51cJgyqDr8xQsc8JtuSZEC3vPucnln3bdTxN5nun3VlPPrBkNiF
OjBlbolKCSbTHVtT21URXeSR+7uraeOzUIQRXF4AsJWvPFlTXzgk9EqkYq80v/tWB8sVGoQeDOpY
bxI2FTBx7mFEs4T5PlPaL7mBk28Rb5VaSrPWC+EpTc3iAuk49LWtWaIugoifeXfLPBJjjLND4kY+
3QHwK4CKONz39lDDutEjsbTL2kD9WIbCPoEeGyATPmuZ2K81Ayjx2Ae4HSbm9LBpuidh0M55VZ1i
iDcbSVHzjZiQF0HkiSz6uRegsWVAbMJTlOsq9mUZTqsAB1wXUooABWCvIC9hQwfMbBQ9UIDkI1GQ
9LA4iNG987q4/BGtuNzXkVICnmGvlfuzoonSVhZw1eYG3J3BIE66n4Ub97y/CQD71n08HlSt1U6B
wYUN32ozRiPCRm6boDYSsC8irA0m6achjZWtYc7TdsMCxq0wlZPzgML93T+OUjs4UVdoXk/OUKSO
/oYbxaFCN7JP/JHsbYLoxggw6hD78NFE0viMRsEyVU67pjOuSYchyILss/WjUnxJ5xQhSbUHaWzc
mBqQC1PPHSXyE0ZR2bfFEB1L3zzCLu1aKT/U5E4+IGS3FWkEZ6Dob02ImENUfX8DS+eprCdznxbl
o2YVziRmxkZOr7VoTg8TNU63nFLIC2ReuxaW1TU4LGIIRN+gnzBFO5S6j+JCkWdl4WFUnYuM0q2R
3Y6ZG6C0tD+hO8vPWX+4+31tTyaT0zwrmSfMm6kP/t786zkzTr5ChH0EkxjdrgCXgNeq9fEBCFXc
75ZnRZTnac54VhTZsFsCe8UkA7j/5zHCWKo68rx+kCnVdulI4y27/0bixHJtmktKyyZP7+OssSKy
uFQ+wkZpbT1TkWEIZU3Jz0rn3bkE+Nfjpvy4F8rkwqopd1IsUHZVuddiH4CgORe6lv9YNiFqVqG7
t6imhqDbM5DDSJ3NOkPakzo5F6DTpRa97HYpyJhWqm9LC3Xp1/7Z9HPRc3k4CsKlVNHvtPUc3HIn
gUWfa6DLaywbkYGdBYix/vPUX3+gAoshdYHwV6d2eTV/qZcvu0vLdNmz1HCTy+K4XtpfS4+MuRa9
2mW3su4TcbGH9E8n9x9yhaWFXs62ixHbxSIJYOEhwH6rBx2Zh+At0cZWC9OnWtJ4lQ5kvjRX77JM
ZL1RzrXQ3KfnZrRB6wQSX/2yEeYvTD/EJTIBN56YMVKF9TCNcJTmQ7XsDakySW4IJJi7NlQ6atrK
7ChZ9v7qA6uD8doygrvK3BSBh1Ls8qKdcuhME0INS9xwX6CXMlcP46W3sjyW54o785OJjp1iDzOQ
sZnr+MueWsXtRiNEsJ2L9vW8WfaSCjhrIw9v3fyjvug0TRrswrlAvJx8y15If4ETdMhGW4oSqu7z
2XZnriO5ywfnIM0nIqCzaK4iA9LkT8+nWmtpQ7Hp04RutEQFFn4f6GE2S7+xmEuQfe3vevGerf9q
Qc4xgqTAsQbOnrWlar7kDMOGynfSf6KISbYlwl1pvzVTbDxMKBesEZTeo7nEG/3JQV4ej0EUOrGV
kjc/92rwsDFI/lE4LE8uDydhzq6vMis7tCnL8EWbIU7tgUWcD/GIlpnAksEN/PQ1ID2W9sr8CZYP
tHyW4drmUrwrlYh6/vhXDXYunTJMwNukHLvWW31Xzv0XYw4+rEIrqTamGjGUyFdN7VGstiORhlHe
AC+aNzEXilPl+POyuXW+bLim/94bUXMiWfjP4+W/xeVJCxkqaiHWyP/5PR1N6uQuj5tWTqvXf73a
VCvpthZ/hmLgs5Xq3JxZdlVkH4ziLXOT+UkQOP4qrULG+T8/2dW094Z5s+wtP9gN3Iep3lDhFzkl
ZIi8haanm+WRaHHSLHvQ/17BM4GjmH+qiim1ueId1UY/FZpTCNnM+gSypzCd/es3tHnvXw91kvYs
nVGlJ2KeWOf/vLyi1IITq/Bel+92+Votk69/ebhs+vlL//PwXz8S5JO26WYv0dKgosxE+nWOkNQV
7hU9OwqeLLPV9JwHDJ6DVPbUz+4BSu+5J2Vo0G7/7oKM8jE0Ih2x+0M+at0WrA+inkVLhbuFQPJl
lzJu6Uwl94QmvwjL0Vy6Hv/YnWaRg1mxkg4JuqT3Q6OFWzhbPBTqJkadu7QTFL0z3UIQb3/6a8vb
Xx6Gc0d22Vs2QVG+TX2ruH96bP92vPk9IepmK6z/NHWWvYzxc+jkWbokVdi6yA5bnl82Wl2ROUEN
CuYDEQQ1+qulIcIFFMyCSIaaQUAAT027sf8Qu6L6vwFexEOxAk3DqN01swVA6radWrW0Htko3PUZ
m+bdXhJOkHj/fRLO5yTxNnPfgwOnUX/zpF59+Mf5vew2IaXQuIdntDwEMUOsgSTt//Fzy5ktNtJJ
0gTF+8fJv/zMn79RSoWIvrgI7OW5MLhzPWUDM9gQO9Bfb3D5lVovdBo9ukGmhthPTrSo2aK5yRjO
F3Uw7/3r4fIfSpwb9v92ZP5fYk2BCEoElf3PZtft90eQ/zPO9O/f+LsdQ1IbVlaFf3RAoIyp8M/+
2+UqGf8lK+AZoB3oJF7+acYsHlcLb6tlQIqQJToqfxMiVAl4hGbhfaWegXf2/49XZkjy7GH9Z3Nm
fgn8tEAs6BpJivkvRkQs+Sz5DV8/sSjq8N7nLCXC+7aVJy4qsqVJAUoCmdvNvEH+Abv1HlyXUN1E
CmvZXXaXTVTjk6qj2iSihNnCspmEYL5+2SwP8yHqOdeTwEt6xgNaFeVu2VD6pJ86T1n+8ZyQpeu7
X+0ziil/K0SWQWkZu+R6vg2pc5a6bzAzX5Qg/4gU9ksZkXIH4EvNb1Opw0AQqpS1apXsGeQ2eh48
+KpFgkVTngaLtHMrwEE4EztsnAQ0SBc+m27de68xU+jY0NOHAai7RedIaVrRaTOdKCfLYNCKP60M
+i3p5d0OMm27Y6nY4c+DJ1XK9YOAtXdXNVlLr9/QwP2XxXW8g0YQDN7TPTKfqbdsDVnH9SjmW0We
iB2oNXDlfzQQy+5fyohlQFakwYlDoforwXnprS/vOAxzY+s3HvXUabdspImOBvWD89DVxGhWI+1v
Gm8xbIB5lsnyPdwMBFEmhd550sy++YjCeB/EHcFqNS0lFMAF5cHtHfsc38+wVe/qY5qGpRM3CGLn
sWi5BeFBg00+0DNfeut/Nktz/c/DcR64nKyPLoMptd6ifFg2f7QsiwZieU42ZX2D6GV2eGJ2/r91
AMtzcwy6PAAyo9yLem15P01EJROfqyxskkeq03OxhrQUnJyRXV6Ug1Q7dCTKZ1l7NLgrf1eiQzkV
iFveeJnoUdUmB0JyOhTvHio/WwAfb5vjB8ClUngsMSS17ZU9qyWOwk5fOjwdlFJ0bxRZNvSrHhSV
vgd1EEtH1ljZa/wrOdOqulGfDN1IcxXFruNtFzg5YLF6OivDo1p802UycWzOyiGCa6lEFzQ9mh08
N5ye+wE1iwi8dSXbEslh2+lTfKZyBEtIjVfhFYyeAUcda7VIPtBeF7cErYjMJ6AXVc4ES0k9oEHu
OAszV/+JHixw9zjoMAoi1+HO06yyx+xRiTz9RW8d2BZ8beWEutamYEQtIFSBHq2jlM/auJQWqSUx
30eA3w+r0mCacyqw636nLmYg4KNP4UV/wdZJ5EpzaB67zuabMByKsFNL7p8tW1QBQJzZCNPDfX7B
oVlfeb54g/DhfsTbaFXsyXodbCwVxRtAPWwsZLYAkUN3TzBMhJ6TpRTBFivIpjq46fUYPhS1PRNU
ftAF99UXeAvDgqkI/Xibl/b0haUjbq4Iv/h2yYPh1+h/iB9QQqikwTepiVNZ07vBNXSXdw0l5qsy
7LMH+Vm5QVaUNMYQdNQrIonqiyISLGUXj/5u2naVK2YEQKLk8bCl4z42N8REwL1DBiPCtBLd5FE/
ZBSFbtmn8Zy9WG5yjnps0S7lSqt6A6ptbMYcb8aK5gwiXNrFLeHnjEjdlyHbVvxsrsPjLO98GEso
+GCJHfNJOQivWL34MJy26of6MzyF8Fj2+q7YNltWhSS2CdBXZSf5JmnjzuXgr6Ov2QpHhA40fTCy
jBQb9YVMuHLJNr7E+WN3ICriQX430031SkI1nSlOtu5gFicOavurJzuVNGs0QDVOYldL6D3YVBtK
Y4+ry9RtQl/2brgVdTd/0kn34Ejg63OgokmpK7m04AJn+rV2id2hTvXQYBHkstN/ra/gSdnXP+q3
stM+wm/rwrhDOoD+eHfpCGky9qtnbPsDYFvIhvm+eMBYNzS2dCN9FkvETqPbSmPRIjQu2/jb7jxm
LqmHvQ61flV/kA2dA0HbmJwPKaJGN/gua6+vVoXz3R1bjLTHYnD1m3oIQrvEOHOEfkdx2qldUNBG
svJfQ6JI3OTYk2VrrMp941RP5bGZ9lhnu4aAq435Sx7n+DIvqRraja+EKzB2+CM+xNWgf6spKMar
RsAwhQTKfVv5g3pjviOAjVsPfvcnImjGySWBTiSpJaJTvSb7h2ibTX4lNojvvP6YniJP+sx/KCOg
sYYuQwrzwN/fYBuJXsdn7UDkDcNivwaqu+29gc/f2cDl3+gwABcimGvVv3eRN22LB2rMGAQqUgsx
0ABy90+iuEWXsJP8ddZskgfhqyzn49sjFkp2XHvZ0wBskisxJOOZsKL2xZ+2c/gZkJbesQjm5nPk
Kxg0rLgwSmuAeeJNxo2OcUfaJU+k8xBkdBfc+wcL1QAXXTWHM1HGFSOEVq5+4fK+pMfok6K69XW/
NkQ1nQ1aA5PyQ7qkJ2v0ygnnfc2756g8EoVqPQqlM6CAyFc+QccAfISDIbzXI71QYqjqQ/UlPTav
PkiFlTE+xCOxf879pYfpk79oKDmKapPPcAUvT9e4lIhUFsVLPZwN8ReLO2mW98Bm8AjxsKsIKt00
+YGPJVJMllaA4V4L2PKs+HBRP06Pfvcu1z81gyxXbzk6suFRXe/oFdQW9LoCqvoDr6HerZU4uHHr
MVigIWBLdhTO28ha1RZHxkn896C7qWTGRju6H/lvsuVftxo8Mrj4YIz/4pq52S74ulOGWT1R3r3c
k1fsv/KJSPmwsadjvyXyGiIqHR5ufXux9BKEpRk+9a9OP0SJHafbrHHoKoBCklOwGJ6cu8B18mov
hK5ErEu/5u0R+0ebJ0y3Un6MjdV05s1K7ZbuCtEtq2eS66lNg+MQHLW+GDFdymIfv1k7ZYfrdD9u
1JNyns6kVu84owGR7YVXgnlKhhjYCCvRLl55CxDKqvoshFTQvEw5FTXMjsiVQBOFp0x+BJ6uatR8
bP+auP1T7hH56SH3SLZS5oWE7YQvYXOKh0OvHikzjPvMjb2XJqdh6GjfUvClBp4vbwYqbQR55Y5a
2SYal7AnoJYoNrL9SFNYhWSdiTauFWj+6F4Q1cwRYLQn8w0xI6XkmpDnoRVFT1NOVMxR6jYdkTTJ
kVw6fh6E7D25ALvFWhkLNhzY4spA9Dy/FG3lMzZVk9ntytoWPyAdqmfhQS3Xkk5eC41t3D8Y1lbR
TxhfSBhjF71QRihi7BbyHtZ7X9Lshs26FlS6j25ZupFC5/HF6Dckh8wob2kVfqm34ki+HL7zC8+O
1drfB/tBOJG2GNvmrSwc3tJV3pMQNx4Ip/tUb7kjHpLriIVwHk6bX8FwqtPd2upetW5ap1tjoVkr
bvbeXMhFu9BhfxCkXbutz/1eeSs3F4D82U/1PpyayTXPBa8xucGe4L21TpQGaoX+SC/wVdyE/lOF
XBg7wJ7vCCHNKK7wroaPZLrXPv7eTWixVthmptvFL8oDChoSEVoZNy25satqLX5ab+KtrW8dYp1n
etTdhWiE2Kkfxz1zJd7Fmjm7Nq5bHb3VKtklxznh/aLuCdO79bfqme+fPxbC4KSasqpO3Di6wbXz
bf3UP+Fc5oylu1B4c58zOWHHepGep59gwNG4SbPj9FzhFF/RuIIJIcru/at9KD5UbzaNYhiWOYcc
UYYDtzLiTXBtt/dH4cn45sQh6PQZ1o0V2tqLpKylgdk2DHlHF2/m9NgwKeGdfFD0k14IliCVsGw2
VXftg7WWrzWblpCheJJlx7Hnd6tDhVAWQzUjPBlG79EFpUqJbqElDr0VPSA8YnwNdRfdmY4KAdoo
njjdUz4SusMEtn0g2Dnn39ynLaqT5A294KEO1vk3/qx1c2qbLQk6sv/Mqqo8N8/iJ0GC1qvphaIX
Zx70CwMZRH0kSYbwgbRndvvQXatrJR8lWsZXJV9b8TZ+w8mJo9nc4zOV7RZKy2P8xYcvFbc/8wdQ
M0CNscJd+SADvBhcyBgEWHfGSRZxMO1a5LjnuRU4y7jcQtpkV7XZAorJEtdE5CatondILv4pPvs3
3lE79lzMaLTOXb6exVCNx7LJ+tWYngv4C+hQXuJ+XYWPRvE5pJv2u8y8vH9N6FkrTrsdISHvNOlM
7m++TmmMHnp8lk621JMDJHjkk4KRYVlmUjuKzJ3S01cp2m2USyaFWjZGkFk7AZWwaVbvvpJ0sEKt
luSs9u+95bllc1f5X9BXzDBMzJIEZdf7AuWQ0viUeevZ+K3EIDZUlsu7ICzoqcx7vUSbYNlLBYG5
cDT/T6LW0TpOuv1giaGIjogfHDSlyTb/42+rRUEU45xA1GgbZHuwaoTXsrp3rpwxU9RqXIRCrmOQ
m/+gbNKXCBW+aius16k07lDhNRsV+Xvtk4lkZSW3/WVXKVjnj0na2/KDznDbOE1+u//kP6G8x8Qt
HlmikR0S24AnmmqtVWvg58BsQxri6Ff4q1zJyBkwVv+Y22yP60jddsbOJGLzU5dW5oEVTwQt44Sf
AXe/+KZxp7Bl45DLXg0Kql+huT92BN0iPYk8i1YOsGH9RCN7RXrxo/6o0O308mgvAN4wVgCucUal
P9ltfBBckOo/xHPwN5h/3ijR+YfAvh/bN/mNBdK059OfEOtNK8FuNlDvLmPgtJ761h7Ld1ad9941
VaI+iFFFSuQyHyPiuruVkaO/3Xfig/SuPzafZOTcf/Ar80Wrb/maMiR0GI49SWuJ5hIOKf9039ED
i9QiuRJx62iXgYXWtImDq3YCaz58Zl62ZeIh0Xc/NAcSv8Bw1L+CbDev8Wb8QXL/HjHvezMuqoNM
FQDLeIq+mRSz0sNL67/VP/l7ebcJo4oaOzDWEp1np/xhchnwa3dqH928mJJfiBD0HfAiAe16RteD
8ilz/7vUa44IeMLySFgwQZFO4HG4yQscH8ZolW20S7O7H3swGycYUXWEk3BFhgpByeJ3T1Iiobxk
YZzx/w97/hoddyDyVu6Omccv8VLTlbjhV9/DbU2IfCMbaErBuNrRuOq9+4GzElFl9ol8gjVVd0OP
AQukuwnu12CjJ1qHB/8JMZYdb/XtRNbL0ffQbdVeuFPwvq/wh7ZrSKIcgm9etVTsabSzDWnJkNU/
M2klPDaBS/xivOGJq3Ataa8c1WJF4SsWrqyflT11FGkvMbA8kj2nrtDJaJOT9zhAOa41yIyr2Nuc
KwayhO9ik9wqpJrc1TI686tY9hJu5M/kMUuOurvvCfW8oPwi1Rj58TVgahgilqEIs+IpvbeVNdlI
DLbWUdzOAb+b9jk6a7lj3Oju7s1hnZzz9+ARFpBCgMC3YSsXv3MNEpufG1inPSIxQkK7zwGoEkcZ
WDdLSx0hzjeBSgUrKgG1DHg3VMmrlCn1o7ytNsONo1GuLa84w6gy32Sgk5Bg3PTI6qWdJ4Gb8F0t
PIuFAIymNvcEZStdmZxfitTFR81hL3KHxBlEeLTykeuhO4w3KqH3hMDU2F9XunpFLDffOFMCkEA8
XtrW9uF3u9GHcWQ5kJq/g0qOwVGrtgJr9y8mfyxP9TUOlNlKtKIDWyEyYYUyxyzNyy7iVVmQ/Zrp
ujuwjhQRVL9PYGI+aFgFKox4O6t5E2s4+DBAWQzBE28/tM8URaKNmHKiOhl5xMP798csedJunvgy
bItzSJlpYBKzmZnVIn0Mmxga5MsddbBb9jbjUSbkV4gN6du4w6dUOBKmxKXeQmLP+3wWvZs/VBHI
rHzkxCCllMuQAhAHvL1QFRBeWXxrn5wkwevUrOAAlO9kb2qfyBnT5BREHojM6LX9YYgL3orS0WMn
J9a43XcP9UmAGyc43a2QNxHsuBPvi+LEVr8AkqXKFT3076AlKGXod5s61qjdgPsJUEZLV/xJKrd+
Hwuv5UvrjzO6hNs3TfvQNn9r6l+JZ4Sr9N3cici+07VA2ece7vqjxWLacOpP3/RETvUjwKv0ZXLw
/J+xgEaYTG/pu3UdtRMBgH3rSJKdJJckfoJilt3uuR3EdgeMpz/Ww1xmYQjV0av43HspDt0PvuDJ
j+hhEQVcSd+eFw4UHagTkINaHqYbIda7buM/jk7D4cxX04Wylg2KgaNbfccXLpK78mho3DiPk7JR
TC8d1zS3rdBjhFac+ll2Wb1QSduUyJOf08ucb30s+heqXtyJfA0GF1MFl1tO9Wm4xokKWrhXbly7
Dbmex+KsP4wPuQU0ZmUxKh3QijE66zvFU5xZmsvLXcLiynEEpTA+zyNFZAePHPm5iX5rj8iSwygi
ZngFBKj45K5Rj+sIpZkC9RUBdLzPn+Nj/2C8q05rochw6M6qm5ZLLt4jJ9WcmExXsOUB0lbPpBIK
588AH7carAfgAVyGjF3UEVGALt83B0Z1RZhPtmi+OfA6gmY9y8L2rLP9dXGuC49IeCLLGXwssClM
QnKiqSCZuxKLT7V2ynGH8IISlvnDrZYw83BcCwmB7qSCUSeyObHC/mjAm0cr+tRf5Z+Gw/zI5YY4
JyWlvvOo3RHzJKNkBwXfu/xBFbsGABrur1wo8orBHnv9dmLtD18J8Ey4yj4Q2RR0Al7Rzaav43t/
5EpjwCZcnLayQhyGhGniWdT2iWIn22qLUHeEWsXpRCglo5bmYLlgtoChA4XEDWK9H61V4drNA73C
+pb3zvetPtb9hutCzw9JQ3VSeUcGamROkrr4k2cxF5Gsg2em55az8Tt0WR5juPckxJypq0tPqHCN
akMcFbSOCjoYnMlt8Th/ZkaWkpQJm9NxxSmG+D7daJ8J8xQE86Aku2OAb814AEgwki9cs6rkto1b
NFsJ8JpyW+3tREaxb88nCqgPy2uSS8MAU8+UERKKVxWCftbJPgohzzox/CIw1wm3pOO6MmWMLvhC
7f5Hqh8tExYzq8uT+MxNkaJgyyrpO7/U922+jrwQZTPxezf1+X65P6vfGtP/U7fvYGfcBhiCzNru
G+sszbVfR/qKHu57eBVdvk3jNdeoyg0WSMWaugiibPEZ8zboPzQVza3/Ye5V4hWhOQQamC9fvdvV
WfocO/rpqwmRPclvq/zSPGn5ynwZUcw7Exngl5qBZC5Hx6wWiV8rHK+/1s84Fz7iq+jq72Xu6IHH
4r5aCvptv5VuKNt+rQqIhC0RHU5bJ9sKw1eRb+r1fWN+MPxCxEufuUlOqic+8sUSxMi1W/8wF+8i
u2EVV9AZOAof3NLjHZaQnXksXiWyc3+hJY+VN5nPTUOiNTpvcU3FJuYY2j7B8BuSL0x1LqwiOyRG
Pf9NT6z53yEtcq3IP2g4q8LB6NA/9+79JeUKYILXc+PzUuKCNDvdE3Gv/waMwNYq4WW0FTVSZmoV
P7mSd8NB/mXURSgQTrZwvu85y5rH7Ft1SQHOKmfgTFgVh/GCtoI8RV6AjjTUZOpA0W6i+dH/KM64
ix7KK54dt/riTfqlVzcHiqVFgYF5Ve78rcrUba3FR5ll+7v5Up5Ud9iH68SDCYUvgEhFwaeo0/5y
W0aNmDzJz0y9iBhiUbJLDtJZI4h4RIPMDykOk/MrY1SlbGTJA1Et4M/Q5mmGL+3v5iGAFANwAY1s
fmBp131an1ycAozdGyeL/A2WgO9vVR/7F3+Xnbl66+fhNpKhuwocvr7v9+RpOlSP9TODIrnWyAnl
p5Bpgitv1bfp07pN9Xp8JvM5fee+pKnnpD0F4xc3Gqb/gEXf/dIJ9L35xexECGxEO1W0Da4p04cn
7VJQ0HmMYYlomIgd/SA/wchIbt2m/UlY9+ySc3wcLuKrVq3ybUL66CHbqwZ4XHonWLxRK68aREZM
9reFax3vDyjOg83gqmfoZz2rmuhF9hSXa+cQusrG8rIHaz9shmv/Kq3NA/6hgsXSCewup25zpiRO
owJk0joBLy4zkXKZXQTmSvokI697ZIwkLU4lS/pTquyx2zB9v+MXm2vOJuG9rMYY+ZhNFm5VrjnD
1cwOD9raWlMm6J/E0GExLTYuRX3FdMwJgK4tt+TJ7IFTARK31qlJjp5HiE27yvamsvo/dJ3XbuPQ
tmy/iABzeBWDcrJsWfYL4dDNnDO//g5q34M+D/sAjYYVLEsUudacVTWrmDnjDySLyZiTWg6OVba5
6YzdhJUgCys5iwvasOsokeVNSqauZpfu8CPtkIx9Dq9942mDIz9GW3f40qmYO9nTaA7PdH0Upi8F
aTKfWOZvizc6vj2EAC6ZK+MN13LrmJ5KUk1EnBFXzFDQajQfIkgri36wKWhyW0f48jfDY/xLXOqA
Y9qxegit1/20dzxSMBBJEZLZXU7Q7Eq7m3vxG+BK6131XdjVzE2/jPehdrXWA7oofmMqJN4VaL5O
QyZuWmWnzx6J5gSUAsSDD+G5XDJWF7pothtoPAbecDQ9tEykoR4cP7XQFg/gPmT3zAfFNdbmrXrg
RcRAU0UxbkwYo+DTb7cvavLZ84mi7fCIhpumInqzmQMLweYPIOk/m0YA82pf+Noqf2X3xPz6q85n
xsuZgMhZRjZLgOlvaxt/lTukhx+4WbDWoNikTXRR5iOy/YbTwsawvTLfmm5dNt7MmU8bTFxMvClh
9nBix2ZmrW6wlxWxH86JLLNBFH8Qt9vBIwUfQwYNMi0vxz/C5xbv2xeJcXmfSmPFVUAPP79M5/TU
6gsoVVzMn6He8GT6ghR/4NRNjqzaKd0O/d7v5Klc1HCLl+oU7A0c5VzZK3cZFw+lMhtJcNTc0iu+
urv23R5iEmuwoP4iexphHctv8rdAlP+3/TARxQcOXJ++bnbNPjzCsQZ/lVd8L1+b3WD3NPzTp/p3
ySOK7JmxHNYTG3ckzUTmveq3CSZ5l5m2HwU5w/r+rhYvM+k2zPJ1u/Hh52SjryAkJb42kP9uLfg7
/H8KzMDVgwrcM9u4UqS9Lc0exGa07Flv0rfIeKG5kaw1pKUSrH0MGDIHn7W5eSCqJsoIczhoIjyl
u3UerOWljoATNW0s0hiOqV5UinKip+HoHgqBuJhlY8dGNKvgsi00o2N+URz7J31C8LzStsOOggC+
kMbPwQhW+MG+F2xNcFgtc+uqaesovWMTd5MsbzIpYFbxT5jj20yvn2yyrxb0vF6lopPABqdnCI4B
t0pMH7MNjUvlEuRqnGKvpvk6Bp+YBBdU967cwHDx7VEBE86eOLO0vIPZXGVX2eXgSDL5FR7bmdsd
w3OsHZt+a7g1G6JhYyITrFmyT3xcKuP4QbWclYd8hCMqNtRo1pfxRnp9fk9+A93lVM8OiW25+Nu9
8rYnFqNPYKbsOh6CE/Rp+xr3NhGtlrXuX+nhIRStj5o5PwCT+L1KTlzSQ8EncIU/w49JYjgOtM6y
IfUbi2Ljc/aX7ZsdLsOktaC2HU7qn+xaUeJsjZ9CX1UE4XmTvPX9Q0tzsNYepL4zNcAOy5WUkHi+
Gicvyt22dvLJ46Rd1mq+fMreV6fC+RD9yBecsMHU7w8bKHMDv9NbYboCaQ5I/I5Z4oh3xvzPAssR
Q0MKE7mM560sxY2FlaEwJ+N0XGmc18IqfIu85kaoicgQVrM38034SWJZdSnfimJDfhrkAoyDFIPZ
4Y+7lWIcAu/4uWGqi1oI5ziLfDDJ674TcJ61DrzjQAtyrqtuc5yOOCSshA3QEecClV3p9G/gstOS
FrtKbsaFeSPtLO/YHtW74tVe8848bClsisbu32TJrmNw20MEaJwAS/UuwdbzLbjPNxIHO+UzInWF
NwgNAZW1McHJyYMj6VrDf5NBWN6avsVsYq7dId8p4ad+0t1mlyy5F3b9iBAbLHnfvNfoi3kVwlP4
p2wmdd1PFwhzCKMByyDDAbKk3MAtxVUPkKfzHeTChcZ6dNCUb9JF2Gbn6jV9YVMnZ0TfCw6JVb8Q
RkySRYTIbyEcIpu1+Caq53g3nHUGp307/eO/i+8MvKQU3tvqg9GMnezMLqiO8gXY3X6C/yPwxlVc
suV9/Zm7WJ9s27foxsdRCe5xYTmUbbiNEBiwXDOyeAzO4zFfMw4JnxIvDF0U2pw01Hbpa/3KpTm+
cpKx4MmVp92Uh8nCfV5cnbZElSvyoS8+ECgqdx0wpl0P+DfnXjrCydpG60B3l39yZV8TYg4mBFfG
Fs2xp9zJNs20YYyFhG58eCbf1Vhe8HxKvCLBYWdrlEcpcEJj25X4Zrmdup5HuAysVV0U1HrC2b/y
n/zDKKMjtdMc0/v3FOF4a+x74SQd2VjqaQf1xdEznnwcRvIi3pgGfPRK+aj/RLfse8zt/A+E8JWX
54xZvoQdjhXENRY0Su/Nvv5TY+GBK+ewMg7xW0k0z4spLp9O6Z/MEtBWtYICJGSwB/V75dvhM+Kd
hYfz8C7vMR4+6mdkQjaZZS9wh2PtGr9a7Do+OERto9gMCc+M9/q+/5p+EolrcBX/hefYtqd6XLUV
XufrYbgH3YngElwHGDvOr8EDQ2vMe6/GEYsxuBGR2laF6FzPnaMQAS/ZGZzdMkW+mr6jd5oKP1vX
IdG58MT25HY7jesUSc+3uSd3ObyWbylKdU/YsjqInhKvayY3C28eNkzsYRSEVM/BEEB+JYXsj/RC
oDwxAUwY2sgi3tI/AuhtASzhyO/8vd7js6MROjbv4kZ5g1IUnOImfOgv40eAZ+tW1tatLf80lCi/
ncNOARD3JgTb1rbWcItvxrRmyWhuTEQw/fYe3FgUdHERopHNjA0nTcrJPA4beAbsl6wYR1W78qKL
tB5+kksL+SZcOpFgqlX5pnyokDzRLVWd8s38RjasAf7su1fIk5loRRJG14zTTq+8Rnutr+K3usfu
lc9ak5bkUOGhRxnv82e9VkiohlcCaAAXvUEyk3rpu6jf5IfsZLfwk9MuuImAzbZ5hvIpJyc7fH3R
VicgDBssj6jB/hjDqn2rAIXskD/Ee4xuKgveLX6bb2gD8kVCjhMfA9Zbobcnrs5vi9+xDn9TDqh1
SNe4brNwol2AG72RKAitDHGLbspN/0w33QuvzX6pkEc2XoQAKyQkbwCW+/aUnfWTQCIT7FfJhbWP
vPqlvFpb7ZI41WVcq98KhOGwQhaylzfaxbTc9hG9c+kyzeFggn4aHNjFadyLxDG8q8DylJ1Xh6zC
dYSPqCcg6TA26PCAWQDmXxQWj3L5EN17+9mfdD4t9O3vAtkGfNWwlLMT7slAYOY0ol3HrvpN3aQv
pDsftL9VuOf60jfqkvKw5Xv+BYsJA1do1h1B3VA+CA5pwZiAWy0kIpmlV0Xe6mdKzKR6tXbiPmP5
ZOupDpyX5S59KyLH+NK/ua+TVsoflghOFOkjRk5DZf9eH2UHP6EuoiJyKvkytG4MUzNhxo6ezmbJ
5hOqizkaV74N7DyEyykivtZXdJ8ClBsdNfPF8RfVe6m84seIcaUkrxV6d0bcf6oDr4RY1lRskbn6
+3DTUb5wIeQLE2zu1T1ewdpX95q9xnvOT8hrxukFkG2EmLf2KOyS126LigoPWVh+usYX+RAS7L6l
Uidj9shbZMekQQw35jsUdkUC/FH6ANf9M1JVHYJ7flgkYoFjjp/+tLXO1Ve45dKawVMfaELgbQgv
xSHwILDdI59zS+vso4hFD3evH2SXZ4Ojpg7r9vioYHdBp3bBHUWHcNCvoAItAPwnO91rkuzMK8Ky
KzLXa/tRvYtYh6+y1Cu/WLHJPYvtXuH0Uc7sIOw0+g7VkFohQwMItyk0peoYVPZ0pco2LoxBjqFd
UB7X1+m1uWmXYV+v02TLBIlBZXuv1yww5071hL31mgZb/SQiIGFnBv6Yf0j2ChxEMWQZ2Kx8DGhF
NjALVS+DF4q5ntaWw0rwqA1nvMN11/f4bpGSgKgXxH9lvQW0QZRfbuB0uweZcXnoGNS1IMbca62o
T6BUp78R6a6P+JWGgWlNLVinNE1udalPMTUHbU2FHatbyFTKbvbbftGpRv06Plmf/o3ZZpZEEWPJ
zAnFDaPr1JP+sM/LUyxu9B/9J8GTgUPFQTwYzJEkG2j06EFP1T3UCTrE1SGuxLNBsUt0zGX4Jbqz
uJGgeVK4MHGn+RIu7HSZcs6CD7y9YXvARemnho3IEDzWl/lLlF4HZeOHHsYlaC76PxX83zs1RMT+
+ikVwFhOBbbyFvyMiSsvqQI2lw9nY2q6WbEZSpdAhDHBg/c9wZaEVk91KuA0CbXshrOsLkCX4V0B
r+CasGJGEHUs9u3aTj95rYmyivtZWjCy1XdYx0tuuR6+I/zeGlAAfa/pdjguDbWSQyUsC/IsLBVN
kLnM/FvhsgEHt2nT/hnXmOZzBfULt6C9NljcM9G7CYuDSSwC6IeKVcymSI8RyoxgxconQOsj4jNo
2mzpZ9qFhxIsY15KWLobcMvAbiocAXHMRigTA5oP97E9G1sT2rTfKAoy1AP7NLQ0sa2MK26G6SXA
RGzcVYggSJ3vPCoS3nCWPiQfyWi5EgQK0X5LdLfEpgIZQW0tL4e/YgDwXA7bTNj347UtXqLkLGfH
jGjTAiE7E/DOLNyFYTv0l3zambBdcJAFxMRu7I9KSjjhTjURi90nE7gm31CWUJdRC1EkqHy9gCGU
7JTdsmtGHmslX8cco9U7WMKaySR8A+Rp4/eYLTjI7tKH+mJdkCd1LdpYnM9ds9gIworCKC89qcDu
fdss3pVoOO4szOSj9m/6d395Evvdwvb/4/mfNyWFVV3PJOE/WoDn80IzWNCRGj0cvzDqQSLaWe0z
Wy2H2+d9k6+rntEal97PrK1pim7WAYzFDVdCKQDKMSpKtl4wdEAp/GSUKOqHJbaqqg+moNIrPu96
PijPOYLNFmj7eZ805zxsLb/xvG3VKnkKlYWDAXM/WSw3rjhGv9Kw+A0+76uXB6qEIcvnf4yNMSS0
3Pz3wPN5//kVU+0WN76ob51ehd56PilLF0e254/Pp+KFTGMSy8mu19L6HPRbxoScRp0QqnR4R/Nm
Gf/GR31oCs8PWuzmM5IUn/nZ+uTouRu9Jd10rIPpOvpN6wTmM1xc0c56Hp0Xt31LwVJGFb5kshU8
NVVV24LeiBKypwk8rLleO/885qOyDgspBu19+ILVrAyGgL0UPV0S9OMaR5eA9IKCJg8EwcqhGlNk
sZMSi44hSLQ0pkGb3KETTZX4JETJI+uLAUN46lMmTtj6dPZNfQkYx5V23GR4aaTR8FWIhUxKGLKo
JmBgVXX5VraLl0Ctib1Hdo/GOQg0OlyyVpb2lgb7wMTErynCxZuKVxrwk0njmPX0yVQIoU4zBUfX
6xlRmGtFCCiM0gjKMkLfqaG2aPoqwHgAWWMzsBEmDWDzII7btAgffUzUDOrUZZDEhx7orJKMU8yn
cObvPA5IbmskTSP5rhBeWlWHRcUS/KPGiOn6/hjo8p8Gp1EYPhT+jeTNM3x5iSMHnkfGL0YlX7kF
npFGhBcUWuJoBsqE0UT7UgPfxKgpyAyhxVAkyZEElwVPEEtzpQtDTsd6zkLEdggCJyK9xjzGVBHu
LXop6R8a1GKkcCN3mgJnVOfB0arl10Mr3UfhPar7/MUvEgRPoXyVRDYOTdGmg0GKxjrPyMgQmzTb
Ndr3OG20XGCalzVwKhiF5ZC7zYjEXYrS2Y2y7oH/f7kts79ijPLBrxGsG2M6rOZE21lwAT1DD5EE
5lC3UXwiUtslfZu1Js2/ooppC+kUY/MEaGIiWphbOvLE+AwNo13Lvv5thfNxklNAKVNCeSxq3hQh
r034RAEGT0TB6OMp0ypULYW/0UKTopdLbWsonVv0I85K04yaO7TAg+EUFfyoKs5EVxokcMhqy0QU
4siExQzjg7/1ENb70pzOM4kwwLMTC3TO9eEPWB5oswrJk1K7Gp8sgeVfNQt+Y70GWkvZ2xIJiErm
lG3B0ORK6A+zOWHBqnCVxFQDatx8YGuD+BQErWohiGpVF1y501kMCCfSqgyoq44fRkSkLY64tIzl
TUxoCQgIBFfGUowiQbwEMVtbrFi3Tg2A/coEdyCWshjroTM5cII8XMivJ+G+B4yQA9OpygB1bor6
O/87CEl3kBJWblVWHKurqMijLFrr5BjsOkqa2A/GtT8XpLAiui1kFZ2hmKOeT8U1jvQaG2rRp4U3
aUSWcwBIQcJrv+M062dQ8GAI1Y0pI/Gf6/jQRRQqWUPVl5fJdQi+ombcSSq6LxGRAUsstraaiTMz
NESUDL9ZSjRuEgWPEDOMVWGkEs40yXpSms6O6mRey52ae41JutyIUjXoc8D/elYjGuDkvZ7nu5pc
CCx0hhYOcUwmxM8dZ3BYm6sUs1QyVhGAWYKTJZN4NdSsPRcyLUwy/oiG+DGOfNeE9k6uMCUusuzv
pqC33/mhzFc7KWdTBXIU1HvOuDDVxCIBwjSbVQ+xbYavh6/VL2MmqB8JcKOswFUaYMFB2HupKuwG
iggs1dlwGpPZ7D76TDuSLxiiI0omNFBFzrDWGMU1ZG9tfB+VSDRVV0vCwaWL0z1WwoEbV1QOraSI
Tl8VtZcL01luJxf74MBJTJ+2p1ZuaZfmiN/BDI2RUU9pjGavm2vGb4zwnEuBfBLl7lHL3VtBhG+B
O4DbjiJtvAE+EQYN5molDagGaT9r4koVE8B2ujljKEtel/VNFvwXwQ/gKSoh2aFFrFptj8kI2l0L
ktw6+CyRhfkQE2BKP4sh8JlQkOKp3TTj4Ap6SmTSMq6gd5+tGfpb0aAcHvTvVM/+TK1urbVxwAVI
BIPP3FA3ZCfxkZbIWACRAC9J565Aak6mfeKYKv1SNwBpkQlMAEB3jcomdK3QuquFmII0g1NwmaGU
a3AGUs3ZCTjLUfrZTcB8D4zzkMc6gfZeH6A3zMUmt9mN7mL3Mg3NvSlelre4842QkyrUhbVC/p8U
KxrnSXqPLOIIQkyqdnIER1NjCguNg8YDAyq0hS2XYlpMGA10FNM5xEevCx0SaJG4r4nEjjDwvb7X
zgnxZitDUwvXqudtJ4UlLhzpNcuyaZND8wxmszZUeXbEcEbYMA9MNWeTj9A+BWM0Js3LkoYBEV5k
pMPBH1DKCEUMOOWNmFSMaYGpGwpxNeI7tcQ2YywB7YqAmY5eAy6Xc2/iyA72JfsiJESrvacioEFm
HubF40KtUE8UeHWgXJqxJunjXTFiD6sFqVvklJBWxmhfHIDyl5rfrXrfDDyfLiwhlxMGjRYG4cmA
ZCEwQQ0VjAY9o74qUkmamyZCEo409rEK6tHo9H49OyxpoYBfxpKWJ6dwmMTSwB8yK9H3q0pvStK4
kPAZunaaRjDjYmdNiy9vB78fGaS4sfR7Yc2gTCIUjRMYWrwh8xoxdepFPgL5OpTfJRN0WeD8dnFu
WhXxFNEkCm9W2pB8bmaQnIMG/KFmNzmP70KFmc/Ighx0zQAOTzOyuCR1AUMveRMzt8RmktXGO05u
8j1TT5NSa2zk5UboADAnMWFiqy1+OeK07Kb1rpva8MD76MdPs9tI2uIpIxl7PwRbZYQPkPVo2Gsy
To+6RVPfZ6BQtWUerDz70nw/tHsRFr+IL6ToGTtl7t4mzkBOVsoaqrtyaNZMtgK9wjTGuMvYGbUX
Oi7yvAr4p0xXH1kGkSUgYiOhjcY3AsNSREI150r6xcjsXtSV5IzkpYzDdIh8RJ89/Yuj9W3qlJK6
zvEwS8PmBeejbaRXjhQhapClam3ie2JnATM/SqB/Ks2AdVrbuin+KWEm5KdSI/SznhkYgzwoM9mz
BIk0W96/02pBfSqm+uQL4cc0muFGJ7ZtdqY4U68EZm6CCTQpk3Heqox+sfACWcUdwFHFdD2OTbz1
o3mnNgPGgWRt5Eq4DiPQKylExV9gxQd+g00fnleuKdSpG1ILND3bdGSdgkGatkYH+lLj/5gIveWJ
JSR9GsZOrh7xZ4qZzYde1XQGGUXprza0P3iJ8LTgggx62lPfccDKN+zhzG11IBJPvc2yztwtTlgZ
I2kzxcl6vmMuonpMgM8bS2J8GjJH9TlrpVk7YNkEmYJpnGSgFTLkehtpoPRjI1f0OZcyyBi4nRgl
JekH74MJbW0WkptooLsajqPFLjHA/TSVLtnWhBpy6O6KosSYwmYXhAijXDNwiaC+IpvMicjpdEWh
dnOmffGpq4ztZFR7dVSDl5IcqgA7wKZGqmgqqu6pVftpWOVwyCxrP1m0K5ZWrvvxM9eOchlhRlqi
yzdMKKApoo823kOCANuUMPCO98philETZj5uL1nyOgXmd6ThHqRMCkFqefsi4axzyFSWsnxKPrRE
+JO0HFANnNTC+CLUyo+6QmIsZM0jkyN4DbE4kQBOMBQN98CV62R6vZralqMQaQJNScpIk4KjE2kU
UX8OSrA9aV0FpuiZRU9oOpVTlc+HQQt/jSHzmXL89hOQHT/Bs4VizMvbcjophnTKQgGTT/JKFU+V
SiTHJaBaR9fL4m9VV3y4QIKjolmXi7I3rshQNCrBDhT0XwxsanMPiBFQezZMiFTadFcJesKyMiKo
LW4k19KqfSVmLoZzH3iR41qZCmuS07C3zROUQhinMvkrXGpGC17x5gUtaj5IIm7sUBnQTQ6JsdYQ
5id7vZdpoeV+ryvsHy3xQ7AiGT9NaOfEQKnxnkOfpik1ifBINWqsuOz+hwTf2BbanE96bStmoAdG
ykJpClxdYzh06CNkilOAP7JPqzcrCWZueuSkHVwt30Zhd1ri9sTpumTugolXuA1hLeZEtB1bRSDE
0ajAuxovEScys4bNmEEPmZAUCl0qEuZsdtm08BkYtlzJ1ktTHurUC6duQdzQCnLxoHEqM8cKhy1R
kevQr6GVp7C9gim8CSkGcWombBSfL1CQajCQsftMujyxMbd2qeYFnFrFAx5lDANoGSpI4EYScBVN
v+p0QztJuw4ihFg83WMcrp729EYopV5GoqurcbFjux4P75okqHboS8hqrWVetrkz3D3u5RK91Zl0
W2uvFfOmSlVct7DQWiv6eO17ic67ppjxlRgotDJPig72GgjBcfaXYlni5KQuRZDTHDnPM8cMLPhd
69usuxo0Kt5LQn+JA/nIB59XZkPDJgwNM+x9dTLE+DNRkmTdaByhDhsxci9RCRpkgI2ox3ulRVoy
cXzF5Xv30ZMqkr+XfSt9F3XCNEKhJZN5mVPMehjIiRCyrBLWaYtX4CjCu4wW2DRfpUouha1hzXgc
F5yvKYVTHX53IyZ+U5vsLbPh7DBVaJ06YMoHSatJWxFMCqT1zLTtoBjbMH4pUmQMQdj+EMv1V6kB
B6qWpseCVx/V1hENZvvzgaOL+VnnBR2CnTaC8BYKmgu9YmprmsZ6wy7AADQeh9mEHlGv9OEYFoZX
WtqwQBnMeMuI4iLZ71x9VBCsznK+7Wr0dZ0653Tbqj0oqMlFvzTXHRqXGuGjVqg6Q1X134mlV7PC
6YBf2sxpUeuIGFEfDZbmOxjODSfcTDd9Px9nbPT3uYnub5zLvdW1+GTWPtpBP3K12L8mNeJrYZb3
GKITW4cl2UrNmrueGlBwoqMP73MQiDsMQe74jSPm6rGx5U2RYsUCv1EF/IbHEco917K9kncMSrVo
pydcoIZM8BSNuYbprqSEmAfiPNpxibKqYTsIOOsxexQ9/P19hy74HWlGKdbyD2GVoRxJ7rLqG3yh
DJiSVncikZfZYCW6kmC5LmUUhuVUbZokdcgo828ifsCrGV6YD5ZK6XuqK14/b5WG2QpBifaUhVcQ
kxmxxbDORfkvC+VvOFeYl+Z0dznJc1wBGQnwKmmUrQK9JuNGmGMbrUcWDa1pveaTxkWoc6IakIUD
PfxZZrFhOMv4maMITQjC964R6Xb04YMJKoyRlbo+TBofNkRRXWGg5wlVDM+BUeR10r/N4IURhxJM
ahVYneUag/wptpApw8IeTQ9joHNJ9eZTFmnrSq/x1YdfMFvKCNZObNF5pF341YqAQjGeAXERO5E8
UFbFkJRNVT245ACYfIl5EVH9qJVuICgZ4amo5zIyd/Fb0YfbXMNptPopqQukALjGctUjIBuS39CI
8suMVF8uoMqKpY/VaOEkarhyCA4CgxPmAAQyptLBnyPzptUQIgPk1QT4FSiRdDIKySk0xqiaHqlm
Uo75bVbEb7OUwm96m1/N55KW9Nfc0kA1leaX/Q13d7AXDUNc1HLYTtYb4ExtDEYvqKIPVSRxWd12
AxtqpDLM23TAaiwNhwyFy5Qzt9/KTqQsQVwBRYyBV0OtDB5bF9SEio8V6Xx2LvXfvhyXtoxSvPCp
Tia/9pm67jdYB0veiNUxFYP0lfrWWz7HzK+kz8UK8skfT3i3f5hSM6xnPWsOWLWa8F1YsOqEqCDI
qb76QV0vbYZd1KQwT7o67y0LB+OYugVb5NzrJf/IQhfvTdlSV0FJrqZoSq+lVdEbZqOA1JOhOK17
sHlF12RsJ1szrZtpBJbrz2QgN1XzZua5o0+V6oxFxVhqodzUlvUvl1ScQYNybeCntUajKpeMP/km
fvWJCMYzsvblo1jjOtLrXlbjsVwsmT0oD5TU6Na+QBFqMsmp+DmrUCYyj0CVJEYFc/K0en3IimK2
JLyoXYT/ZkkGZGxtFGqLXVCoP1EmWOcoLi+zyFDnICsjSXB0e7PJxEuWU8irWJ/HmudXotdPLZyl
lbcn5XtAeJKx8ON3TVh6QrGXGQ2swxJZny+544j0yR8awvirLgvjYgJH0zVMK7037hbiu4xRP2Ze
VKK7S+Ev5pLrQTd1OjfhbHT1bwDw5hY1WomhJMPcQokxl4D1xDyk7oLaF2JG6izef6shDIzN4E8n
cxyVlW/AkWr+RCFXURwYeFqufAENwiSzYkjgV8Fcy0hZR8E2uu4jCIR7XGCmm+p0yWGZP+Rpzjay
lux9vxHtaWD8UOkWkWXbkgjPHL8wsJAWEmCz0lxqwcSKIcDE3ghCzWs+O6Hb180EmzQPDHXoNX4F
TdewWQmN00vM8oj53DhalMPtz8ARIzucHUtWuoll0XArmaMqjOKP3mkvSpNpH5aAxsqMy89YH7/E
FsexWj+w114Gvtk7pvE7kpqxBs8bFCsN12CWql6cP0a64o1f4yMjoGbI8XFmkD9G+p4NLP4tY1ls
JOOKfoT9Wa9+0sU4M3qGRxWLg99//zGc6uvQLgNViyHcaGlFfH4+PagMksdFAO8V9czk0PjnTIcu
T1r++3czI9CCYaTl4f/8+Pz1//r4v1+f+xrZ87/bhgnDOKwlYfjLnwyZkcDC/mmf+M/M/pkyWC+O
eM/7njefPz3v+3fzv933357i4zZT9j/kX7hTwqjwM5jPT0o+zTNv7z8/Pu993p6fgWZChtuHbBW3
p/Pn8z/OLiZu/90WZv9/bqvLnC1zNNHDyPAATGaBNFaxkW3sNOddmrQzn1Jot6qfrdJyMjf+qOCW
Y8KeZn2l7UIx1HZz6JuORSYY9Ro322r+/w8ky1MMXYV5EJTNv194Pu15UwAUWutDuH/eFWkqZv6y
ySRbJyYq88v49jyf93zk+V+RkSOAJE14iSOFwW1iZ7m5/N3nw62sadtC/plUWUMwjMn3aiYu1Ylw
EdtTOOCytbgVGRVkvp+yF1cl7K8at7c2hqDp66m29QJjvud/8tgiiAiLekbfOKMQwXXGKNrfUUBr
QdQA6GcsRfuEDVytYczCpoEuFAQbP2V58zSye5rbPX0onzef/2XPnLXOqOtNHbROIfWMNzwf6YMl
atMv8z9E02O//rwwFnOq9GmcN3X6zsccjYSyAfH387XLYLH7DIV+z8eJ1v/+3n/+yvNl//Oc50Nj
C5MiLZaV/1786a/57+09H/hfr/1/PvzvFUozbtZW12z/Pfd//U3SDTb4o+9TiQIYzyyWPzPDSEGz
YicMrNugIlwkZ9n0yK5d4tExJ59xz+jNHDJMiIAuvxJVqjZG5cMKFOHWSKZ8q4dxfRC6AVYpgcdf
zNvDniCLdCsE6FaqAisvLFYc3xK++lr8q6shwZkVRHydUurXVC50nBpdNk4FJFaAicFZyj6dp5Ur
Iw4weBD1VrP24T4EHSigaWuAN+uVAqw4JQNLmlXhKCuJohsQpemUQV8xrARZ3+c1wk/Cimx1xNSg
wcMjz/70QSS4dYkGilrAwc7+0gHROYzLoy7Si9dWh0CoQpxBJJQUPSiZQ9EN390yrxilarCtRukm
G/mZ8raxx1REiID9eMoWvOkxO1+1OR48En2Z6EfIqUzmuYrukhJqbleR351GCWKpg8GUFGi6blGD
p4G164l3J7iGoa1YQEuszeXMpYUpjoFWGd+PCaGkWQr1pYBb9ONz6M+pnc0WEhqp/dWIp3DnuDIc
2ZL2RTh0yE99xOhY3wYmAyCiYb0nyCpbeBAnCCImiDoUPXkDeC8QK5SkXp0336LhJWnaQjRqMPpJ
cmkqmu1YK9FQh8zr+qhBZci1vap9GpryJScdw7MNYJo6SRtNRzseFggDinOPO7FjpNU7UwbZysJC
3a3JTlhVJjiplEQaW2AzY8jB+iCoxbitDHqHAA42aaN6bwzCCZ6g7tvXSqQuluhM2xwPk6mJSMoY
T0MiHQbF1NCPdbHbmsVRaJUKk3H/LMjqd14tuC1vR+AUBhyRBULuOiwDcwZjiF/7a6QR/uMDg+NB
JRzDHAyN7QxPoUjgmKTyKcBlRBHJHagb4IAKCcxUBrKdJ9JDbJU/eiJs8oDhCn71CBzABRPOl0zQ
b71ejxewRzmgWEs0FGC6ZlgbAz+aCjCEUBlxYmoqSbaSSReUW8Le+H/snceO41q2bX/lotqXBXrT
qI7oZEMKowzTIcIo6b3n179BnSqcqnOBd/H6D6ijCpOZoZDIvddea84xg+dUHbTHLpN/azIu/ji7
hhQoOOoLdLvq+9CK4FK65TXaCiH57uIiJ4QyrLpevftmGLge/EbBNWvOel2JiU/pM7dKWNWUXFoY
rlCzKgUjbSSwbWGIDmMs2S1T4zscmuhXSXsrCCCgR2Ps1SPgtoC+rhfkwV5MQYgL+VWu1WBX8woJ
liLQ6iy1q1R2x4ysH95eFlGVWE4obHBslcjcdlVwaqO42atqwTpSkk48YTDHhDW1w3udNR9ixTPI
K0SwefBYldKljSaOfrzecOUHjVJQ6ecfKdWFUxPjE5BbWnig71HToMMi/bAilih4I2ebOXIhwtSJ
yKPI8QB3UXAqF51eL/cH9Ajhm+MaigpxV1gYfMP+oKKwGzH2tA1IJZZzTxmh8VUC4e9TktdfuU7b
oIWN7RDMJZ1U9G0SrT3ELylhVIs6Puddg8owQSjDa4uAuYuEB2p6AH4Sotu5OHRGHF6Mnj05ZCyk
qnHoTYr0YSaWiBqmQH8pp9dZjXu/TTmGS5GhPUA9/u5oofWSBhJDRt419Tyvuiedo6vABy4K7tmg
5+6ehgFZzLyxBjpTWohoahgDTyPH262MbnzpCV4p5fGlblsRbWl0k5VegTurKF6nofmdJFmihucf
ZUqMxqVfnYijRTwlnumszTt4J4nsCsOZpyg7cht0KEZpfahTW/sFjErG+Chhp5kEhXDsQOehJkXI
4S+CQHZjgqkCGlCeojTWWy0nUwywkCZEZ8iiIxqtlYTA9M4LErPbdaF4rhd0YQyrrv2SYWoaHse2
XWzZpPcxVxL2QjFU96NJpBCk1A1ElJ8pAUk4NhEZZIP4SxDrlle9wYOkQcqsu/kgaibGtp6Qj6Sn
hV8qNHgUY8WAFpgt6ul56mT04GpMt1hwFrlaDh3imkwL89MqMuPKNcohPqbVkrtNnh/pk54F8S5A
j1W3TPSaY4fR+H2H/n+clnQ/N7zR1tI+qGEMnKYaAtoI07uRogHJpumc0rffjxWDldzExjUlCqbh
0tqJU/o+Ing1puk90xmmi3py6hcBffSM1UKXsTCJDfkMGlL4eZiPfZNk+9qbx/wxqyTW1ML6rIqW
Zn6HxVdvfqWmGKOZIU6KoVaxxFBEdXbmXDB+9PVW1WVGOGl+bEZuIHp2VHvL9BWI9cMozhXQHH77
BMe7JGLJNnMsyHX0IlmtJiHVteodupy8RogABfQeyDvqwO0YM2ODWr92/8ZiwsarDfWlbLvwYEXa
W5xBNkwasd/3K8FmXB+kMcVMERbXSIiifZQ31n5Wp7eIYA86/cq8l6j2kJfw0Aha6Go5coIEHdQh
rQtpV1uLI6/dw6CV/WnlXYsGh4Oac6TZlpIvrszP+8M9TPjPT/94iutfaOOYwZx7/8JwJ2RP6zM3
R+lFSDMgP8YoOibecnSRr/nUHapiLnzKR6D1d7I3OYlrTtgEJKDUC8WRLAEASWP5BUzEvHlXQrT/
koXO817S3x9Uk0tBXh/un0aCSQedA5ujdqCm0+AjVPtp+eNJKW07EiAwt4/ReoWnKvtBl6TkCnG3
cLjkEHEPry1l+CX3j/7yNXLs2Dd1DEZESNOcXI9PglDRIwqVHvVlqj2Efc+B7s/4w/tH7VoA90Rm
2CITZ1slWyMnctks9ndEapiGnFkKkbQc0hmG9SExNKRM98/jNa5gqenGWJmy1e+w/Xta6J3MmjdP
Q2dKO92AWGSuD0uGkFfo6swexXElVQGL3fcVrrOm1E4k2rFA6LK8J+hN2d8/akRB3lcjya2jTCs2
XOn8NYk51GIaRw4+uz+H+0c6R11HV5FwRfGx0mpp37WmtEfHPkR6sNNqaCZyiug3rCJM8JmkzrtI
eWIsUu4LyaxJGDCBsrUgzKnzOOvlNmMD+OZmKTpBKGDZMVplX8mSsm+VpHF69tANqbLgHmWWyhWd
DOvSMgpoARBvsgCaQoWgtGJaN7eqbCsDZxnmmJcqCGJfyg0uJ4sjr9vFwu9xBd7eH+4RtNIYIKZf
FBpDvBn3B6OITafJaIg0jVkcikHCviSwoUH1IhQmmZIYhTMP9Fd3ZbdI/sR8dL+sD/fX//6pQksx
y2nm8HKHAPTW94DK7Z8P1gRDxUQrYC+WgAI340AkRwqi0pHwORQvNQWvVQF4+vMCvH86J3jKy3kh
NLI1nxVlfK8qPHXDsmolkyVpvUicvhTs8az7Bjkz1eG/c3VoI6IzpgcZGOFi7WjuAN8M2XnpWQOf
TP0ydVPXwB0mfiw/EQeIhDahi7wanqNrvdRfwkt5YDQlIlJFqb3WgjCXEwpiG0eTcYyuyzt4sZ/p
zMQiuEYvOVoP35ghnNr5byCK6005+bQ9mSBW+JIYBZAlpboMQaBbJ4AjmYa/FStwDASJx6K+PMOT
bkZAr14v+lAdo2ErPi3n7rvk0xnZ4EZFDAHiiBngu8ztKzkIc7o3fhRx93jz42YjPmFGY0iY4wZH
eKMf4y+JUwz2VIu/tCBnwG8sHPBOdYlL5dxMPo4QWfUi7RsxDLCaCtDoi/T+CMDKjS8947gNNmOE
Fi/EHEI+wXaerKAp8zh/hxf5iDoNcIGLPxYiQcbo9adiOyPv/ln/0R7kZ+FD2QfP9OOp9VrsWArs
3U0QHakZWFbk9+R1Pgc/E97w1xEGdueHRyneqRj4e3tk0dY5SHoqcTBMsZCTH4HPLhWH7k35xnWA
A35hOsHU6Jgdki8cl5VdBK6kemGDowBHLHoLjL0AHnphU8eMsGzkcYCixguVGOsGknjr8Yjawp++
QqLXnm5W53UzUvnjjM/brNkMt2q9tYxnIfP/Ddd++YN1/l9Fn1+ISO/af/xNNuG5UxfOYVnsfv7x
N4QnoiZSTmiGiTRV0jSd739/PsVIZ/7xN+m/q3oak0yRMGqK+0pAsuKmv4VDuU2/+n34BOU0Q7fg
icElNpw592krGkfztHxzhVDXotHLVrbLrDuS1xB9wVuRrZzUJPQjcxcUF5idYwVD1VEEX7DIIDCp
G3wZyd8bRBOUgb+W39D9vNzL36FwnPCAbqtfw2PylL9Uvzo6DrbsNLdkD7H2LftUMbj4w0O2Z+9H
hylywWKs3yr+zETCNx5ZzNAabJHNYKdGPo1vX8HYNPtkm6kOd4cN5g1l6aLijup+GScwzBPd7KM+
uFbv3ZrhR3/Jj+B4o98YEzA0GL9xQGlESx84pTkA096TL8SQ4g99a+Sv4zODhZeaNx2rDaxivsNd
Da9BQNaPlGyHYTY4ao9csh3jxyfEZvUrEgvzofQeMErg1aU3nPH67ZFEvRsxRfY2+0Kr7wmPyi8o
mJ7lhrflS8fYrfjxS7ZyGuU3U3HjY78TtySCPeALVT/aysY+5WK97x7BACJ4zl8Jwl5wvaBscpE7
Y47kPjVwA3wlrh3vCg1c64Y7bD6vCIAXRbRvgMliw6U6cDo7drbALIF9MsGOMBAe+tV4ccCnAE7d
lZ4YVkoRlc6RFjl08ZXewGWLjO9hdqgyHKHeQmTY8SuGnnKRfvJ8V2+nT47gPFU2cF/b1+/zwXrn
XOlTuXnU5lsBx5CzghYe3rUPlIQoRN194pvu/3Llr3D//3Hh67IoqbqhW5b8l2RmQPYtii55fJDN
4QHPUuSsawyX19Ww3uRVYbqJoXV9YJtB2YTR6IojqV2J36tW+X95MgQh/I8nI5EObZiiSvbBX+9C
LekmvbGG8SGW6RXyXyfuosKdeYlAtOGwYf9w8NkRkcy5KjxX3TlkgIvN8op/JD7fn87/TyD/XxLI
JdUUyf7+v+RdZLT3yrj9z8iL+1/6Z+SFafxdtXSFQBZL1GViLf6Zd2FJf9dEXdP5sqlbkiqyzv4r
flxev8XXVUk3eAaq8bf/+mfihaL/3dINw+Sv6PL9X/x/iSPXTOkvqz2VuWwoFiu+pdLmomT7z9U+
1mMCz6Q2Avx1bUvL2s3BCj1r0cS8zWqDdC5XZWaOHCI5HqpYJvSW5oxoemoa/+hT9XupO2HVHNeI
KfEahCCCx9i6zO1A6g5kZ46USCgFTkKoVI6m3ML6jXtIeuGhkhLtl8icT/oOldF4nmrtuAgTwAbN
WJ7GdkHCnLPA04kILlo/I8YAwprXWefpNSywppmZIhO66ykt4unsbSyrmoKL+maQj1OWim7RZL40
Jq/WDPc/NUMYvllFGaupNRFK9GLXuBwJ8Y0vVJp2bJPslzmHy0FUdkZRyN7EKLCTYTMiAXob9b3Q
szvPxJlf5LywZ02x8Kgtuzxg+2HqC1pAYfUOJ9gRWb/SS1rl0hVmAGwFYGOAnlObh8IPsYGmRJW/
ihP2pHJi3I9mT/SVikljrymc4+GaLEbimgizH+4PnS4T4Eh0dioi4wASZGXy6M1kA25TelfgCxLF
zRO2VUis2Hdj4UlFk/ug8fPaplp8TRoPVQMLJJ45/0kLUYC6VqK7Jw+A6WgFN6NHKwAFZi4WiWCk
+daM8060lNHNWkoBMyt9vZzO6joqzuDbI7OZLk02GJtkFOxpKBmCDAIn9wQ3e4oOma6AtV/o78Qh
bSLgPlXVvuTjCoicgP0UDBpjjv9epGMuVMaS5ADrzFFGbgoFMBKjXZLpYlfV9G1S5ohgu8XkHaQ6
1pL8lbCgs5lFg1OGFRBn402Ei5SOrfoojGAiKLjXhl2gXHSZxbswzI9Ai0YA2gJgnqwCT0/MUF1S
et4DkxRrBKWjVxl2UKE9pSXSG7RKToHZp5tiuIF9B6No0rM/HvjVtDnKnoc4o7HCgbhtSvr21TmU
i3dmsIRZBPAaZUIjBJO57hhU27w2460ZMxhVImqfQu7LSzlQCBgtkmAN6k6LS2hKU0yhovRk6A2m
j6U7m1AQJUWOTylCvDZUJKwUzBU6gcaYMYcPjOp2QpoChiFk9SulvGKadcwrvYVcTb8PwVbIPu4o
tbzDxJDcdDM6FYH0pUYlir+AklzAxXOuGzytNfohGnszMZKQJjr6m3avx4EjTohFdWtf5PEjU+TE
nXr6RkMnfZt5CIqFqbOYarQsp2wrWBaCO6FnJ7fwli+AIsLD1NqlWkr2GGQDJhqo6PGwpO7S0dFT
k8Yj4lc7mlLa4RuMIO6CQ5jDdA2PRno07EeiG5ZF/taa9KXsOwGmJjjxpRFpXlXmazJQpdVlkNqR
au7MJALRVC+UPFIBq4nqe67KizgC1SoIc5zKGGxySjOjXE/Ks2H4iEyZGbo1glwpzoHJxyjoct73
VDhHOrPvah6vQ0ku8tJgARZafkU9hpVO8IIuKyAepfFLVspfMo0sZGTdlrM5okoV/6kuTKuhs24f
OF8/KCBW6mwfoTJWNThSY4relylTbkfmVxO9G6o+eTc9h1E+yj8FSiAmdBv10nXFOZuq0U7b+o2I
Q1IXzAGL75KWHkqVahOU0bQZ2oLjE9MEraCVLxbZ7zocn2ns1aginLzmMF5zfDWDCWRxP9F84tDS
K9FXhgSNFy/9arJ6F1bIEORu/M30IXbEtPzuMiCoyLuQvzUTbS/KIQURIfm9KCmXuPB7y0D2kUO4
KzmpJpGE7CR4zsPs9zAo/C11ppchgYBcyuZSLIsvjPUls14ik5NapC2vliogGc4C5PvytuZ6m9v+
Qa/aa5zVH8UUX9osQIuuCyFNGMaW1UJ0QGD2Hznqxn0FxcLU5Jn2AzK+gSaGa8pALgwmXlNB9lG0
iE4x7DtAtjknq76pfopbNIaXLMqmvTyLD3qncSNPyiHJzZNMuE+UowVWUUsmkSYDsx+wIFa47AyR
ZrluKq9ykH1kpJOTpzP/VLG4q8b5fa7ob9eD8hamFQDpOn6dROkhinrNl94qcSQmuAlJyFGxZecx
Ovw6NsDA6e1rDHY56AkOH0O8ALWIMlFpl+elGH6juK2Ro9tKEDxqkogsV0b2Jf8ul6hcW94ErHRJ
ebZa4o31bKEbGcG3NN/kTE+OpcHMinvd8qYImBRa0rNoPZgdxm9dRiMsEAoyVM0PEsbJLpKkcTt+
1qbriahE+DjE5mccx6dBojkuBWjcWVuuQtM+yyM7a5B0N1VrDmaTMO4yBG+ywnOo7YOavl9VsHIn
2P4OZIRux6IBlyCTIp8N4gGdGt/j/qjSHHDUzJOMf8et9qn2a78iVq+13MlEDLQkGg/yrs0ZZFlv
iag+zWGtnvoITOcwl/tZiJ9ZesyWf73Va4D47BtosA+FtVxnowQGgHO8nfWzNZqfxGX+0kW8aop6
M9mBPDmDu0pvkNkPqskZ27giOFU6N44gS7tMpyfaMvSgjCh3ffJqxJwmyWgI3aI2Unzc8nseDNUD
Tw+akzKTy8nGgUjgaCj4KxGkoC1Z1/Cxn68qN4aDOaAL8x9u1WUnRCN7sQpah7d4zmVKmdrwrWYk
jQI6B9XSgfk2J/+huI1KtrNqDrd9PCDr1MW3NtAIO0LBGVbqdz09BrWiO4uO/7bPORDEVFFhq0WH
3qDZt+jGseqXkOxOW4rO86JytAhFME0KS1ci3fqcrbTCtgVDVZEit4oZH6u9YUd1/iVb2bnTlBNi
yC+50z7C9tc0oKaNJb+ABIyyH261+RKkW4bh1wETntuvtFfd4MAP0JwAUrINMUvmJ6MhrW9sPpcZ
92s9XaxMfSI49kQP8keu9V0LPFXuaGqSV9Fr1as0c8DVucTEGsFELWy5Gr1KXCIfR8jgM2kpMMGb
X0X/u4sgspUt56J8bECXZeX3FOzn9Bs1lB+l6PSl0HhrC+Z6ofaD2QpEYWDcYoh44yCQWzOAH0zo
/2Sa9U5/OWB8yivGOKlqKm07akLIFLu4zFln2EJgfMRFRfg2s0YKhFNYaUxoUsu0eZVKuqTyOcL2
3FL6ccHa8vC1gAlmqPdoNOFXOHRXPRH25lpXirWyh0ipYKuQuKxjcgnqiJM15BZ+J7R0mFaWRFZt
qRV2JSt4KYCTEiIvzt+EKoWx1qNQxBRpbsthdiSgrwEmpmlcDoy2nxnAgwYOxWsnrbONnKVlysWX
fm52tanv0nGFRkyvSw7JjOI02Jq4c8GZyQwk6cctugbutrN8uv9w2ayxALth8a5yEgCMo1PfmoT/
FlA5g0h6zRoBGfcAtdBSYSgMfqfKH1banZJQ+DIi80kjiQ0dIaj1cW3OLkg5VpB9hVGoLc3tkj7L
KcEgiq69SE1R2SPJL8HQnuQ2kfwu4+1nQL0tVDDvKQudGsMHi1EU6lisoJ4lIzAoGh1JG/pcMjE5
EOsms8am9oKOSL8eQVHcP9TMngAVfAmof/i2GQr1P79z/zyu68gxe2xT9z99f7h/Q+a1h+W5/mt/
Pty/8+enhky0ikQ8+F++/m8//v6H70/sL38mTZODIveFz5ivk9z7n2OHxTVx/5B1H2/pnz+q1qSt
qYwRxTrJQGX/XBoQhu//8P1BWmNe//z0/hEjtX//Wo/pZV/j/g2CmfaX+Znff8b9T6n/+Uf/+Jq6
J32WBXJt3bcqU4p+fVjyHpddvEJeApHGzv2L9z9zf9Aapiv0N3K71V/KaIHx/J9//89Ph5SGKHm3
EX1T6ggAkv/6QVKpp37NK3QX4d31dVHNNEJaZwf3rxnDlNpjhtY6neLAa5k5/ZEYcQ+LiPKJ6c79
w14ILwU4krz36zE6CqdWfWC3WrQT54kkuWJ+0EFBbAKXnXoPgGJ6Hx+VZxpR59ImwXY4ULkwZr/m
fhHY1evySkUKgL78Rk+Gx8imkt7HLxJ0bmx15hFPZcLEgVOQDRDolpytB1iAC5DrqTIesxfzokzL
5ps+JUECzXzEEpvbTNbFzQALavT6G/cvZxX4djKkkg+0ZyTG6bABtvHnyMKTu2Lu68RQ7AHD8GH3
XRDTA1BlxnDolMMHdEkaoRFbi6N8tacADpXd+sorSwnuA48kLCRBm+BX9ZIe8B4SsQVqEf8cPX7y
/nBLsqWdMh9zk/SC0C5iAIOjRnV1WmekVVyys3kBXBjXm9Tvek/EORNymI3O+b58CjuvfFp5dMB3
kLweC/wPONB3svwGTXhCZ2LOUN1PPErGxgQ1dsM/vejMJPhnhmnHuUffx37u09xvhS1te46seCmh
cTXpnnWUED5ULQrRBSVlXU+2Abu6rb4EMAZepqdEvAqfFwRaXeAsWw3a/yF7zj9YoLNLvJG2pZ2R
/Fc/EnS4QUGMf9t0mCJtZIrcDZOMT8t7M6wzqB7wHwHURPiVmGV6B+ZhJ5LbAZ5PRmkGIs/miOng
TEk+oYdsG3d+U8+V+83BNDxap2505rcCG+oHo/wjMFPt8RXo6RlI8ZHm6UQHGNGPqjgcDzdZYF/g
FjZb07lgXOLLGxV7K78jcRu2egl+zB1kfwfZLzhHcwfN19cv8Unf6T/FF/9PgtOtecX5+xVfsSsG
P0Lvda8qRuhkE1xCl4HPhvKLF0DZQifPPyKssXsyqXTnJl6KVxAWF3bFkvCJneDiHecw6sQfwfu3
dTUv5gUF2SqydCd1F4R7Cy+hDA7yQhOJVDLDQx+ebXzGKDTLQ7e8EqXx0Qm2J6aO4nyUD+fw6U1D
VMzgzz4YsD/OpOllJEFpWx3IOi3rYENH1oRdZU82XDNfeppx0l/ppj/clKeneNgJ9q0Dd/pVQcQr
neQcQ9GyAaz315fEAWsuHRZCJDdrLfI4RX6GYcHJuZcKm25OO4LCTCF91sKNoInzTFBjhTtgQ6zI
dUSIdyDboPaJtZt4pcpT5kwkgXnQdTuaSR+ok/71VRoaXrgHuDHAkSieyHwQES0oiQMdaRPuFyD3
V/7d5Fz79Q2vD9cyYSlIyYrRmezqV3vkhCJj6Pbps9DrIaiRi+37lBwnr3EGD0NJTFxLc0ZrqrCE
zGfzNEE8J+ZriwDNjrybSjQFLDuwwjEUaPePK+WW2r5lZ5xRN8bsNK/fqd9smUu80PNh/yZMgJic
3M6h6jkzpIiT8IDfR9gwzqNrt97OvJlcZQfM5CGRGsQH3nYS3x6vTC+ZeRXnqjgF4c6gx7EP84O4
174ZWU1kjCyPmPuCbQ9uWN9O9S5+iC4h/FfDLk/TJvygScJs4pXBwYYJ2Ufspns0hPGec075SMHE
K1f6CA2H/NFDi2R8IZJNXfG07KLo4JWkcYGne/goq4v82P8uQCjM50bwSI6st3DAdXQvFq9aadn1
Z/sQPzF+xcYIV675kH9SJkfSLypdWln14MY+/cnFkSoYrDB0CchZjvBELfVz+NHWwKNTjamN6KTN
BwZ1qM2/Y/GcKJsvZoo6s0uo01rtpVdiYV5hlkM+doTVX1XsMKzSiSLV+wx4mpiByslvpd8INrUV
5oRboe0WyK4Mys0NEdhkLHCxlD6vihvuEUzO1+itfxz9wTjz6iwHgLV2umYumI6xbDgbyQWcLw/l
I/8+VzoeLnV4L08SbxHE0Ld0cAoAiph1NvmeuxA/Akir5cg9Erti8aRsoc5dJQethGoeO3RTTwn9
GoDw6P2xi6PB9+EnTLz14w0v0Ab8PTEdyhebJVtgbU8HnFgsDhi6yw9AFPA6QpfXoPbDRwKNMm/6
mqlU0e2RlsP2h719fe9p1ZSf+X4htAVUjfijgCnhQjlF3rBV12uvYoDV/yKsJFjf9pgSL5GfaFxm
Lx/EZQJlerwn256feIriDSbvZlx/6RNLzxTs4mjL/bZLmJ7tyLYMHWjEW/i29//CkexYhjqH0PXa
6ySuSUtYr930Ad2nHTwWF/jZV5JNI3WL7I9XgpSBsbShZky6n32L8LzN26KeNYpd8gB4BmhvEexR
gAO9xfaJxzi1E8GH7Tte8xs7A8vIK4iGlZCDb4gh5JnrnO0t2Ncb0UUDvOWySn7M3zqQbwTIDXuU
xyXUcq/UPhuUx07KLzhtiOIg6wgHKYyrL/mGXonlPLO+DYCOsh3Qn2Msmjxj1160c7zfqWxEHuJY
Eqz2PO712ic7dQPOAw0OPGLiaUViyx6XXXzTeqhnbcWI/6FCbYY2LXqxUBBwDTykLxy8v7pX8cqN
eosc8gjCvXKoPwhJslk8WTNQ8ePq/DIOI3TbcOOFh/5zjWHlNngLP4MP4YBL+BB6gDN5Be3BY4vd
l+0Foj5d+ewif4YHBqoTHRBird37wuSwODmT4eEoy35dYIVgyNlgsGVY9sCb014h5/ASgv9c30SY
/vy+iUM0KPeSP9A1IqfCXMX2Lqvj6gXZdAgZPpFHL6x1JPV55DYlGP1txCsHlIo2hwZhpe9TDi3l
B4oLCp5Vd5Fv5/yiDtmB7AdHIGohc/TgCKtZJoiOlJz+2TD9anzGdwJzFiGEuAt5a/Vkp6mHhLHu
E3Qo++abui1sD47oMw2GRmhZIKzJ23ThIQNR4i1XUA5s+o/mHHmJdam2husHHt0sJ/CQJNpc5U+K
E6NJccfHiXSAc1h/EQKXf9fCS5OF9vSjcJqUFeskIPcS98gMBXL4jPAi9RWqptzFSbSU5C1wLeck
PWDMRgyCDmPbGZ8ZukfqPRL9JAxJy4taZa64Q4nNdkWbajKeaXFqwZHZsQp3wheKb/mlmW2g5Ujt
ZOSV5qr/DU7B1hrIZqGTgLxpz7IjbYlFOCeM3rfKF2sb+wmFtASUn6WN27/nncsfsV02lke5Ul+x
+dYTjbEdhSo33pmVJ8JFte9vgMavmM1xQlcsHHC9CSxhCMTi8dSqjvZU48tj3dZA61NBut/LYQgY
x6zRUW3qSJo/rIkm7kKsMbc22xWZJlTcHSmRoPDs5nmptpWn3tSbUG0B7t5GXzEpI96rM/e58Zq6
3U4kiG9Hx0QG8cPzWTZ0Vzb5kwQcB5lo59IkbuC1SX7a0IHeTLSgQ6x1rBU2OcQxqxh3PGw+dCoo
k6h3ZEgYzCLoBDGsL3Yyd6s87Sf1TEtlydASe8JTkDyERA2e0g/jLSBsU32YBo+Xb/jBKvjH68Ha
hwisT12V5+yzJ1Tljlc7OwscPMg0I3GF0oX2ozjuahW7AS+cjS4oFVxu/z79Ba448bifZwgR/C71
5kUdt1p41FAz2Ppp3ovu0JP4cizTy3TAEkYoKnEr9T7PMOPcBPWYxG5eOB+xaAuSK1IWkRoFoGJD
Xgv78xu6rv6hucxXUFWj7Inl00DuF2zF1KGpIl7beAuBoOcZ6BRpO0U/Ke3zLPwKpncztkuIx9QM
EGA/OnFDRfja0WGmBMcG2doyeiWsCZZnEJ1ZuxQYsx/2ZwrU5YB6hWteO9NoNEhZWEPQyHNxyPCp
T8H66nEpldfsWUhfGOrs5xp4zo6YKXaC8ZJ5BPvAV285hKHJrhxpO1TbJn/Uo/0EuzB4yRIwChzh
7MKZGLrB8Gc1I198zaspv1bNsZjhD/Ay5dJLZ8qZNfCv2rPYEex3I0oYdzyJwMnsWYZfq14KJSYr
XyLgKJHgVaQ9BbZYuSovzZkhbQhSyGBtswlrUCA4pKCEt0Z+qEPwuM7U/+acADHBfKYXgsmcViOy
AmZ0wHBHjea3UySOWMEa9QLLJSgYntKEx9dwYOmf18uPDBvQL4XlM45Jc0f7rqKnZFcYW8nTEask
xxlwPkUY+4jmMOmZH0NCdaMj7WiSueFnpNjKsSbCLnjKUygSHEgE8B7iYFMj8r8kw4hJrc0bsHxR
DRL1pZMNw75cpxfCcoh5giY/YOxOD8T/GOqnaVwaVOrini1bkuEgfI0fKr2trwr3GWeZG7uSrNk3
GZwgyXn9VryQh8Hw6wiMi9Ur5K3a0/kmHx02AjaNxBsVj22a0TFkFTXeztTLwlXzutwj412Hmvfa
SG4e/QSIt25sSej3yl08vfCkWXPQeCvVPqQXwlZEwcRat2SPE2DaF7YH9qdNd+a+IRqTEbZ3JvaK
+rWmH+5Rd3TPQMNZ0Ymgfwg/08/u+FHtys1H9aMQM/eNYkzHU2l3P5XKCk4oHtFynzEL03ziTXg1
qGm4RH/RFmg3zYWz7DY+5Y8J7E167HRmOd59Cs9EtU/POi/Sp+IM50l3k2/KLsLw2MaM40sFb97B
qFJfzV3zNbyylhYO2VxcexIX8dT4LQniLtMkpshUqTwW5/yU7vmFNt2ztl2bBzAbvXXjpev+lQge
yw0nvZQMmqLajk/TT9/YlDSxPJAvvMV3r9GM4Kqu3bz9mLgqK1iLniXT9zDdCdcHV2a7vqB0JfgM
tZy6i81jyjz3AsF4PK0byfTMvcVP4uTu11eWsfKx97nhYAecwT6YrFnH4pmblzsy85iV0y9gTZ9Y
gzYy5dO4JamaIfhOOgJo4yqbb6j3f3BSoP0h0ixw8IIS7eTRi/otXqVHbnd+Ss6h4dLhwPpBmZTf
4sf80TiUvuFS3umn+/MJh3PyLbrLkYi09dhMkV8RdngO+nORvC/GviXfa+Tsjf+QTA4zeShpIVAW
rwPT/qpQUFmvyRtncsMjiE/byjcaTMJX6gb5t1E5/aPsUumwQBbEGDu8D8V04dLqzpxUpVfKS93u
3oGo4XhTvLO44x03/OZMr+SeprbE3ppuR0XLi4M9OralbxpHcdtSi9KsZqKfBRxc8G6b3up0Q5L0
ob+35OAx4GP9Q+B5omjSrJebARHWla/T6HFoHxRQWQ5gF19y0KKWO44ZYkps/LnRz3H+G8DNKz+8
Gz2LK5rtuF5lIUnnrlrT0BVfBK9En8ZWrRFrEhKA+jSS7umRF9FEG6pZVbkAQhTfdXof+gW0WXvj
AtoFPr+DDNXBZskihWfZDU762RwbeVO9ACYRvtc4dMXOES4MLjaHC1nJs2oHdF5qJzySCPZaf0MA
OY4v0SF4ba4jGyaHTthpGKLNTfRow3p6boxXFNPQgj+nPdAF2omb3HPK2QF6A5uc6DqHzb7GnfAZ
/CbYzTriD5MqCLWbNH4mrqzWHe7EUn+JLceAYjwcq+Ft/GQ/48d85L5GLdS9v1a/c6L6NPpNnNlU
4XfVMlS104/s+aUkCuXYPlKN9B+kxvWlLcuHFcpMRGu5RXFBm7GjjqU70N7mdhOhV9vgXFtAId6U
g289UZsfcpcTJnNRp6eHKa9Rrh5vpJg+hA/zuCNWaJYPyCKT5YhURPY4TLA9F8/UAv+HvfNarhzJ
suwXoQzSAbzyakWtX2BBMgJaA+4Avn6W38zqrJ6Hbpv3MStjkZEU90I4/Oyzz9rlpz3vnn26YVyp
REHogo5NmF6nSWlGB9Fix+8MhvWW0JzLnO/4V9M+GVxD08GgodFfzAWteZOd+7zn4i79lybaKPce
fFDzhubbAE5h4WEfGvSn8jUY7qbukbN+MWkAj6dc8lbvwo6dQPFV8yBo0eCyuME3fCr9szm/o9BV
glmKc1QxWPTF/1BkQiw4+v9unehUQkhRzUvoP0z9Seh9qEjvAfTsCT97ZtA3SH6Kci2NE39jRPHf
RX+qO676b7SR0N1NezJYAkJYojUL2pkaX+sjEAP2ETBkFlbGOUlRe/SjE3N+DtUV4/4f6HRs4aEk
v7HjpVpCsGyOhNfhqafdc9O+RAPy+Wp4G974P6247b238LGtHuFVn5i1Fx+jsafwuuW6J3Ml30lm
TzbDm2T5WZoN2zBWjTsqjaD6ZSrwYWQQVryB9VRcWFH5M8jXVG3czAmrOttfSPn7bKtpcsytksew
Gb4oLrE4YuEZ74jD04KufSKZkTgwis8345bHUL1mURU4Tmj8sIkidijel6g2O5uAGEiocjvt9QH5
5BX1ioWURhiTn7qK5omIOwyIElOf1xWwvLDcPlGrN0+Qe68hl18cLfnGXotlDbcwgDx99bHosS+N
PsaX5JvShX0xWi4LJIM2zdbf29mJwuL0G/xe9JG6T2wxM0Q/ekI9/ccvVrfpvbR2ku8RUKROWPqJ
62Yu7wlRg1tLJ+gUhz6+QJoZ1d7iKf1mMVP3ZdHEBkOKNBNZ23x3oLS/mVK8IjvTJVXUxFVMFXbK
/fAme2aWL82J7L7rSZy45SCnLdkzm9hlGGIzXtSLu5mP0DjYV2+5yZyv4Qkv2RnBo0WtYQMafLC7
B6fKp6j/lEJsKSw0K/YIRPHlrzG1Iq6ODZsRy9lb2d2o4+Sghf8hvpAdVS5WSO5Mm6kN5J52x7YE
ZwTgNYmq9Ft5bwzF4rSKj9nh3XhCE2XJ2OXJEUmJl8UJIvpF/Y6Rc/5oammLbbrektPEtoqcO44o
xpScEik/UiRFH7O6OG/VXb7h2fbBYTOzt4h9FvV3gEKTQ6kgvPprIiU3BVh8YGnQuKWX6YvfxLIC
QQxdiie8Gu8K3FPPgqJ2FYAEqc/Ol2ufbBY4AnxxxU76CsxfiaWksIkuWX7nezt+WdEDkb21OTLU
Fk/OXj6Vr3SSof2S9fwKMf6T72/iM8SW4QsaR/gEv4qbmC77Bp/dhQscpSng4VM3KIobDghrF4Gh
iD0U6rocwbuhNmFwA/qTBFIzf/W6N9JSabXRDKV+zZ/5XoSdls0F6HgPIuOOsyE9mkubCUmIspro
Sf8eogaf8HMKjuh62jMBQiWhOEzdjl8VVgfCEWvvje4MOd/hR238GXDHQONEYUqPaO2T+KzCrYj3
jXtg59w7p9J7M1j6ec0GaZ7dbo73RbebzFlfPKmuPFiyKa11huVacVVW9H43nAeCsoa7RVK2bRID
YtOaR3vxxMYE7IZz9aDz6nmt/GY+cSyuZ/R0zm6LQNrqY8P7HZwX/iArGcejYUmZnvmvJREj3rqy
N6iJfE7JVb+Y08q1njMCu1xoODmRtKs6+WmmHw7qqD74cf6OLleAQdyA4mKf5Zw4rLwj3hdD3ESj
zoClnD0vyaJfTwuM/7xgr9H9HF/e8yzkiHO8XMabw23G1BuWfeorCIJrHwrViNhDXdxwFpEoP7k6
+Z0Ay3juMc5Um++86wKxsc1fkf35gpePsk4oXAT5elvY6NaslDz5KKkt+JB0Mz0C5FA19dQxfTkm
rssHRv3ZOXJSec5zVGEIGAgauMq54+l4Y22BMcsEAoAOe8O1xRxvGEGih3KoTxGrApdS5LHCPRj9
EyM/u/YzJKNjS9bYFn+CrPem8cdFtr8EoDrR0OQWnQSpcgw2+qINNsJ651rhSyRX4rn0LuH6l/kL
TN3zEoj1RNNwb3hnXJOUJ42j01FZq3mhvNcZRxAs/Jyc+AOHnz/Pg78ih+/IYeXn6YzrE0o0KVmw
XMupxuLydrjonQ2vipuI/8K3cDrUbkpoDeu3zbslKZqXBsCQQ8ch4DXCSeD9LyDcYp23zQ/xerkI
9EkCpTQScZfQQuIEUoMSOqnbN+bcn6MjxQZoVhYj3iaXQzCu54v65A/LJ7oEBhXTlr/L2+F/S//E
LxTIPN4tpwddOKdqdl0ikO+4Kzz3wC1fOqfBO4x0BTyowDSBzTX+N04iv0zfGOmKG7X1iLmjWffs
n1zqn2DLieUG4W/wjZx23iFvU0OA1lLs2ofYJksAdWizEIOGTVL3D7CBsvtdA94kc9oK92WzWqLt
RFc3XFvPojghnhg5YsIT1zx/PML1bGDl3Mz+fTasSJgDVMT7UVxK7Af3/nLmNPC9zJPqaxFjCvIz
qBKKU6yvKO5sd7hWsXW+qN9eBwRKJw7zKvg+ToMVQEBhAByC7E2n88W3ofPCDyTmWYVn+nVcH5zK
iemMctdaO/4SPfekYMN9JK2Y31NuwpPSd59P2cer4mUvZxob3BZ5sxrGExfZcD8+0iCNOwIe16DR
h2cGJ1E9mgE8KdsWXDo7WmywrEnirdZO8othYl4d97GXbNg5TuOW4RQzXDWlxRDL4XEJ1ywn4fgg
h48Mm1jPDCtzwu4FS5tpb6E09fYFImuybBl6rc0DrXFi4HCM5dYm9ram98Y55mXK6Jl7z++f+JK3
qx1c5Puke/blkbX35U1nrC3JdUubSx9YJoKx6Ngbiiccjgtp4vrw3xDvXm3gWnNNBu2LOx3+OsIY
to1hj6eS4wOUnlo471YK+NTrdMDrxjubiQtFDYZ67UJF3HHDVbrrtOruiYULoACvIU7U+d6y11yF
eAoARtvGhgNGZjvpgJw6DpRmDDP+s2wLDJ8cWFYgvu68jS6kqk3D686wiUPWOnJMIQJyK/91Q/bQ
B2+2aHI/vD/OK5dlRN/O1fqkKk7hV/sQ8Z4onLgY0yMHljKPl8T714YgH3PRKhGbCDH/Jq51bYo/
MoUBVr4sy4k/ry8CiZS5AkwUwKZmoCrauaicVGU3dC5scp1CxpKR1G5GOd+osF3tWD1XEJxL6JHq
MRXv3IzhKfnGpVo+6usV6ihFanAA/Z5Vnxo+yiMvp8y4canaavWchwz9n80J+KnxZuLxvN52gbsV
Uh9pGC+sZKh8DKJ3O7YWTo8Vbt1wjVXgaHfgAkhp0QdcwIhYNYTQvybUDqzl2LvoMOKeWs/cFPNJ
Og9Y+ttndDacHGEAwpLkhAqF6MEvoh23gb5/XNJD8ReuG+x390xK1+OZf+BUt+2pgz0o1yGNczws
t9ErR9S0Lzi7MpR7e80dULOGEMTa74XH/MO+C770de08cC4RWk0aorQ9W4a/EOqBNBkkEg2bsd9i
uETJZQWqkEmxc5WhPm7zHEAGQogKWf0p8UFr4u+H1RESAbgu5d5zd+WwzuMNy3PtHrkMeReAKSmg
DTbq3KDdhngaoqXZkWaHMLkdYgzg29jk5tkM2Y5RCu40HJlBdqjVL+MbxwrLmPu7BYsKEfaxrDc9
x5TtTfgOKbvp13gQ9ZUEgI80ZD3etDIv8Ox7Ds9ycuJbOntxe5LJaa7gM7/DWNFdL6SEZJMQCcwd
2h1Zq2wkp0E/aLgXiVlxfyEjhLRpdk2758LkVHDJ4vhHkqpS0jO5Az20PjZZPpBa+BEvPIxgnXG1
08RTwYn/xNKu9xxktTwYX3wdJCCYYaU9C95CA1VoxZO8MnnaH438saBnNut3wXfWJA/ypVg3RCFg
jIRYhdnaJ4Ye0spK3/cG3s8PFBH+vN+vufP4zXSceG4XPE5Xtc3VSNN/1guIfmYXKGkHVhIMygsB
ZsSZIwZ5D9yWmNOj/rVloSfKSx5tfhXD9yn0oW8ueHogkfPArTuQF8a4wrIBUDrxhjA7cFeAfVva
tYAfPhyZLblZJCcMD8x4crx9rPbGvDWRzuN1w2AijRg4LfIE3Bkhh8NtVA8ROy4WlutixM3a3Bcf
XDPcUrwyVqIFniqv4LqcsxixcnCKYiaLiwMnjZWnxLQiQMTQXsKote5/YQhhgeJ5Z3gHvh30HnUz
+2UAQnjWylVt3bGMjemlC/AZszcHCrpi28Af46/y7EMs40uOIZsz7hZzoka9p4Pjhcj2usnAaeWn
ypjBHDzjl9DiYcdITjYBinRfIfPQz9T7PX4VW5B8xxJSLFDlNTQhy1GHJVd/rKDJHbhn0NMK59cj
ngBaMuzEePf+N4v8PdooxTr1qn584zxB/sRZBA9U2wyGHtffAacFYjIP5w6FCfjzQgK8YQXbYAJ0
uOqh0UC1Z/HwQiLf4pY5dacdJg6m/troKrpF0hMZv54Ftm2X/jh2rY1LOGOHJNTtEhQMUVaDf/Rg
v8RORqpLjpOTQJh01wiXWIHJOQJ4co6hTr0wM0xUlVseGFj7zAbGKMphto85gHFQG/nBVAmNboOh
llR0BFd3OVh2cg6O8RjFYJ1tgtAq5ZgrCd6Eix3hrBOWgjNC+lMqjK21cEagW70ooYpVHPU+gxWT
xsu5DmCD59YNKKQ0iCFYIhibi/fTlfEvFfGQaRyezslS7kZ/k7GvieMANgGm6Rs1hMCLfOtpCohS
JQvp7x+PhJi3UR7cXf+py52STY75dP3VJYEZ+wnlpkqz8VjZ03Ase0Buqk05ZKM8pzY20fy/Ptjx
ghHz+vWQ+JhB7QbMTsuN27lNe4zz5N8fnH7neTWPEjW3bDfMx3++IRPZdzCLkbyviiaQ/tBJjbH/
5+vrZxKEJhyQ8jBrRkV6ZVRcPy3MGkMjnOAMqs1yMlqcnUbezSTiTB3TTz73SIrffz1EZD9dX21g
4Ajt2nwgqk9/ev3Hv35Q/zTOTv7LP//Y5NFBdtRgA9TbVUdaD7QHXsT1A4BmcIXXl3P99PqPXtO+
hSadxMlhWikuTVBlLk864O9/f1D6y//r367/9fpvNqnSTibSneODXychZVvJuMXq0hKEDvzNT2KD
FaB97Uy7B+WX+MBEGC+Ie7U2peetbIHLPDyPWSCIh/brXQ9SkihJc8Es5gVa3s5QBqrpD5Ckjsov
+gK9UbAjaI91FA4b1Xo0RhY8bRkSWuYDM2hkFd9VOp7RcRdKPz1Il/RonqDr2JL3TDbpYCZwXxB2
R829UffNwANZmh6B6UWDp3mmJCoIP9XThIGbw64lZCKcgq+yf+o8BEGvs6pnk1YIzHiwqCUJ30Gb
kQ7W0AhBJHE78TDb1j08r3rnuBhfWxXdDBPbkxnP4c7roGfAuBCUBOhz9bx1ErC+qcsjrZbjY4+v
skG1CnJS/ppyPECaN1PLoQnXtetoGukaBtRaEOj3faHQoRp3EzLctyknjnQ8M+YNV7QDQLTu/HMe
A42f8/ZnGg0e0KD6QYArstxppmdGTreehxCzh/6KrkJCBBxVIdkS9LGJTgfKw0GVwVpJ9NHQJNlK
4QgpLSoMiN6vtTkc8NOnAvx7nVE/176fHqwFD1KNyhwgEAoFM48Ulk9Zc9C6Vrkor69OSO1QTew2
TeBeDCuuZclE2/TJfCBwD1/i+HduEid5b2dAEsmYxLBVa3dX1JAbUIA8K/f2k0N0XVOweUwqGjAj
YpWI6EctaDtmSnrsKLKYkaaxupSt/URIw1owCnEIkBCxejFB6+M8CuFygPnrpOHvzER91COv2DBy
TIFGcB6Hybs1eXb5I+HiE1l6borZs0nyD39gN2p6X2EWeud45AFXegyaNmn8ZgkqQ3zMhKjapL0m
ciKDsKpOoSMZlCDMS/pevS4svb236mgTq6q4MA6maiWhNEjnUtnNw6JGHFI0ehlBWU6W7723toOV
QBq7Zkzh4ChSlQIyHuP4QVV3vSPCt1RLiN4mhFx3KieA4mk9kGTsgaRr6pNndBff99Q+JzpBxJ61
VarFq8LNu2oN/2G0Up57KbnXRRyk+iKizkl9iZrj/1TNouD6M9uWue5PC3LeiEGDDYL9iCGriqQq
HzMDQUuQm8xT4pN4B/lpnS1kmtQ+idtWNn6QaUIXaBnybWbx/J3dHz/21V51DPYx9nHryNw+OpBJ
47pg9z9HvzyHQEQjVwSqx7Con8vW30rXCs9d056ZpxlOzK2A2rP+OHPPAE2DcMYjgF4DhiTygDzP
ynZGJoH9M3lUWu3RXB4HwfBsD53tWGGOYMzvEEgfF5s9UyQ1mY7rEf2RCSnyRSPvBzZwuStrsYus
gidB17+orvpUomCkbbR2i1Pc6iudSd3Q3HhGYRNiNn8FeUPwUppsgoSRN8WISmv1u4n9txvuDcfa
qxQgmCkYtalCvB7douDn8BwJB5mul4hhbyJg4b55LTYQv2UCtvX8gzGy3/JsGOp27B9LEnCY8onm
dT4mJIXH/cEyjeWgnGp+cJNknzXeiUuk/Coi+xKQD2UP9fRCKMLOHxlzE4rOmuqRDZPuw+2nvRsM
xmlJsWmATWQAbFqAQgT9y2wW08ExnXPLqUFyxP0dJ+Q5j85vT1HfMHEF6iNkV2RZ8+1Ef1cBeIPV
5S13nuu8daHVo3ws6aED0Y20iBAFop+akCEs0UDtMjo5HWqLtJk6oYsMQQY697p2GNMxW/E0M/96
nGNX7dIIQO9sV9VxYSMjilpnfDkPY5s9R1bYblmM84OdvYi4Nm+HqDmH8eKcbPpZIk/t52GWNHWw
YvUdABCC1KY5/AFNBM1MpX/mhIQ220le6nXMyOmhDj6NdJHnsKkvUTsXOxgQKdMD5i8walTzEf2s
oOnOZkPmSG4l5HJJ6jw6GXNhXSxjYdkMpNoauZ9srLJ55SpdNa3RwCUcKM8l5C8j9IpN2ht0AWPv
ySUBpVg8sWGk9Hc2Reestx3stGWxWhq2nbVK4SJS7RY5bZfWpQ0U5JY4jZF8HsiIPMRM6NB40BIJ
s8Nxl6WXNG+3rl/+6X2L+QCLmB/gNnGklA4AyYHn2G9DGatN4nrTTskGOLgvD60386h1bbH1FOWR
TxxlaRavlnTwaPTzg+HHNMUcUoZLMu/Cuq4YfCRvz55AAbYsLaMr7a0y7fFMhsg9/LmPqR7uurJH
I8gnB+ScPEMojndDmkg0aEUc9dzfZf6Kg1fvDLskHGiI/bUvPGIf8xmLi0HkVWRHB3uSBaWF0R0H
j4GkXiAqtINdPDP+c6fm6QwO7NbIBHT9pWQKgg192wCm8hiWJDgLBSUzqp+KAMki8zbs391fkcns
Mxf7Y+VaSOV+cEjZoe/J29D5ieMZ7vejxRhyXHVk+ZlBhYF7TaZTtm9k/xJqPKuEDko+JsXWEgff
6cJusw5GrDICnaqz44MwkTTzyvcO5PfN4TafKA4tidVkSHCa1gPaXNByz5jWuHP9Gpd5Ji9MPU55
9YfB/ZuRY/GrWd7bTgarOAWjX0nev2DiZVnC9DInd4FX4m0YP6DcYWadqQbs07xkp6HtpnMHDBzf
8E/sCTbmcTe8JsajIjVynYd9Cy9R/qTAXZ9COktmnY7gBILgEsfyO+79aGccHK/ZE2kAl2uYkAGW
+tCWbOlzqzwlHcFIXt5/W4PcdTbbjTZABO+C5Z3ERB2qQd03z9zGn37fb9x4GTaeJWk3WxGPoCW/
tabL7KTJeWxooQaZs1VWSIPQp8ihDIeeSMGrQbOQ8GAOJf5Hl4YHZY8fPHAeBTBgQksgShDay326
gXPmnRvyJidrGZg21xqTWT9NYVofMnxwczHxJm0GfD0Eeid0aQ/2DvPPArpre/ZIQbwDrNpeABMg
64MjD1EIgkQSKzM1d44FOCsPab1ODOLkCdgXlS0Ra1P+FdRRdu6iEXdQlu+E8JBcJw/CgzLJKfbX
ib2mRvJO1gQQ1p+tN0igd8uoxMUqulfG1nlOBrg3MwbSbZslZ5oR9+YqvM8FpxJQBK4m2wHlk9Dn
NFWzFtYDitlQlJBmBvJ5FrO6VG6foYAPaHWi8TZF3B8zKdvXHtvitqG/Dt3hUYgO+cJtOGUFGzpp
0qVvLYKIlo6kw7QANZ6NlMMAGsk/8g4AO+2DG4bQe0FAjgB69OYb5czv5TOlabPrGcPGDsyXZVCQ
tZV7nzMkHzKPu5NiyBjR0vrs3Pau1MzMcVmGlb55RD6DwYw5uJ5wtSeXLalRbisxzVughR7z2Gwj
DFamgpAGVaODRJn7WbP33Til+bvsYEpOpgKrCbbzlMKTDrlJGztmGXO4wHVITqFG6xDJktjKGpa8
YJmsFJMWTsCsbNQ/kzoWXEgMJXbZrvd1qscQMHxWlmedpmi5NU1p7W3gEHvqaUcteleAdT2PCTVx
F+yMGMIoqI9W3uUPYxpmu2SkuU7gQrevax/ImJidsxnlAPikQDVLI+LZp4NQjB8F/kjRBw3hWBQy
4XmVo0kBUXStxWF7sgucYmb0e45fAwi2qyUH853V1nv8XviM4Gds6tfCX/JzDzOXIbiKZ55tRrez
n+t5AdonkVe8mCa6iHAt674JGIZ12doQLE/i0dQHTMo7sCBcP95iA8x2TbQQMznUJ+YYf7eznx7D
pU5RTogmEM1hMWA8l0OhtkttHaMO53bo99WxQ0arYt6sGcR3g8PJ1QFBrblQGHpgv1RgYiOb8WYY
GYGqddW/GwYIPMeWIXuWrDt0M3Z0qggkpxTX/7AMx4X5l364NWwZXwIzu7NdZTxT7jo8O7+Xrm9X
bn+SIkWxCeg1jsZjXfnQzSgU/JGuphnx+C4GuuiVf0sxtK5y51vlicDXTO5h5pYVbQfw7OXwLqPp
FdnBo3wKWOW8fl/7XcsARdico9FRNCSKQ05xf/SbjrWlTY49nX6jM6Nd3uaSmUhOJyPNO2Mpqxvi
+3QVakrKcgfjZEzPcGTrXBU4Qy2H6RNLlQe/HJx7V8mDRB6RpKBdktnA2k42yC3XJ8tp5ixgiYm1
Yp/GdlsYPzaTBafASt+nlMeqmXA3crVwQ7OF1VFk1baz6m2P7bW3WEZnQWBmE7sB39B91I5ywH52
n6bywIKlKbdo09DJWd6t1HxJMlqFi6QtH4Tgf+2CVn80k2RoVO1nkgLddqaYJiVe877B/p+0dD+S
RFJ2lfntlDpPhq/kzgxnn74HKVFfKsZ+PScNVg0DGPfgkL/RJQ/FMr8uy8wIWYgAPNblbdX3L0tS
7Y0ijp8K762X8nvKQky0CaVkg8wBlpREMRvt1u7NYz+VTIfgIAH/j18hOMogvyTd2bHMz24ByVA6
4cmHNkB6mwjw3srHPizlQ26q345ijCQgNA+gQujd9H6eP5Fz9y7Ua1PX3s/iPlVp/lBOHVjaaqEN
lE266UwnqA+RW3P3MvFAgmk7/JFtKPdDSC8Pbo3kSb+EOwhKoMksHI3wW34ZC50FCzS3JKt6beDh
21j5GwuW3I4Z4anIRNmpkel3Whc/jR+3qLrtfWdF47nCSyl5qvpL8BP2pkWKlEs/clhef42BNd2a
o0GKBAcJbkW9a50IH8AGFr59b3Vy7+clNY0athUr+Gq0prOUJMLZscOGP7ksJXS5UPq0LpplP0HX
WE3zzNjBCDgiFYfS1pqLHkxUHSLGPDQI4mMLcm5hM2U3d8z40rog5wjvrPteheFvpzTqbTb2X5Xg
jNtp1OzmRdw5hYUinfnb3mBX5FPbNQGjNK7BNOBYtYzoYxifXEggIXNbnHVuHzdZ95OP1yP3kApk
YrNgMypg5HN0K8PmJ6VNOQzlHy8CBjkKZlCJFjRYaaLQ/GWU2ImsGALkXNBHTmnGGS5wyr77qiym
oAgmmPu2PnRuzfLqUspFMnkb+/59kstyV3j3YcmkMTT6Ygfzo8K7CFTJMNgx92jpIb/DKPqHIe9I
+lT9ePP/QW/VkA7z/wp6CwPQZ/8D6I2O1H+HvF1/4G/IW2j+y/J8H1yc6/j/wXgT/xLULJawfSv0
baEpfv9mvDma8Qan13WCUPBz0Ab/Zry55r9QGkLERxEELnts8f/CeLP8UIML/xNsGALhcQFVOZAE
bZ/Uy//OeJvLYZCVnwbwhPO3iZ7R0CUerWljNbYh82lR9hqQhXAOjP7cp0uPt97jzp/tX3R9mKDV
tSiqziXOqE6b4DPR1apDjleevqTsQcam+DPrqnbW5a3/Oehq16XsHXX96+tKGIAGHZjAOTVmd04l
oJ1RvUSdmR/KCofsqIpn2zSdh9lvzkY/wYpThOLEKQCmylA7UUXhMVfBk9sgZXWDz3ggPtW4C85x
5xMCTT3v6creGY2GbpE7MDLlbIyadmBjoRVWOf2tohBvSZiZ4OSZGSscnSsQL7eeb60zgfswalzn
oa3Eb18g9vWJ/J16QwFfyjun4TAdXMQJeDbx1i+48Rxw+QwtOsbJdef9qIYPlTr4IdkvSgUzyFP0
eStresnxPjaOe7HdsfxyQqGBBfu4XuaHKarMgzWSfOEU5MSVOd722s4IPwyO1DXmNpYoMMjBcN/Q
ZAoD8pLV3MHPrsD2rdpwStcywJU9e+mpa3zKc9osN3UzLyc6Gnu3OMyIQNNVDfL2oVaHKHk2odaL
AoQjoRUkgiZNcuFYiniE37paZwJxtpoQnlwEqJmc580Yubu+SMqdhUjVarWq17pVpBUsddWytKo1
a32LIaBB612jVr6s5XHUSljPBJOWnywvyHZF6p/oyNk28kU4YbfxBxxcjev+cZzq5ERqOFVGd84m
g2BtFWzFaz4wg7KE06WA8oZmnHy5qpXrzjaPrtbxEDNuXa9mA++l0z6tfxu8vNUYmzlVb2nsTErU
SiuDqdYIJWKhVUUewAFUGQTTQ+/jHMqcjmS3pBjWi8fMXYrfWkrkyJr9lO+iYphx9GOhau+dHAJn
rpXLXGuYg1YzG2RNT+ubUiudntY8AyE/KzOZ9oU7XPJ4Ad8Ma9mp1QC7nhksctZOiy02jM0ENQFk
9XyHqhY/iGzvSJw/SUdDhQsMiw0zbE3w7hnOcpq7ACcysgQ+iIdOa7hSq7mZ9cftMPYmxhhp7pe5
6owI5b+iOeZTDNFqq07ccdMayfJUug0jfWFH63dI39hew7jKBeGefinOZv1tTD0eRFl+xPMA2DBg
GNruQIPQn7dD8h1MO6K8b7J1nLaAxCBeOUGJRDxYamV4xp3SmneJ+B0UPGAT81AG5nqU7G4KF5Xc
YqgiEELhzBNb0bjYvmdsxuw00ddjqpQ8H1cw4r29N7TbyS94rEtU+ZFpxlQVMbFq+ftQuISmSebf
0PLnz7RIsfJVOWir4LFTLFzWPGNaac0bEtsA4OiBnYirBm8IicPpXmVoSkmJucG2GWms+weQhn/c
CKcgOm+cSthFk457Mn8HAjkF2A48hIY2A7mQU1Z+87rhQuT+oampJyo6ZtAaqJP9msRjAME12hCT
rX2C6PQxMV+fR72x6UsaHXLBjWcmLyWLNumyA4aDokbV1EGkHby+1WNXYydbImxInpiQlx5jRs5B
UqYHuynu3F6xh/PEt0ySZVXQTtlEosXdriX4OR8BZQ3YdIeCdqzIQDBomnGRMyym8AgNpFaXXrBS
QvtJ3DsRYmXIkBRXsqZhPkY5FQRYoRBK3Goo35tFZ5cLryX2kbQjk90mYL1zb4MrKOqFTfpMcA+N
+CmPmAmM423pzsF6Ft2nmLh+3Il32Q5+Q6Pbfyt/0wghd6oi972DupKbmmNfz+cwpdgZ0+q7nnCZ
RX5+yzZoxmk2GOiLEQmyYEeSK9xIxTduR9hEVdr4/W2PSRTj9xKiH6ZTgrZF8uDaUb/Z8SEcTyEt
s9SJX3nmbtFU75cuBGg3WHq2bj5nGZEyRVV+UeO8GGZ0slSP94yRJBHbkqa7fGuncWNgNOusDNJH
Z+mBNvuUFH38xM7+sZWVt10mDDCO6xEGPLYOlDUJu4Tp2JlWEQZmdpx+b9p3uB3l6+wE0XHMBpRh
25/WamaurG9QAkkHLW9NnxFrx0ZFcXssI7HPJF7tLvdR3g0MSrRn8iG4fDwThSrz53v0sJqLHWkl
ZUBjgIx4E8V+eAxchrbQBoabqWFDDbyrW/ktBgOqPFKEbQYQGGtFeDsYM/hGMwwY1egxMFQJnrSw
z4ajRPIV0lvI7G1aDIwlZqV6PBEmzzMhmLA8G8VLMAfAEGVLtT8z5xP3MLIleiBZgnI9msiUwkam
HBaOW7fATvZkXdyyAWbxjYatEt0lHZtzKWL3RJxpt4rt/izoiK69iYw+CD47ETu3SxOqo00lSxoP
mbMpQEs73cuIwXRhgEeaQpBnPNlbCP7Vzm1oerNrMbaBBVQjU4InslZ/6uQhNX30cLci7BynlT+U
+xC9Bxs/yMSg8yFcjRAgCgM3GzmXuJma4UAUxLpIGfJDvuVCCBgISuzgMjauve+ejLRhFMNxmps5
jZ8jP8Fngmi0E1EjVyrRBthR8sgF7O0J6+zp+Kkky7wLWhiTgs22bYzpTF8P1UjiOc2BcgrVkYxD
6NBdn7INCCEpGFAU4sJ4CiCfHqDc4FoyBIMmRGecR8zocxvHa6+YTVST1mcBsspjkpFhQqZmNj4N
eEj8uLH38eJby0oW5EjHMY7FqBH4jJJh+cuwMHbBjz3MDC3ah6t54R+XgtvPLYSBceWbUwVoSj5N
frSAL2M+uKX5xlXGzGZjCwb/USlXJZfZUTTOZwZLj/k2iQcRc0/HIrY3B3PvmeN8vH5YitHCeBv+
IpCux40pv/8jXNAs9dkmmwzMFyEWpbeM+8gzsDTivHaTuGDwI4RNM+YVrj5E2aEPQAjQsnBowvs8
B3IPTqaRo1vExryxhuFrYA/O9FpNwa5f5FQpjOq2IDMswqo4jV4C0TY3gQ+8dCUhvDG1P+zOlyjX
TcWRwNjAC5qjFfbnrAbMff0qboKzvUiD+UIuxBlF93j9zNb5GtfP/vlQ4g50mjTcj5YCSqY/9P/1
2Ww7xkFTc2WUnpKAMJQ6fHToG5zI3soPwH7h0gYWCcI5vppMMLDgmcgc7F+3ltvcX1+u8rHpJSSb
XE0uV+/M9YOjhgzAgnZsXD+IOPEhN4u3SUdzuJqxJZu4qPaRvu2ntMPxSi3Ds5Ug7Ew7QHqdJOhe
oy2vn/Yuhzenc0ezg+vNtN4sabVEupFYI4nvmFfXTwuPcel2weXIlu/vdMvAGxny+utjrtNcLLe+
X4RZIMRPH1dnE9dn/ZfH6frl9QNYWRwyOiXGNUvwqwRFL4sCm+NL7DPSbY6e/nD9svs/7J3ZctzI
lmV/pa3fcQ2jA3hlzBGkRFIUJeoFRg3EPAOO4etruTMzI1N9rexWP5fMBAMQYMwBuJ+z99pL/sts
+nZ33ZU3HcXOEPAbxLrm/W3w9Nui36ve9m49ygh7+6nqiK5MPCJso5WpPNBVNLupnVz0oldrffDW
qiyOZML7l5vAdvKYOUpNuNR5xgsIz1sctRjqugiVQMpEkkIK4Pq5NBrj3CSJcSYVme9cyu+zNdAY
EANLYBAL+sYdler+FwHik7lZpxaYYe8ftVwnUuodvdA6nvc1smlBV622u5uN4UUrk/TCtxRNLsB/
zMCRc9/Yt5zVw5UOAK9UpOMHAuZjkvBWegokiz2G/rTs9Y1S/diddqZ/2M4YB7TwaSxwJZngmbf6
PCHUKaJTOii9BrixARygtuUQP6fBFO/1h6I/C/1BSaW+EpX/ibAZIHxRhl6qFVj2YcW+K75++/72
08ScqodXeL3BRwfOsPlkj221Uk/iizxz1ihu3KVFHcuAINBvCNfxP94q/S6FcyPJG87G5MR04v0t
0K9Sv16Xvsz5+so5beOw7ZJTSUm3kR19BtP5WcPgJVqlco/+YD1YzIh9ly6lZ3dKmBZitFzdl14V
/mwpdsMATGGpPxsVwcZZQDfDXlfc2MHwizJbEGC6nYtp+dpRkYfuG4eU6WBA5fACtipp/u66mEM4
3z5JO71HsdFFMSDWML/psIT42DDt1HuUSZAgo71rjfaDHUf3nWDuZiRc6F3iPEgcBSIrTm7vPtZD
/QnIAFdMevEuymI/Z/Bulfl+Dau7Wd5lVfXD8q1nM8aDXJAmtZmm9EtpPmcJaLkiaL7GkhBiP4IZ
4/ATgBT7gUiz4li784PZbby6xV0/l7cpVcab0kRjIqRD7YuZZ8fo/YbRzn70ocyZq5fv42JU4cgM
fXz5lDV2c6GDeDc4U3CMi+Rzay0+MZNos0kP3MA/9ZEjcH2N0QqNgV8dLMfewLmknhY8ZfRs8Dak
l+C7QZ1gt5TAW8ZgevRGREdLIM/oKe+K7sdsI59+bKD+76PEANNT5reJN39nQgL+yiAZb1R+ZxcI
buwyWw+ClkoEBC8R0caIO4NPrMNh732sivslyH+CJcbFulCohsTy2o8MVowFbak55reBp1D3qF68
rHkMuhNxhAdClBGKB9BHSDS/z30K+snsQEcqC5V4fzcSVs6oT96Z83PkYz4aYggcDDKGruMnAWjy
pu+2CWPmrd8QnkwTxyKiEfUm46qABMR1qEsYY4Obv/aefOpF8E3yJqwJfr9xQs8bCu9TV+TnoDQf
Ie23VBecXdOtP3KbObXMQJdkU//gYgjPBApyOnk2jNX0eZyd7Sztz0sU1YTN47MsvV9d5xAf5VDN
thNE5v14j45kl9T71Z0vAy0rfvBvvTKmhUOYbBG35fbs3bZZses9TGFjAu0UODLScvhWjdk/lg2K
0wWDJ50HSn/fVzt/zEJVQs7FXbHAlyNS+NaP5iPClPNQLpccsm4u8W5Id/5RjXCYy+7z2vmfcit8
CcVIWBa/o7VevZPp0DtG2HNfNLAczYJ0TrTQjEkPnRi/1nX5yLO8sWRI0o2VBYi3mXi5BVQrp6Ip
AEeXSgnKtVpJIdN1a/AxxNP9XLgMHKGVYdCC6OOApt6nWE4dVy4bz/WAL5ThfTr3X9clOvukgCPb
7r92BC5iOM9xhQh4fEEALKVDKT7MubzYaZseaBG8IPUNt5FVcykA4j398uve30cBbo+kla9IIjj5
GePOs0MkFCunAzFC8vEL/Dd9EBCgtE1ySKhJzFjZIExUVNZTH1QYM1oippIMeKHd0cPsoIvxrrWM
k4ENl3K6ULZetqC7jwsN25veHWbSosz2EKBtHrPqrWi9dCNF8zVw8Ww0MiR83Po1LGG/TWq0dwyx
aNtFQLyKkJCgBhZcLNstFXioOBDa8gRRWylB5smDk8/UiEoYHCZBzVBpDXRprXFr2vFtYmIMjmmt
3jcE4W7Czjn0nv8YJpAEa2nLre/gAyxoG2WLeGNkEe+ckXhdfqO+HVtcJ9DKpA/Mi9dby01v6xAw
gCHGN2fEdxKCWeEuX2evMw/A5l9QBddw6F2IyraFnxc+XpBgVnB+ukXnk167zsj0J0BEZNgj006d
4M5r6BdHoFHcVWAdy9ob5HyoqExg8n5UfabzeN9XVGPLHJqxObiQj+3imatGz1eKQuBS3fbxxFQN
ISwe9EcYvN+F6VR3pFSjavAN8WEAZWOGyrhsICtNS8KJB3mUuYxPZUJZYMCqEkXBW5YV845piLeh
K4Jdz6eNWcIuS7zma0/F+pbT2jad+TS9uHuj7LHsOyWfd3NylKLoU8s56FyF7VtSTJvBgY9Zlt2v
hCoKGtS3IFvqrUEEkEk/PnaLBwQ3YBCkgBJVmjjlgNW0tJtcCgicyPYl40CRDl9HGfzikg56aEYt
Fnou5ElIFdnP3BPLbkKwcCsmro0ZY7LRJbOrD3qqV/usR81ccEnjh9SLnYGtvfFxmuf12t2E0ojP
JYaVILy35JhuPYOzDKNaqOrmZHMaRKTZrgCJx84D7x8QpyoARnTpY5d75QdRIfoVpYg24ziB3OKC
WPj3BRNrMApgDgx3AqJCLMp4B/EeD5X7rZv9inHmSIpc6UFx+4UmBSyEFe7DugRnbA0eFjaMzQO+
Jpv6+YY2zrmtk5fabKEBDNuw9TaJRGnprEifIg9lT1ymq+qAAhFJccS5zkekmljPW58XbMPkNK1i
L23x2GeNT8s7z46td3Scdro1BMag0LszmIURGljiUXCfqpxOWpXlAGNrTmjxKO8j6WwA4qMVjJDu
laD3Y+neOXyrkbge1myCJOhM8KYXe9zjEC+Lbjv3BdoH1PqGwG5lFa3qx8ZfiC4ph969UPBGhTPe
uJ71GPPVR76NGm7v+dOP3FERDnc9yec3kk7CtiBFcyNHIhHTcNzQYqUCBzesIn4tjYz0fpEHpDXm
mTIZXFUzRNJLtDPYM/GQ0nUkMRc4kPslp759g4CzPuuFL7Fe5FV0tKrmyeXENm0nfwFqPdhUvCgO
NSP+NGrBpJ130W5Jcy7+8Vs5R80lmlzz4Ecwano4WJwMoRg4xR2XuU2ejOEHGrj4YebqUya/p8Ml
sltvNzAkuvEb4AyR43zuEAD4DQDzwc9fQ8Jf4Nmm3XEp5MtqYXpP8InHxTczR6WQF8FDlJHULBm3
dOmDU/B8en/6OSdIz2NEZmXgko+HniJyXz1vac5D1QgmyqfVZHqVDsWv0fUf65bEvKEHHeFk3xvb
/b5S8cBTiTJhdplqKjddEBh3MP+z3VBHEBtH7OR8JpyG86qkQMDo3RgFH2dCxADQh2mxghtKpo9O
22abDl6cV9LLt8JTJOqJXn3WQvlQpaSpfO4su96Nft9QzHROwikVRn0kCxIZVyLcj76lKD9BRloe
oTXbPq2bjwPMKVOB4ZkNQFOTsDbmLm9vExHi1ypBOPgJhDTvlYSSamuaP9oGcm/I51g2ib0fhYUA
ywxfp6baZUixW+WVc9cNP3GUEapgPlrLrU8e7ErRIuzqpxKJIfOrZdwkltOfh6VArN/EzXDW22Yb
D5SamHU9F8r40ek6gg6J0dvXRdoknC48zvRG5Z/nxWoOiYWmvKbwv13UPRgmD5DqOVvA9y1JszOk
/gGRd0UG3DLvGfDwCGrXdSFRMII8RHFSK6dERkBQf5QuVgkzu8vW8iWglLFDkz7+Le+yGir0NFWw
Ekme4lN4j73UiZcjXYfzpBY8gdvVinHSqiRMU7zAk19OaSmmM1EgkwLRU3dePBIK4ro7E1gy0nCj
M6I3faHy7etGqGJZS3oIRY7EbEvoeAxnYvwxJ9pdUG6rlWg8VR7x1ILKzd8XxWAiO7ZXgpPVxN5V
M/k5ch5xmzBSS4snb7K7vTdH01kv0ADO51UhNPEJHSM1cc5wIFHaYqHXrvtqc7qnh0/bzLcoyqsZ
eBwt8oxmMiRkSW1fd1Zdsq29wgJUMY1nkqR2XS6ao+ExOVrnJuHqTrDTtvOAs9XdMJwLVSlqq8C+
iQigotSWAfsf6W4h/2wAH/houZXVSq+5alOvqSNaOxiOTui7235wOwgv94HjZzBdRwU3wKByNm0C
0TPRuRsdBqtjYRssXmeZtSB16XxKFfMa5ZOLP2QihdHHO6X3ZTFnTr1mzTCSzRE/Zl+NvyxsN7uK
FJpzQOD42YXHf8rb73pD73aHajjlfGKDCRlSL7q/1n7bZMDbo8eGX6Ofn1HjD8PRafW8YFP5xPRC
716GITrNALj6FRoF04T80BTZB8tN2CzUk9XPmGRnKncA+zeNeo7uslpnoRZ6Uy9EOwAU7R7zhitx
iaTujLdGP/7fnoR6kwSRluWNDtTVtyx8EVKiYWD15eh4gye37T6Gcmk2Y9LEzLlu6taEbsZkZfXh
/YPoFPj8VECXL+hxIGkJYkB6jfthLUOLMT0lbUNSzSZB/NaygeDMQfaaz8V3xkD4/JbpZrERbVo1
4FSv+lwPfEvyBaVybQFGyk1CgJaRhPWct2uucElEi3IS0jyUaV/uLAoVe2dxLwMzmmEG0wvZSGw7
GAdvaByZbx7WCHuP3cUYUMlJjWE8p9bn2pK/jIJXIMg/wq8K9oUwIwDqVGM76Z/jQUAtk+YnwyDl
qRWAkv5XNPIfiUYE0fL/nWjk8lr1r//MBnz/kz9lI+6/vCDECGMGnuuGthX+3//zRzygZdr/Mj3X
RgNCRp/reog2/pSOmP8y1T8SZEKEwp7Dc/hDOqLiAckNtAKKJyKwEFb+j6Qjpvn/SkcwPfqBYwnP
CWwhVGbm38Jgac/gEo1ncbGi6ORkBQAIdzRv/WHihMwJKTZTcaiW5mAtYwsfXVXF8XbUJIir8/7o
B4nFkLVWovnipPfl6hi9JtUl5LqJKmMj0d4e9Y1V9C2N3Oakc6J1TLde0/HQ3Tg6pJi9p3fr3dfb
9KGI/Kh5XP9qqHtOQE5+6Xy7WEFjtxNxWUT5tsWuNNIXWdYQfsMbGbXGaWVCdc5NWgWOiqgI+oT7
GlV6eGXLFEZrjXVZtM2xC82ClGPzqYpnsNWusZ0SI7kUdjrvhBBvchjbg2/JxL3FiHAMxs7drqVn
Eo/Boo+USTAovjDNIXvWmfmVmrzfpybe6veRaeHeGALjYM3dH1dPHo+Gwz83Z5ora8/MoF/nj34R
ZzdeAj6sWMc7PUyxCANpBH4gfRXVi4LIMUbWJRMJF4NH5BM/F3ohJAtsrXphrMr5qVdpzsAq5DXX
6KUJYMH5dX0a+rms6gnpNb3geQz73pwedFp2+1eOu17T+wag/jNtvWOVtQgHaTvpiO2MKqaoSR4L
NgKHG6A72sZOoKzV+iqqFyY9YqvO5HGmm3UzlA25BUNh7FeZKLX9DFjYS8+ruU+tbmZiSdmZKsMy
JfJMFHkHf7WxtiNGKriSKTVHT+aHgBaOHgGk+MzomdTH+WNsyBDjM4FGjgXigAxAH+kGigqzl0DQ
TAI9WnwBJR59hJfoUBoV+NGGAD9U+2iyECU0rYWLMLjVGfVRLauzXthjaR7NAFCE2pXWdbAPxuQu
o45M/VK1T/QiSv9cqxfMmVbxSP/hi7/QlxP8qtI1oT7bWiIAiHtiJLgPkig9Vj7fzDAbwTTgi85E
sbwPQ6cGsWZeu6Cq1YA0CVTClx2+hS2Z1VlKB61c1YX3/eimjGFE6CPd/tfcv0TzTdqbzlFmLhmN
5vjgUujaW75v7rCU/DB6h7imokPvYPkjsFEGZq1yd4/lumybBhVK2WTA7qMOgLpq8ogl4LfUqpma
fhu83III1DSPv732SvUwYyYAhyHqiAuZmIsMqvlEQ6066zX92/TKidK3XqUxyAio8o4jEGzVEnBT
42cn2wQiGn1ltJz2wFB8Ir7vpk3CEGX8zKxqMavdisIe3iu4kEQi4xFjQnN0bJ7EDIV3lT6pLZ38
XBh4x/MxRIJZtQcU3ceunvezHYFvHSbzPKkuiSgOvUmQla3aS9jHGoaCUiGc49reBEsPVcWDpjAp
XW1QwdOOlqjbIfiGRpEl3baV+Cd9Wlud6gm6LsLiouJMgcQGqEU5W1Sx49fyr8mD3SlS50yk1MIX
tJbhuisGvEAyDY65TJlqeWg3DNlDxYLtbamGpKMWehCv1/S+YLLkLseMrn/9gfKBt9ohzswe7ZSA
gpc0kiIK+ka+EwxeW0T3O2KVJc1zIm7en1JezMdWDlt9DtK7/NBBvW6gupDFq6XmGnrCQZdBnqHI
uRlYg6rp66MPU8lbKz5O/V14X3VVP3sEqRiqlqKV19/CKnV2uRMRCU3c7BLb1JiRyoMWmNzt4K0o
tvMQLmcsPyQNZwhbtZrxKW+px92HFnwq/Va6CKYX2HJTSsbX4sWfhf2wlsYurelqDBQct2bRUan5
69SLtuoyuyJ7Py8HCTPriM79jd+l1dG0GuOQx9MDvm3Q5DkEvaa5S2urx7A7Yt2NUshuvk9GYVdj
m1vJUKRiRMhJ1t3SikHrGKUjk0amenrNyQhA8uEFlWNI2ovKYLrmOOnNyB5/4jUadwli982iHgqT
G6c93/m15JDa6hQD0pSY+aXZ19Q7zl7MhXfO1JhRr+qFr3a+r5GwhZyI02YX10BHmfORI5HSxXMZ
6MbUsk/4FsvLahblZbHG8oKZiJAAo6bkP+A8wisLSH/hNDO3Y3aKQHSF6AyKmyFKMhUvtVLuPmNv
Cc8x3yIweeVj1aOOHoA0t0HwQCv+2K2FjRWWSZeT9ZBj6ZyEtroW6H0oZmDTFGBwyXibz5Qtl4Nl
eoT2mvPZa2UIRoNf/CEKG1oxk39KRXEnZ3M+TtO8nkdD3kwLVVgZueC/eqwCkePF5LZZp4DUdgba
8aHlqAudJ3kJ2xAm/Q4D1hY3VgSmqzZguahPquzMPz4pvZkwEAJWMDOp3ZQDhbM+Hh9nuKuZIJU9
lfFxbN2EPj3ChDN18KLld6AXuFOzvdNUzzosK1X9Sx12pReVaskHJKaePKCMfqRCtd5vQLeO33Ao
i1/dPH0sfTDbtpVy/hpgydhk4PWd9ZjVk41pSr7adMg6tOU3TSG/pHH9uvQM3pypAzJkjGDcFpO+
L23Ixf9UNqF1oJZhbvvFP6Oo30Xz9Fx4iUXs4Jht8unLkhf9zhu1FlBiVkcAh6ATFyDnl8Qxjp3X
fsF69JRHcw7Wpl8PSnXqFUS7Uw+f+DFSakjvBqxCBzvBxUmj4FA0UGu8NHwurfR2mNblKBysrYvz
hjrjQ73QphkjyIySID+kl+tzF8YD7Ti5d1bkWX7XPgsJ8ygtnn18gx/onJWOQsCmBdKjLHHIJfA/
9Ll5a6a13JPW9M2v6XOtWbhzGD/tiKQlKaYqj5m/SiQmJlO4oD0WLV3qwgd6QL7ttu4hwxvitalx
2RpNi8uytqGntTvrOOeDfd8m4nNJB4pH9pOy+RilVNi8QV19Qi4tCqZTRbO5CYgP3zNcHXd+jhcM
lSquA7d8Su0Q9kw6rft5na3nnmtSIM03KrgApQrjx2A6ECWKdkvjT2F9xIJckNHfLH4CRCQXKRye
LEqyRHhCaYobmj+VROm8MsgI51XsyjXd1fVwiPEYtviHYF2doozAxCKmwZKa5be5d74uywTpOikB
Dtg346ws1DaM5mX+RjpvcrE9+pZLSnKSD20NjfxHu3eqkzstvL1h9BrU3tkdKMf7Pp7FukyLLXHM
5Zg95mlJ5IFTIN0r/ZMTLEiOPXMgUgXSkQeDcM7uZkGjFZFxszc8D23VEH+2W+gxfAmAzVV0OQZg
UlxV95UrATJWwtmTYbtNVggYaVJBRzT2aZpxycuSXeWDM+x8LHZlYhbkGslvwTi4+zAxnydP6R8E
9tSmPLp18IIDGMyg536oEkD9/Z2wJQZVh4azP9fT3YiEskLSRXnXIvBTBaGt4UsRTHdYrJsb+TTG
D7lAuSMGFPampBeTdDhJluSzS5MB6oUJBZped5rW97jWQGDmNBXdicPnmZA2L+2/+fyfEJ9tlm7n
Ncms5H6fUTzAJFuz2wGeCeIk7KsNCnPsVeuxtuXDEidIDRe6tJ1NnJYX/uzjjhOhi2TCJRHwIGRk
HgxzFtt6Os6R+CizOuRXPKI/LXFrGfTjB5/mYjNC+hjhLEUEZBRLnTA/ITYqQUYQYy3OEGFOJVTr
0vtpGM2hsXjhZg8BEc5IHNZf4rn6HicjT3uiDEOXRRkwsSXafvK99sG8+3J8sUy3+I679VWSuzQx
XUavN37Fw88cyqfGMlTIJWLP31K+S5amPFko5OHLzTiMWsGcaVHTNTkTUUGceMcUy8OLu9cHXBf6
oOtmpf9Sy+P0zt9u/v/cV6YddLImVf2rwWF0FCutmqOuuNYcATLS23qRqluum5OT/3mzYMxIuKZ/
10UVQJ6VwZ5eG4TZkB9D3Yc2t1EyZ9C79aJUR10Pve7Ta0L0iuLz1z39drPe1Ius9v54sOVTjnf9
/YH1nZuGF5+WBKuTelbXA/Xm+wNc70fmEQ+IVgrWmv5rfROmRnmIiuFE0y/crYCBMnWNw/pZnceo
R0vfuagf9Wxb79SL6zHXffWiZvfX7d+O8WWU3uDEfCH2GH+auv/r4nosMkNGmNdtfUyintJ1XzU2
2QpnVB35b5/ZGML+y4MKyOf17opA5dxO2UPjdg6cxsm/t+gH7yuLarnsKX9cF0KNuvRmu0AenCIE
t3gKGGvJRpVRrre/b//729y/7kUfjzlMsQhr5rIQxhmT8+wEvHVp0h/QU+GC3t/0Ua+urs+kYm6N
zaxYTp4iZOm16yJVQsHrpomIvuBkSjgxf3BdVEYMGaefJ7wR//gD/ff/bh+/mJTK619HX48xw/Ch
aWoQbfBLzkkpWXTVL5yc8LgbIzj8bwnzPylh2i41xP+uhPkxL16TuvyH9+2PP7oWMV3HggpkO5Zy
min72V9FTIdSpeA87ds0L3C5/VXEdHx1i2/5lCm1yw1r3J9FTOdfaA/oCwkeSP1t8D8pYtqWSRX1
7/43djikLIchFj3bcni4fxYxO6l+oAIXkoHxqKixIU10T30f2UwRJc9Tt26aGXpok8/2djQ+5YHl
MNck0DQBMVyVw3RZQhManOEyRllyOkAY6E3oRKcwMgwSCmnzue6ZYHNMZ3gvkqlKLyN4SROgocMU
YzN1w/e55ey99tg8aOYD/wDxtFiYssJ874owOOtJUR/EOFQSLo52LXwKd95z45XAJHtOQfQ1BCeL
2T/rtesCRtJM1fG80Ffz/JCBtzoSaQsiLL3aTrVPyz7u97WRP4cF4L6GGfP7Iu4bG0N9hBWDOeON
3kTUViiyIVjGvw7WN+hFqv5Cr+l70WsLPmocz9XOmmMylLq3pKeHaQQEVeiJol6AGilhd0aC/ou9
wxFmMwlSzRu9NtQgCIn6XdZcbmLLH07RSL11XYtLUIaQbsLQAL6T+vs6unWD1drKXqDIdeKK3KM/
F5mFFJmRATFceZShYCUoHbYy0wsbetolFeltG0GS6T+Uwps2bY/jrsrJ22Lse29PwQ8YQZx+25WJ
rFl8hbKACiptvgWBZOCx+A/RlHVbMxGEY6PfvPQMO5kp+1va6i9jQOKPIxFjtEBtLQbax1qUt06g
UsC60d8CSrHv4sG27uZpgSyZD+ifwliYkNWzo5ks+ckIYODaPe6kZrQSWDBvTmVVdzj1kUms5d3U
V5S23EuXOeNttJCcMdjf4wmcZqoGz5UJKBbECRznjja549XOXdNhZzHkBBC3kJ+WusGqEy63Yh5D
gMC9cRMbXnJny45v57AW+6mAKzu5pEGCpvrgJlTKEM2hwpoQhdxYucTi1k3LwW0N5osDCZhmQtJS
Od1CiHJvHUFU5DTDK5pr75YUbnGgffmsbwvpFG9Nw9yVSlqhDxAZRUwU8geLl363BItzZ6lnPfTJ
M1Y35Edpste3reoAkZYfF5shYWKuoJcgxQ/u0GN7AiTSTbysSaS8H8wpQ9v44a9DvF9hOlGTXQHo
LeOdGDt+871Kqs4yB3O4YHz/t31T99IlZFcMMd6qPCkvhh2ax8Xo9naFMKAL6+Hc8+DImtWq3nld
VGjpDVUQ4gQIdTakuW3hQQfntFz0lq3q5blZEXK8AhcQdryA+QMY0z2s1J9mVYjiu2FfamZzqgnv
zfxYWkfcF1SvHFXGYoBg7HMqW44qcY2q2BUOjH3tNqUCJqAKnYL5Plfd6iYLAFoHpPmqyjJmTXms
KRqEg81E8H0IrFdxCVJqzNEORw09kh+Fqsu5qkxnq8VUvLoen1ygqngI8/9AYnaU+HpV69O7QlX/
s1QlsFM1QU4JFfnkE3VCVTGcVO3QVFXEd+RkqGqLmi7JSO1HPkuEoUpQ8Jt1Qu+bA9LN8gJyJpwW
OrABmG1LHEtV4URYuMJHItnAjwi1UnXQXiss1LNcKZJaKZFd7+/kOBFMEswG5GLe2MotqAbOEylf
lOBsD0UCl7FuF6p67Kwqsy0df5IRagBsqm7r6xIuVNM/CJ2DqvCKCBY8OvFeN87RGh+ddNqbHulc
lIcLVScuVcVYZsNnZ13EmRLXDJaxekI17G5TVWkuVc3ZVNVn5MHVjkslH+PghNspFTQtFifc+Kpy
HSMDVJVsj5J2pWrbFDosVevGdXkjVZNK6IGoXh3V2FfbM/Ta1Aa0U1KK6FSvEqjizKH0F0BPf/Ra
X9ePAw0fIuupsqa6UA/8AvCA7l6M6uJV0AQJIyQDpT8s21SV+jXs1UVef4Nsad7Gg+oG0BawVX+A
+pBLaaaHfC2JN516BxUSUuAXr/8VK/VNq5sN2uTgo6Xhl1qF8JNnSkgUXsRbqnoV+shC9S9m1cnQ
R+equ4HamFxKGh5+mTVHDNDp0XMGYtNPbbXA1SonKoecDqlp0TkxaKHYxePUzhIINXOc62vXmxJv
GMXoleCXPgne3wYlSgRtsx71m6IXhno7vFncFvbyfYLsADtLOBhiHLR/uhOkekJAxRBJ0ybCsnEm
3IgvaA6PcV1ICOpsIo+YFGIaUZ2m9cOs+k6CpNF+qFD1VN3t5NU51EUjuRnFXOzGMLPQ+RrERQv0
KR3hyaq7lak+l2nuG9X3WlQHzKQVZqqe2Ki6Y2GGMgdkyng0PQlZHLGGXtC14wSGTgmNmuq2qRT1
sDkl6MO0N6fMKIjkaXQsBNeCpqPooFp5Qs1crwu9r1/HBxN1/l6f3vRCu3Oum6Y65ZUp1oI49tGn
1zHXVvqK+tf/N8ys3g5UL7JUXUmP9mQWZxSDTIuwICUI0ovBGnvCdKN3LG9Jq1OonmdVgeHvbfkR
WRGYa9f8ph9Xn2/1c/ltc6WOeqgE3hPVrMZAYqn+a5Q3lBVkuxDaQHu2V81SLOMm9hUWvVGg4KGd
29Rm7N5aftse7MF7K1XXd1b9X5tG8Fo189GunoxITYIr9c1M6DdTn+G3pH+boZ7ourrDDMBCqRk5
O6v+Mw7eTCbW3p7il4Jsn4w/TFXHutfNayAOl1H1s7XFxVaFYXpsTIj1qvZuvZtf1FRW77NoS6mO
+fU2vVsflakeuy+/Oaq94YPUxXPBuU5taT+b9rldN9/XAIidHGSYYytiwDzq4DoH1qjqdg3aHVFT
N2/rgwt87uDwiisbAZer5AOZJJzCG8OTVJO42Gc6lzKvS9UEz1JTvVZN+ixmf5ofrN1pek0zhSs9
X7ziha/H/Lt9vpqK1mpSqo+7Lko1ebWYxV53/fb3+gbtLdJro5oeG6odrX96TVOm00e92nbI5Ykw
wDpk1yWSIE7oIzPvNjILwLEI7q6X0OumXpOragTom/W2vsxeN0sHk7ZcsTDMpK5Wljm/k6FtdfHp
rmToSf2OPBdPedlPyPgt7E16EZgz7uFgGIOjBNk3Oc14qxez79dbPCOclwQ5wI1FbTiyMfkD1OKa
D8pDYnWro/6YUsohQqgny/DoLhQGRBPPxAKo1TlU3czCsBDw/XbT347CUjuZu7mkB6qPqnajWQPz
8jn77HRvt9fKCnUq1pv0xgmS0KsN/LnuoleZtbTlUa9qeYaViLo86tV35cT1Xuwe42bjw2y8xHVC
gKuu9Vnaqvh+53/fc71L3W7X96j3zb0dnGgg692/HZUsSYBDQ/Xn31f1o78/EX2o3k5bn6P09vsj
Xu/KzGAP2aEYqgutQE4Q6uXrx/7tWbw/7evN13v/D/bV5SXzW7NTUUnRaQWn1TMfTWMXKvaWeJ+G
irE5LU841+bNmk72drbaD25mrtthos0k1+o5SwO5rcPmGd0fuP5w9fZVZ7pwQEicyefmK1PhN4bo
r4OPrndNbMR6kNr2tc3hVk1uAjAnrFN98nn2iEMAnhydBbV2NxmXmzLCl9736PuBNwz7oR6enDrl
ShMAWFm5oqBpk0+Uj+ECINYTuODpf+N5k/4lrrKLkaDoyOwqxHrKy3SpVy8TUQeFwYUPj80wkYDU
Mj7dzEOG/2kYepp9FZyDrikOTTX8ikSS8vOdok1iyhd7AH8oxNcAaz7K7QynGCg0twNtPVvfHFR2
N3Iv63lkoE0+wSoM5+SPAofBSm5tn5/xjKkMMvdCY4U+YJq+JMFQfQCCOS3fizA6ZE4VIXg3SMms
ki+DNOnmOcnJbZmQVvV8jh3n4AwQrhryJdMYbwkNxJ8iKrYInL2DHVGRyIinjDtmbmM3fDF88RMj
dCdUAQPM3TbhT/FBL4/5HO2dfO916KRptxEBWYhdUjjf86h4CClNPMvyuzmCuWDI9XEZi9eSyAqz
7UjCSs37dvGXmxpxwA1r3aaYKmYc7thsYvFtDcF5uFXYQ3shGN0s3PiUOYSVMss+wC7jkxVGSXyQ
4hu74QFz46u5wv2eu/i5n8PskhvwBimcDMQrDLx0Sx4MCCQ3c+nt5s4t9girMcI5wWvGN52gP5Pn
70rqgUn6RD/sc+TbKgjMuFsFA9CS0WqFpQXocXSezEppFKC+TrH1KZg6gq+L+pSUrfuYusGnoMHX
FRJpkMWkjA9W/HHsswOGVoXaA2tGOQOLCAS/VIQQOkHNxyVEtDSLfiKfgPYK/g93Jnlf4Mk2ScoJ
rnfpuq8Jp0nFccUJv83qbD14bkFB1fwYpp15yuOhI4QyuzXlsnwMFwP4kVF8aMjcnnu+r5ZFPITb
iINsWyROdFbpovHlRKyEtsQfNmM43duZi+vWhagzDN9tNbcMTH8+Tc0Xww04rUqybZ0GsAWNHK8k
aLCqBu8uWGuARzJp6T3mYDpt6Rxa6T+CmcgWE9eXFR0qL//aOt53r/ce3cA0vyLF+NJwitosEkdy
0I4mYpW1O9jrhP3QvEt7F2XCzCzSteuOo7Dukp8TgWb8QKaIK8aBlBTrQYBAuV+qN7QOn+qlFxfO
rOhrE859T/5ta4b5Y0ckeRvPLgUs4+dqWc8VzusCpnTY4E4R6I435X+xdx7LkSNrln6VsdnjGjTg
i9mEFoygVrmBkUwSGu4QDvX0/YH3drd1j43ZzH4WRavKyqxiBBHuvzjnO7Hf7fOCjdmUk+ta9e3f
KClQ57ji0Qtw+NZn+KDu3nUJO6p9loSpHl2u/wJirYuDivD3makWZV64HQyFTqWPbtrCRlIU6W+K
3GzhlAybiMMJL3O77cjHSHXADqMVpzJMxh0koGsdWUSxxvkfmZvcAWIERwFXw2ErtQlqitCOuY+t
qmaXJ9FrGcHObOCywnc5JIP5qAIDgggAgSTwxLar3XNuBvW9MbqQ960BzEre/h060e4jzqi1yRZy
m3b0uO5IF9211yob7uKe1a/294MMnwadM5VCcbEJbfMvlpmzN+EgsYf0Y8aY44aQgCKbOOGW52tX
if4S2c2L03iolc2p2k09b7T90vfFj0rbdBWKJiCHdlV5Bo+v+mBMwWvqwZa6Vv4usFViKHmCh7uE
mOd/tQwAQM4JuEsXF3jiOuVj6Yc7gawqtCx9VwQ3rVP6+1YWD/1kVZvYhbg6xIC1gN2Qvzo5Gxa8
4MctkkPT8UPHw5+RIGAxD89dXJyYX6HpaYtHkfbPBnhRBEb5dmwJ/TFGAsn9z77adQVHTYqcXvS+
s62hAMGiCDej+TMkytwgafoJreqQJyCnQLX1u2rm8UvxSjHKnK/W8gZV4Dl2RVxiuCURJszdaGtA
L1/rXFUknhF9LqiPCFJPP9WwDQtZbzPd74cc3oqu8XrHtJ4hV1VB3CPiS4ege0dAJlWpC2mwsv5O
FbzbLH1z3ZqwHkl4rGz7T90S3oqhic8FLPQ0gV6Od2lj/+kD8loihUmLOZSS/br1tXuN23Qbmdhy
TCKbUHqv/Q7yC7RgwieN5N31wCtGV2BrjK8Hme7dSL+ztz5JuuFdM3hnjTb1alXJpTER7MQC4QTm
oyvz5nCXlR0xHbGAcMB4mIwhRUiddeAWrreCVXkWoLnCevsqkwx0b9b5KMLsapNQNK6GXqpVOuT3
fiphWzJjd5Lxw7VdE+YSmeRt8dIkWN0Lw/625V3sMYaCAgOdBQdKabz4RMu2HyrJnt3Z+OhEikgp
gkRjYf040q5ep6iyKQuSW6e3Lm5iVXtP3ZaVdYefriOYHh9Sb4zbWbBEj7vYOk4uh3ES1TvdO89d
nciVTriXGSA8IC59DiIOyDxV5r2KK71vKiKhndh4cKUFaFyjB4aCsdYdYdKJdMl5zcaVnQhcoF17
lzf8A9ZJHoj5BrXE3ShNhtX8yMogOE7xxOngFu4WjeTZqOLkKKXyDm5TAL4m4rEgsXQyoVQHwbPK
m7Oukrsgrduz7N1PFz+rpZqTdLHaQjdE7UJe7phkIfmK5IFAF64OaRd9Wcn4pGfeRyOryc6OwGVy
jyHcEi2Y9JoKtrcfLM9B2JVdZxzUtuGQrp0EeovXEu8G4GO3rz5x1cmdVzcD+A7M/aIl/NgLP0B0
pwxRKQEd0d6aE+IQ5MbEegf7LCQ425PxNz0HU3w2kOK1MaoHoeJ+hYkW4Iep7sz0NFRyP1QBbOmM
cNXeNMU2t9Hz6AE4wSIm5FPXWAYnHKKPYUr4sLtAqGxremI5+CjtNr8ZUms7QAgojYrAJ1dckqUN
mcsHj64T4Ea/scJ8huet7oHJWmejQ41UGWcQRmJlQQhemwHA7nmu1b3oG2bNIbL0GLj8jDAGS5s8
MxJP6oiQxSYAnGu8GQsfuaX3WufuhBE9h0NXTNVdnIrgdkp3YyfFH44j/PEU8zuFHW5b6NG69g0y
c9M8CcENnlrxyE1bjVsN9Q6E4TaYPOco7emBWKnxLnDMcmsumkhm4CnJVYpoYCaTB/SFGVEjBxiH
27gq5Xlq85/Aw/OpuZM2yFu/ZOb+ZWkNeiGAmxpTWhHBZY63w0hQ6wC2xJ/3NlatrV/ooxrMBH2M
NR8cjgYORGHeD914k+S1fTuH3tF3me0Wg9hSJhlrVNH44yLuPq+95m7S0HsRgSV7BpQiUBJpcJvu
e3LDstRtjoPVkJbnY7fuUG/tQVr5BWl6nZ36O2x+pGdan9qHCT0XnMop1t0NPDawOTC9/Cj5SVvo
Etau5H6ljIwOXqkeHP8xEJb1FDWLFW1odwA5SfKCh1bX723P4Fx39osLXpzvyLkvY+9VOe2GAd49
/ISSvq9CTASfGJcqkXWmnB+kbfRYSx3kwbzj06LctKIY6IfSB3Lpep1rJEygKt3xQftAVgwcjRvE
fISyIJ4p7buORee6M8cvrwon2ItDui40v2QQHLQym/klDJa+AHkasRioyyNivQaj/QOKEPa+wtwb
KCBGE3ux1F6VGpBKNXHbDF3xNJXNCMao/OtUECnLMvDpx/A4WylZ6bK2Gdt920nZ7WovGjddrk/p
JA6y8T0CeNgO5olUByuqi3UG+mFbiGxLl+OuMp3t2C1eSJHAGi49taC9uBucW1NzaY2EFKt0Jg88
tRJuJ/1Hc/avHZ3Cl8n99wYkOwfeEl5GdpDV6A9/7J5QP9+7UJnJ52LGYDXJmmC5poUn4kzjxwSX
jWtavPYA41ZmgOlJ1T7qH0W7lkwlT/awZZB2xnqS8EnFJNoyACpDccwbY3mVICW87BaKb9Cb+wFm
3kme+zT9JCXGX/UNYnzPfhmy4aeZuZW80UOT2X9jILuWaPPBVSuCW1EO4b9fF2Uz7QYhn8Oa+2Mq
xWs+W4Qu9N+6HJ9tUFoydveU9R8RxIEj0qUlJ8V/MNsKnOL4lGfRyi+MjvgHvQcHOW2qeedhTCVg
kg+kJHNp0zvjRWKolNHiqA0+7DmCVQ/DG6WLTcJ6zKI5LlG8MSezboCiKVaUNQgM3GXZPt74ANZX
BJg9m6ivNIihFT8yZzMVEwxj7BKlZ5w7alJOYcG4xuz0y1w58kqXYucRFuWZt4xoaGLqyM6Yku6L
ve1PouflXzF4jG0ebd995pT4W7M826nS2aMTrPlgJPYKjHS/ijxCXOcxvumNnks0Donx5Y2OO1YL
wgMgaKCsjM1+t8mMOHzg04NaDjT4EEFRJkqrLNK/JiFuq6D03omTQFXrrqt8CRZKP4PGY+jHM9kG
xshuxUb61iODrgilMGBTolOVP8lc5+skmQhHnT6hFJH32aMfXgT9wuyrg5U0ZCaSz1EbbzoeIS0H
ASGQ+tXpnMfG7u+cyriHUH4r8JJA3o4ZpZbDlyPmfd1xP9HI19oh2S9NnuMgIkxbip0T5yFznA7Z
oUFoaZLEd8KW1h7NI3VfUlEBLGiyXsBiSTuXCTOn2mTZ67GCilGg2rNsqnc9EtDKW8FIz+yIDPAw
XMfsbpKpxpA5kXCThq51kzNhSL1FvhsMH07dvocaANkMrSNVJPIUQ/YyWR+Jbb3HZZbh5EZUV03c
zh15kL3VXvE/BAUUVHv0LzY04rNCaT5ixwBLYwNwM89Mn5DF1aI4FDgQrj1QLlfr53TyokuD2hjy
04oYkE+p8aHmutc7gzaevxseJgWAszPNbZ/nP6JhP23U5gmnUrxrHVgnCQajtXCGiVcEba/sLCaJ
gHgKQ0p4lA+jNJ718CMSpt6+9Tx4tSbFMPxjeM9B4HPLOURwoEI8RAXdInuiVaA5AYKY/39TEJXC
8uuYqODqKRPPpIytm2rq+U1UqnXmUjnkKYkcKl1bLSeICUGxDNu7xGApWOcux0N2Jxb4njY/AYk2
IGmhViqLk4/vOXFC9OXszC3KUdxbl6VHRToLJD3Coun7vCQk4q9aN4QHmNYuM2xCckFBrpVfOysV
3qVYl7cGXBQtYgXeVjznbfPTlfJn0ZR4ZXrbY8Je0alE/IyJXHhJBhFu7DSEaFJQnRvkiicIIUE2
XYL0yy3KO69E0lzPjbsqqTv72cFtUDsXszWe2wkT8+hX1QbR5sp6KSPYCLQCHMZztbG65Mvo43QH
DB9QeY0MXD1xaV4cNd8HMY9nuXWWn5OVZ/hdeofXWPAG9rXdUEfztJhI+owgtbdxgmjVhDA3WO8y
IzUNAeYGX5HKiJBMnOAxYQBNKOgFGke2KiKWg3FyxzxuWHlDfhd4rE+RWdTt8ORP2VPazw/jmN7H
Kd7yTl27ttw1zdXL7XfJS4jg5Ab11yJpjQeD6GqCHx3jZkxRhVdzsFsa01lD4CcBAsKRdevk8Ycd
Oc+zra2VM+u9zuqfLAkaeIDo50pytz3jORTTQXnmpdf4dZu071cy4uV6tf/Hnft7m5+WE0FDoxxM
3Mdwnp9qd8wO1jsiNKegQKQrXQdZX+66kieGTBIJrL/ZdLPYpmbzZw6CP36Je5G32LTKH92KP47W
n1X1OWDnW1UsOEozemaNdA9wi4zX6sfmmy1m9RMnOeEC8qnqSZliYkkyUBV8Cp7nfZtDJ6bAXs0p
R1JWT/nK6eRHsURTNAGBAJgQ3YJBwXh0CbotbPXoedm5ac3XwGofh6DcwYgSQE6i+3CcmSz3zU8e
5vcifsGuiSLbuEm67KjN4kuZbJWawDgXht4hGSEtIU7cXdPDTPBaQUC8Vb+C21Bz+p537XcZX50W
no5SyuLtCS/SHldQmW4jC8GC4VyC3vvxLJJgYncZVtnOte8JIWeHxhSJSjsh+5coj6h7ddz2kMRv
+JaNY9lN9waesiIwUaClD3P6/wV93/83gj48vyEm3f8zyP7Mf0Z/5dN/gdn/8w/9S9AXWv8QPMG2
JwLY8/Z/4uxD8Q8UdAHiPIdS4Z/G4395kh3xDwspoYUt2fH9f2rw/l3O5//DFahChGe5Fofm/xvO
3rH/q5jPZYoFTz/0kBoKzNT2f3MkO76TANSJ4tMwEhe+WJjyX0enPxpHqaJLJGKcT3NzKgL3qVQF
TouwSg7meJ8aBen0AynsXdNDsgQkZBJlQ7cr2dx2jP38oQHp7pTYxxTAuAL6c5Jnj7nReVvAdcUG
QQ+SQYRog0ij41AP342N0VTP6Cf/40dy9082//+odHkn06pr/9f/ZATyv79O3imM4SaoVNcy7f8m
Why5HzgtQ/8YgcxdU02QjJGXh2jRzEQLwhBxBjYige5MLPDHeNn7xTJ0OVjpgvK5OLAzfKkih8WS
iTq/gbww5xnBfw12Lj/aAhTUJ07KZ78LWkQk8rEyzE92ku7d75eiJK7GF6O5jQQKF59Gyh6OqbGY
YBR3TZVV29LHOr1DrzecDUbsE7KMA0ijmr0J+F0zsoezaOHyj6n7kTuwRJt8EtzbzdMvgoKCyzoJ
TJyncqKt+ncCxa+JcsplcJyN+//8ZRE02Qo9D5CXjrWRsGlmF93N75cEtRZGBQGcZzGY/375NZg7
UXQ/YsAjj6jDAElkZoZ80HmXBxXY3z0rQsIhgfr98j3iqX6TZiq22SKdSjTvGVqUaIM+zzwpg1zI
yof8I3PWPKMOvZOjgTXFXjF/WS677E7eF/mYn+YB8Qi2uwd/0bwoWUYn13fU1ssZZlbLP86dierj
P778/pqhgg1D9eCgyirZp057Ny6/oeXxW9hfBxt9wSbDibGShQMS0sYXElj85hVexZjWiXWlFu6p
hiF8+v27acbT277COe53iCbgZXoQl+MK90xRH1SMwOFf3mgBI4XUNSpXA7x3mKbM5pxZrKKu/rBz
6t9fJs4vHWdyrHsaECYopr0roXncCJ+b2E56kleWL8qnN0IvlZ57g2QC1ApQbpR++f2l3y9xPPIv
y9nYCc+5n82FtVgQU3T6/aLCH2vBiRZsmDB2/UGPuah1bnyPh6o2xwCO/+ydErjkG3fwLJoqb2UT
CZ86iGr62jk3srkpUKcTQmv/Cf13Ol1mxnDiVv/J5FEpWVHg9V+kgXpCDX527Bi/0MWwE1DV2iMd
h0X7+ZctEAcAs2S/AHdb8SL8rNxFVYYcBA1NR/l+ZNSUnKsp9gl3S58QJWLy8QqqtTsCENJTk+aX
QpfpvhbxJhnr8GALRvB8Ng5BBgPOKAh2W5k0HkgMDLHJx27aG11xU5hGs0a+5ayNhtgNsAja1dZu
jsJplS7mdewlzT+NvKPJ8Nqq7WotQa+ggZEnEuloKw0fM4185c8Hx1/4Cu1GRq6EHrdJjXavmzBI
JZ57QgC0iA5w+JmyRsJVY0zP3J0rxnXkt+e8luSMqu6lSbsPfy6M06gP4xySckbGeKWDHicoqwDy
mh5J3+vPbHfhW+PeGqrnupzDjVKkuf/yb3yEEm5JRE48CLpr9e4MibOz2eNh/2X7EScktBsOg1ze
Ip5isUd/zoln1dULoL5yN+bFfOzjLzmhk66XL4V4QKEzHXPkkMiWZbv+PSi5MFEvlNTMtVfv57G8
bwNGaCXEKfgHJCaW1VNTIM5qE0CMnST1KCdnEwPF6K09C5azA3H/1+EuqW+OIn5elosnYhLPfkeb
FBOMPmFiySPymuz+OyMxdZjjbBfa2Q1EZ3znhXhLApphIkt3Zly8IAxhITko7I9RjXAY2fXkJdEJ
dR4z2sz/6FoHN7ty+lNSGzZj5fxpYHkQ1s5zZReneYIL0en6KnW9kCGjbwybblz9iToOXwgSv4/5
VOAhTZt27yP/RBbsb+siJvGWkT9ddAChKV7yrBr/zfBnvku732aB2/E86BIxYRFtdIKRg7Bb2/bb
XdzaL1FqNAfOiYfAeWkt6D99QaqgkBhWeCAekNrze2lKZ3uq13wzWwUIa9uRasjIsDoS43QAe2Yi
IDSDzVxr72qxoHJLC2diZdJMLvP0YDN45C6noJTW2tPbwnBQ34sZMNpkH+qg6Y4u2TLnynnA7Tdu
Kt+8lInz7pILAVGwTdW3PyVXNzSsTdxmMHTG+iisyrv4TL9YqdXrttOK9Eac8oo/4UxdcLUcIyEe
hfyPKJ+p0ZsmWknyzxwbMgEkf3Jmcrvem5P4HDNJZl0e3aNR0OSCmNDIvP5WBfGZMNRjjfF8B3ph
+2umIf29OpCVcFimUJ2aDllZQoIT0W3BFmAj0/rVtpiaeALXpjMJOhfKl6RvmJkkQEhi+kFjNBSk
kqzbot+eYWz5hyxGU0Ynvg2Z4CzIfusgo/kyooBmPpI3zEk3rUOB76iWnYghOI9mgny6dKGz0kEX
AlWQ0O6un0u+jcl4DkhhWM2VYdz7rFgZIGK3Le2TrdB3G8XG8L+iiDg5ThbQkTZOO5/fb3XoDYI+
nfDtq63OFyy8Z7frQHBuISpaD3X1nppUZsPDyIcZxAd9aBJGd4Nv14++Ki4u64gOBui6CRHfNg4p
YBxlO5qg29H2y+eKuBk7f/UZqa9yHw5UahNa2zfN3SyneiPRXcy9uary+DKTSTIEVsnnHE2i2RR7
QxNIrfs/Xue9pAUo3djNmR6mPJaWm5Ms0VnFWjEhkjHRgSmDSdnx4yeD3mHz6utdzTLGNYGn1szg
b2oqttdC3nrJQ9R1w+0Qh+91BXOXCZzeTgxUQOKxYnwrBMZNlyAb+GCOu7cncDlBGLxltoAZqwcL
Rb1v3QGCsO/KZNi7MnpLUkJUlBqe6gG6mNO7PwX7Tjml7Q2orF0mqMiA5ujNJH3UWxZDrjao/GMG
r2PT/sCEA0qK+CHron0XetYx1s62qkrMzakrP2TrNIyasTGkaD0PI6iAlZdHhAoULah+gxJYR4jL
4ri7CQRbafXk2qV98FV5Y431JYRUTcYESe5ze4QTcbBgLaxbk43txDBlCKeXUJYoz7W77fQiSml5
Tr15AwM2OLM2AF1Q/G1DxUp9rt5gr2DuRdDiu/LSFSQtVEYLgyMN5SnMnWkrgsT/QCpbq1Uwx7hb
8djYuExgA45rTWKICgi3pPwbVzpjGuXxxVBNeQkIR+r0m2zKz1CEyTqkds/av/zQH6VDEp+HSUMw
eXHR1pKeWO3wgJjrXrhLXNRz+1vnxdmhKKzNODHWY8j3OWMLZ5CSIJRwdjVMWOIq7oOZ7Qnj+kNZ
mRaxwcx88lHcxlF1kLOz7fWY0TCE0Tqo+nCNnPp7ZGpUx/79PIb+Rlf2xcAzHPqEYMkOym6XiJ0d
6T8j6XGY9d+mQjGgyT78rmU35zrH3kAnxbe8Ia4HcGfZ3hHsXq0Qi3qbIsTDaypT7yPjWOmoRr9j
k3rQsIUICqJk7Ea+dhN7aA2/uvKvDAmbfV8REpPp+pnw15dxDN4qFbF2K4jU7vrPDurOjlzj5iDG
F1UFLHfc8OBMEf5qA4SoTtaQVtdBc+w0n+DUqeBuWOXGaRFjLbbW1bAs9ij0mXuCa/UmO9sO1gjR
jIBN9quHmJ/yrgqLapfPLVHY6JoQpa49rz07c/FS1+oaOO42irEzm0TrbYkauHHZqDKAtasz3op1
IsJvqT+G1n7mvtk7bMM3vqd/lN0zWBt5XlNMCO08N0dqzh9We8MuLsmaGiCyGr64CBmfjfx+psx+
aCnHpNP4myqdHyw7fcAXxALAjLtN4n3N1btiI7xJI8ogiKs8h8NN7KmHhJm9UZjPhKhiYw2ro4lP
np9G9lqb3kr6PTqUOJyPVdYznWVknnQlyWcmpHWIi1NCPmJvzWfufXUf5VeLkWCcZzdQWz8HC4mM
75j7Em3PXnnphYSwiRWEf2d37rAdBraAVo1UK6F+AjUJ0zY+juwlEWsABhoCoj0ZrbOKxNNNFAbD
6MjKsjWwAUCERArlAC6morbWUYjs1DEZ66Zxv/V7gWQoznirTQrJOMye60LeOx5x3o11N+TU4w2v
2WMhs6h9r4yMGaMTNmwo++9cgziKAXgQ5qFPjC1Z9qXJPmgx1Me03HDNNyAbrK1K2rdAxrdjxrMv
o1UNUZ2sTl70WLo7U3IWdrhtSDASf1xH2ReQC2Q9sGIitYBYt9tqrF/sMobw7Rmsc2OPk5zRADfm
tzYOmCcgKRAht9eMBCtWtWthuiOdnfGQRGazG+sp3BuiKXdzUKg1JvKnvF7eUs5Cn31eGyn4+iPL
u6qFSJovCP3Kv5UG5t+xoCbWbXMNNTKgUaPVtVP7IybpZOtY9m3FzhkxiXWumYEXPmPdJvyKAMQE
mUK7UXBKuAX5U3n+lWGyZH/pvXuuwZOTgN4XrFFiC9l9Rb0LQ5+Me7xfBHPEDqG7ClVO4fpyR28G
qdXtrxyOrLUZZFrhJky7a1GxQzJgHhrjj55SIupgzca29SIaZiBTe9LJ8KVY2hIBdBCOy7Z/8CKy
ROP1tstSEsuGpSixXHQSQ/FFltWNKMWXJIyJBaFPsquMN1If9RLIwH4IKxvHHy7McwD4xWIqXrTT
E3m7kvBryDvt0UGYsS1LH6J6Ib+8CFxM7k93BixrJgDe1mpJvUg8pwao4O/9cfZWIef7pO10Q0Lw
AL4kdbGhwzFPs/To2CnzaZNYmUiQLMTQirSNfAkuLbHwOF6ebvM533cdwsR+hOBI1tU9mTnPlcNI
npTXbZvD/K3Ut+Prb5texEUFuTXJsJ/+9AioV20W8KEf/hQ6fEwBSPRGfrUzXHBNsRBrpYigH/8J
qODNAYF4NQak2kXGW9HOh9alcSiCCglp/ch/mLKJxMFtG+ZvJvsLlZOnBjNt3JghRV4n82TXddD2
ZMdIeqiOGGNO1mTY8OaQ5LicVWZ84+cB+VMRyp/Wjq+aXg6SsSIEuZCsq/COZZnPHsVh348ebe1y
uuP845YtpoynZEB3SYXtCdWvbD/MoJlo0pNn9WQiqd0R8YQUK/OgZJJPURBDvfxVAhhL2VqMCCaT
SuW7zntngsjjOqbrblJqpSlIJj0fEzN5Q3TH/WrIcxFiOSKgsFBEFIMFJLN35ONAWaBXXQF7XJUB
H//ljcyV/Rre9GrmzQhYUDlQbTw7whSVq4ymm403o8eVIWxm+WyLIsbGq0GqkxjMeiHh/hRM2FW6
U0nxbTALqEcQn1jJIoKGvTvPFJL4+i5c+d7s41Q0j9T2L5kMyO2JnoWDBnkU4VNFEbl2mohIMhnd
G4Sbo0dAvUdbhBKzuK3JwwVHDcLoQfRowzJ4rJOk3Bgqf21mEENZeEZQB8ggQf0jVt3BtBFltgwe
uRy/UiuFRs7ebuUGJDm0uU0vzz0BQXAkbYf3LRpw5OQSMH8bRbCX3Ym5W01HrhBgjLVP0ph20p2L
cZH9axKTGSa2ioALVICKhQIvGFn0Q7R8IkG7lFuhsnMCV2w/RQnjE5sLKXshl/ml6C1cJKK+UYPx
NQwtd2z3JyUbBF3cATz5pfGIOZwunCE9tmgPzcjKTMunKb5VaPjGkpVp1At+23CwdXRtRlTmxrCL
SPH5k6Mi7ndzPg0/lBaJUT8A0SX1z0O4g+3JWcO+YWUXQl8z0OGIcwPpZnJ4A6nyn0cL45oLNz3k
ouTWQ8Xg87NrYqfYdByiM/EISM2QKtUseEJJ7tgQ/VBX9ddKTA91F8WHIo/yU4kOsTZIV2raQyvk
jb1IqwrZj3DE5meSbB5BT9x2IRq1xE++levufcw1bAu9B6+oX9zEvc/atePpF+m5ty1UD41aYaSm
CMbi7Ab5Y+fwaemp+lEtPJQN2e8BSPEyIpQhDs6CmBzMpmWFEMIuoveI7sbQKaOq8ewRwZom3bfV
DHQtJgFCTnnUUh+E0d2ay2fNkd91U73KgF5iBmzj9d3XLA22RBYAc7ryu063it1099RU9nNkPRq+
SzaeNH7abrqEZFTyLMId4+kZN0VJAkDcjF/5rA7BjHKzt1gONsbHyCp1FbRs5u3S+aRgWw/LLk63
8Vvtp0fCXQOaaG2iBE3vIHWhVvqx+/wKYppZmRV/JI64i+g4U3De2E9/WMg+yuU1G0P37EsM4ZqD
PGSrRoSMjajd54jO4OnbhVyAyhdbrKwxGXYQwP9a7niESimvyryMcWpDHlXHnDJ1XTVhtGsqYe3I
HwNwZfg7BEfDbmwYnDHfpwMpxoX3CLipnVJGiFk4o+c6Q8IHdmZNWzvteqb6nXGMDfGY0is4tckt
nb0YEeoo7IvlKsUH2uARX0Ob0EecKhjQyGiLzdy8jSu17knJhMIuN16H2iNE6zbaLDQLSuYQ9hsi
dlDCke4wIsysUycTO5nKIQWq6kQkbXJI7ZxputmeI38msR3X38Jn+cLNOq9QIW1D6VVMJOnN/TJs
GBFAeGqJe++ug1u/5DsLRBaNt2XvzNR9CT0qGqOHUDCibK9zgazbmD8LNRpbsmZApfQVpm1aiV3Y
o9BMifkRc/7aZpDRjfahjgqSAcqkeBxJOBtHn1w3EGHL9OlQS/lHduUz0HS5Syb516XWXRv3hZ9c
LAXXaaoaoty7frwJk+Zvl8Ri7aautZcTMkS8asElosin1po/xlKMEKYK9+rOPAh1ON2VszufxRBv
jNLOLkohx2/icmNP3CGcoOx1b9EH0mJolNWI5YI9grZ0WzjxgODImg7NoSjH7prOHbM0y1klGtlU
2MHXHEjcRbq7t4ofB8LFRnSVuy4mBpXEH+e8brbbLTpBvYCmoolxs5hdeIySJGIdbWbcEnjOU4VO
PLubDBHRgYxPQ4JRWFqpx55o3kbsP7acceGqrvhzahg2cUWAz+z3OOwzxOFl6D0Ku0zOaYyZNctO
qqumM1Uyx9ekCdUNms+0HP8qxjKQrb1ToIq7ogLU3M+92qnI9PYBSanbKAs+wakhnwmjlyp0rvD6
PkdmP+eaKGFQtU67Gwd0Mm3D5QisiuPeyVZh02YXsOxrHxfkiUn8B0F8OFBsluA0jmRwhOV3Nnmk
CzlMpeyQjsDFXQ3SrLhvDcu9LAZGl/H1Ls8sxEY8vd1YqIeh4cM9+s4R+/JwNY3kJaqMFEbd+NGh
Rb1p4NmtwpiMDHf0ENF1ZN0ZpnmbDNNxGpdhpcsanmV+Z7db006AT5HijJgSVNY0Obe4p6p9ZZPI
7lnBeNBooVfAGFEbET6YZe70MMlbo0/kOjOVvk8rc2s29pFrApaieUwq1ztWzU8TG0RgiOjvUGdq
n8mZZQbg9NQybgKzTxGgvTnsRNjBU+IHRj1fUGY8D7Yjb4W6Vo69IVaLOrzcm7jAcSHk/XaQrJpI
fAFa3zd8Qm/rsOhOUYFEl8XpDaPZdueEyBdQ3/wN9PQQT9kDGVCXbvbfSDJcYaN5y43R29cDP9GA
HpR4aUIu0++6K917Zetn2uXoRFZLP7OghAe28lRKShst/UhcBDmEWpJWAQrOmDV65fiO0dGw5yhc
eTCDH6veiHbeHD5FAreTLeVw3w7pd5pXh44eiewErvghly9DmjDw4iNJjOFHlRMXuGwLN+kwekge
xFu6iP1hxN9GI9lMAEVX2pnitzii4zBz934eAJzT1cHr8ECjR2n6qtgS7OLpNZ7zcxczRJ1V8K4t
56FFbAxMzaC2m6LtoD0IDxnMP2rDuEIKhlv+PiOzgR6oXO6J/mCHKMP7Ad40c8zCy7A4hYOLors9
BXmebBsb1FZgJQtL4+B5cbgNwQCsUznn2yKIwo1Vwt/IUbt1NZzNYrgO9sxnsr7+G3tntuM20m3p
V2mcex6QwSCDbODcaJZSSuXstG+ItNPmPAbnp++P6Tr9V+XfqOq+b6Ag2GWnTFEkI/bea33LORkS
s3AS1KQwEYOxEkqdq0vKWOJBo3P0FS1wd6kmo3TcoBKWKEEUgppI/5QGx4n+fVf2SbBxTXkh9EKi
Bp1/5EDwUhggBzsob4jIeZWDjao5oL9ChCQuRodnoo4OsnPvnGEqGS4RIyasxGWQZxnrJGVXHqFO
ghE3A99cKdCjSEp+BaWVbxUzO6uTE/269DaY8x8UV9EeeO9Ouf7bWJGoJqpS0Eok1Scki0E1P7Oh
TzZGjCLMFAhNbUMiriIHLrflmbyZhzSlwEsnm9sz6a+e330LxwSLMq7EyfC+1Hn/VkZDdE6Zdm9Q
2JOBXKY7m7PV5zWun6KiudOaOOSb8ppSNm9rHYB5dM2NDQWst9sJRzOenJ6Mb7688Uk539Jovo1z
XF6M37qT5ZBnwFIiUoTUyp8EwR2OewhzxtI2mXBAbYdjO+PCyKrysTPil6obDr7EoE1jMdv0FQ+B
nPZM0i19+wVwCKxL7tKAcb07Funma0mr+kvUS35ad9vGhEAWd2hbcrMabtpWbgi17FbR4LLSD/U2
SMtzbg16A7pcH4lGs1BwDQ8AK91j+kRcybzF1o9eAAoq4sRx15oR+krLEPcTFEl3QhaWIXchOVNs
6g+R1VTuhTCZ3JjxD7YNWCy9uFwLlMtpHegNkEJ7FVvsQCoymFeJyh9Sg6zmwCElivCjJbkXpAjM
2PeQHBuSz4yHNmsV50WFdyrNcKT0Fs3GBNJgBsBWutc5rgT6SvXg5KwGfjzfysWgNBJw1EulTlKJ
H8XARn0cQWkGQoRf0vbadL8C9ub3syj8Ww03oVgQuzOihwlmyboTHZfbPfy+R7snCLsNaMsNoa2v
nWl9z6cp28apcdUduER2/GfDYnnusza61FV6IKN6Y8qhfkGcvib7RmANsAC0pvtGqDMONdrb/s80
ehsU7jiTu6mStb0NKxLqS3kIB/aAnTXI/SSKRXRKRK+X5AraqLONJECntky8jZTkEnno97ovCdKr
ounYIiPtyhr7q++Uxbvt5mj1tt3UlBdUZMlqsLu9mq163xg8Xqomu5lza0Mmb7SbHUVRFLD1RkHI
mfK4AQLYFxBmjdl0N33p0ZGODaSbwwOmaZQRI5wOBzfkpNFJEDz9XU04wNreIj05mS+poWnDT3Cf
4qk/O4Sv7hJiEbtFfu5RODDeGJGnI5PKqq6/sdJ533VOeu7G1wbI0tFkb0QsdQwqMzLPaU58T46U
HDFrF2Kn9NqboTciSlIiCdVkfKNlDJA8n+/dIUW0Pszf2W0Yq6Z5yzrUfS1h3EFbuCc06gReZIR6
i1HuATKz+E1Wfm8v+xtcRsAdm3hbDYm6dWmXw6umwO7t7DoGAC2Mvt3XcitS98Bs7UfStOVWNVZC
hIpBS4zywwqI7PM9cVJaHglXYtrgJnpXFdlDrOc7XD79lcBvnGaKrzOp5++MKy/AKZKfszKP1Hgs
ZuF2Im4SsWGnH6YpOpsVDnbHUd8TjQig89KjC2Lm1pEdax9mI0pGa5uk9s6kVXRh1Vgxa2uvrtvw
9Vnc0ml9aWL+TcGzQpvehiaBg3a9K+9EROtExYa9zXD7kjRdHZi6MzQWdLUL0tzo82jEy8VXPymu
TpmXG42wMmmTczZa6aOC9B+P2fnjxTCS/OwsmmO6xpuo4lrQaDjYxMIeclJwpD4dAkym3akpKeZj
gBJMjjyi5BUBhRmeNVW532LSMEGJzvadb9Y8NZkrohpgEqFr86YdndcQTzmkzAUiFl4LJ8m/5Bnf
NcF/jElh96PmRkeyTDot5lUC99YzQDN7ujaMCE++x4Zr8r2UJ7NGZu6XxeIXW+HFerK7SWEa940N
nTrcUSdD0/TyHLGvHddeD32JY3kwQOaQfG6rFP6QgHM2tkQcluPVxTG3TzWkfvTD25ptIJu4n2Mx
M7ekjzl0OJFtn+mBW4V65blOua2sOdhGExuUhg6RtIYbdCnz3i/yPcnsyW1oeA/I8Olaz73BNtmn
cddKml9AVw/V2BPysEwOQXvpKoUb6Iqjr4P69uMFJ+42Jqmsd+z4KHHj0PSPzD0YFUpiLMjowpLm
C+5eUlv6Ym8S37WuI3TehRfcdqa2SXXsxDmCjZTatFztPqI+JS5o5amZEAnbP9s5pUBRNBg2QdWO
7ql02TuNLROQKTx4RSF2FnqCKZxvyGN+CWvHOYsohtaroTjBqH0jN4S0rKwC/OWFsG4mCNRiSL6U
DDanLDW3dS/O48iDqazqo/GS4IpbVUa+GBzr4RBrFndhB9xk5CPsM2tk8laBbx3ZeYdDT6yXj1LX
zloPl519DrtUkWg///BWfifkS2Wzra0MzIsVdlGsZ+ek9U6dy/cDeAp/NH5aGau7kBqhER4eQTuv
10adGQdnrH7ZafwOgMDb1aart5Vq5NaJJ0UHRXILzGW1n7maSuF8z3IfoQ0pvKsC+ZlpYBptkKIU
oTp6eFCKOKa71PoX4gTCx4TBY0JSGdtinozZc40W/BbxlyCWUTjhlUkIFV3hHan9WWV48DOGJXk+
LNYsJDQLy2lXKjGudZ4cKsGXrqkW8EczUIsbfqQLvZ0Y3V07h3cdAzLad1jC9rpGHgjLZcUqdtsM
AJejTt+EsyArliWhg7uzaTCMrKp2QXFZm4xMlT0esWwH24MjJUpe5NORMSDDarYHBpPdXVM+hHEw
7/w4lgeTeNKNMRVfXe/JthgNmX16LglQWwUF3Q366j4IcLvIv+WZoNqmB+S3WP39Iji2CdMYy0fg
0ARiXZHh/KA8k1pJH+m2LF6/gXMmnNNQ+rTiGUdQIxOPhI/5ioHXXyXZfakLKqUxAmTA3epLmw73
oHumoBS9Lno/D5qva3nrLDGnjZW1X93UMyALsX/oYuNaOwOCeofn7pzTNjM9d1vKKnrqXdITPVTp
IBrirW0HqDDL3lh1jmbrNvs3ebeQhmh5j1UCurmV7/5EbZ/5xaEfMGMUsiFwJptO+MReUish6kAD
mfKXl49fyQWL1roR/ovZ7MmJDBiYWqPefDBFP14+1BhIE3qobubIEDpCY9R8RE4LVEonKg4GPnHJ
hjWinkIdVrS4qehGMxfijz7+/ONFj3W4aw3vmUNn5PuR7+ETIA8vCjMC3+/p43+FtKNB0Q+HZJG2
xRLh0JL3LbOZIRXPDBrxabtj17mdS3/DQ3mJ+uYFTSECkMQxqcNsKr4FyPKR9fbx8kKw3gQgCvVZ
YSRPqukIwezd+ff/AoM5/P98p/87LTXO1r+FoxK0iiX+rfgLHdX6/VP/Lab2/pMcJuCj0vakWvTU
/5uO6sv/NJEz8x+6aeu30vq/5dRwUwVKZ98FgrqwS9V//I8/5NSCN/SRrPlKAB00bf//MeLpk84Y
wZkthS1ho6LPVtTof4WjxlMzdCXX+rFwoM/Hkfb3XjM91TMNHyJa6Bu5xraIeNpP2BOdMR92gqxv
jFkgMGmXRKnYTYpVx3dJtEaRsi/qy9h2zj1A0WduVDZtg7UpEWMxv4W/0raetw+q2mYLFR1zi1mO
ZOdI2/vkiuZrJut8p/FyrePKqDddw7C1+eJddVSne9VgTNZ5y1b3FXbRvMOx3SM8tI5Jj8BpdNA/
GIE6z/7Qgc2nZq9yngA1AddeZ+69ovQRfnMQdf5WZ7I74Hp9amrdsk3ks5Ym6Ya9pHElLbEP6UTR
HqCJUBjdzxYj4rFDc5WxQG9xLTHUMiYM82RwE3L+VuW8QVNNp7HG34iwolxPIwY/y2sYiCPE9IZr
M+kDo3VzPdIF2cY9DwZ3RA/zNcKjvPGVEa5l4hrMMzBIp0veHJGT7nqw7HATUhv54MJ2uUUvpKCD
DLPTmw8dSm4vVARMePLblDr24e+l6Na/XyBSIkEni8zmmqOB9dcLJJm8pi/7qjpWtv9ktlYPDpGX
zNMM6FxyPsOpQ2CRdVez46BkhtkzVn+czL8/ls8gX8iR0rdNW0rT9ZRlftLECwMPUkiq8nEwGqrl
qvhKcqBsDkTW34UifzZ8SGIy+6cz8CkEjVtEKkR+ClKxgy/C/nQG5s61YNe42ZG4ZHomxMJwYS+1
TLRkKLUCl5mR4IRG87mqGgiYhh6KfTC0xGsi4Kc/+/L352FJmfsL0Xg5Iukrk1g2nh+miUfjz7Fs
iSn0kBc6O+LMhhsCmHitAXoi5Qa/U5b2yuiQyrsL8Af2yM1QZDMaVGRyyYwi2XYxtQ3+z36sgP65
eGH9Mtt/vJUbIJO2Mb3pIHn8+4O2l4P6bXU4vv/Xfzgfp9HBAoLL0ZOu+oxhDrkDYnZPHLTfzLtY
T4c28ZDM9wYSr8S1mPs68cYe6q+uRT+pDrkP44CBmwT9S6vvvXanAm1Py7bBKO9dCmWExs9ZAPBj
FGzfySSiubvO6uR7WwJ4yUAHnIh00yyt03e/07e0UDgRIn4fDTLKAgecpROJB3auLQZ9/+kfPvFy
YXz6xP7Cr0a+a/oS/vVfv6YxDTNEHGaM42Q4Qo9CM1DH1C7Dc+TN4mxDovELBDOmkMnCiMVHblgB
0W0u0JCleq9sCtgePxp7ENIXGoeCxiaaWwwrMfpPPbM5yuvbLqAr7VY8BPwKWWuRBW9+ZdGQ6ur0
RLCWuSuc7q0ugRE3BuOBEsJoHagFBYaYKvin+4XF6dPHdkzTU0qayudVfbpfMksrNLY2cvrGfyr9
buCUz9cmyL4bXdDt618FCeGFsAwoLhOKL2IHts1W6ZBNsEZSjACiZUC4zmkM3v7DV/J/OjbLcgQO
IrDj5Cv+9StpcMXaLUCeYz0dzCZVpzkrX0umJFgX3afKoKKdDWf7sRyIHuGWiyWgCKl47Kzr10O/
NagKVlUnvmliLOQMYKxFzsdlSQJ8X3vrsiW1wpqbX440PUi5T7M/nRwA1Z5zV4dWczAEwKgSURm8
hfxOIyXZGGGM8LDKT0havsUycC9//7Gtf3+EOagmLMu3XNdXtKT/+rHp8Q5x6FbJcXaht9JRuZN6
9tf4meo1zob7orbhebX7oaXCCPjNPCFksuroIckl4D0wfqt/OKRP64r0HQ6D3SjAD7Yepvx0SDI2
oPJEfnyMAtBLEFKvILXlvsmLY4F36xi1XnoIe/NG+MB+W9Xcxorugs6tfzqS5Tb80236cSSOxSxB
esqUjvXpeoV54xqNwW3axsHake86wku2+Fp2cTIMa8FzKEWfd5ppPlJAbsoyqg5YbeGtD5m7tlv1
nHmCTgVanJ0jnG1JcPnfny17uS7/7RjJ9PRdVj6eJsvZ/FMQZ+dmyPTLkUeJdm59YCPk36X0jMoX
Q3j6G6K9OTRzkEYEKlbRd9XP1coZhHnrxPktG8r3NFngTtV76vjJ42ghViGJr088kOdGFm6CmAl2
6cti68059E5hPHcdjmJo+fqSjez2vIY5gsIF+vefzPq0LCxn3/I91nTLVcI1P9+RMKHSuMaadTTl
ZKxq4pWiup9uYs8LN63GvGyDJCoEs4TWqtlWZB3hZPZEA1eXNBYVaOrioNLE+Id7xvm021gOTLDK
uq7tUaebS3jBn095T9FczoGKj0Pi70EdJ0jByoS1fnpyTMQ1Y4LvI07nBy+wAfPGNAsJYBQ7iaBQ
0CqBoMDCxkx3o0f0uABoN2Vlq6MUYP/nTO9m+viuGrKryShlp3ocdoT1WSsPdX+MOurJXto0wCCM
tzKvKPt7zQC7fR9TWW3lDHQ4kCA9JXkGpZMDxi+j3VTSsEJIRhtORBPY5qE5gyB8DzBb3aRdd1uI
lIZ7z/fYpofaqdo3byZoSZw41Sjfo+zgZ8z+/RD0XQoVpC3RJHxQKQMO5P7vv3y1XLafLmuUV5RH
igqJDIVPj2O2q8EwK8M4yIUxMwDuz+o8Qo3GB886x72z8/4+8N1g7QVgvmomrTvshdXOtRDpWqHY
M+62V346Ev0GG9qJcob1wAknWFTHpix+lrasd2hivgQL0p772VuHfuNsBNtMbJxDfPRaKJVBGvi0
qapr1TfyaxU8YfpDti/OxINnu2b2X5MwchkTwa0A4Rgcp94uT7OGJh7Bfs2MiTg4hArghG4GumFM
qH4NWrUbZ3CWcDLcTq6JfmpAeyG4l98iTdclGyY8D9QLtsKUof3w0KYU/LFBYwd6AWPEuj1YXjmv
KtfoN1D5vzkhQ6ainK4ccbuqm3I3G2VykvPI7N3xf5f+P8b/Gf4s735/E382olqf1ktuAo/0KlBl
FKgeYLBPX5DpF22pM84SMdUdnk99TYPCpLkKHWuypn3itNtyoAdSe8xyibV+gjBA3LRX3keORedc
CeYdCz49lXrF9KLd/v0l9PF0/usl5Jms4+w3hMfr56IgNgQXkaHp4S574XroH/MghHhisrYjOFoN
3GZoXvDewEzYZQ37n7Auv00x22RFRuGqRIMuZ8X4f6YA+4ejo1/w6QL3TKU8Qeng4IJevNl/fohM
nnY0jAGuskbIfcxIfR12iEkTle4CAV0MVd90Y0iyAYo8thmZHfI5Eavfi17E1PrvD8j+XdF/OmE2
ShlwoZRSHNqnXWnWVBi9ahEcRpgHG8fW6UMOFmZjeceiL4xX/miHKLw4h2BS9nn104c48GaXX2kg
AiKy7eZHR1/RMKL8MMxedCPLn2xnuptADQW6eDfbRbF9F+TzuB2iGjIDj8V1BkQSuRnCv55OdwdA
uI9aMCNjeNeomJKKu/rIV3lJRv1eVmVyIb2pOuh2vgsEM20dYqRVnMldFIbeevZBWLpN/L1Joug8
OqhD0rKBUZOwCwYsR2ikuuvYYZwin+Psmadp6f0wQWuQWCobcMT26B/qIrzpMt4KJbDeOWgyV4kZ
Pvju7B0Zew8IPhaNWpDH5CgEA5jHedxHvf7F163XNdOvHcaed7upcD1lDR8KBnS7yNwKLEkH0wZk
hgTopgxja6MimTwJ7ysnO7rYxfAQmIAp1YDiMmxTopMooFnkPAvRP5bfIAuHl4DmcaeZl/lFs4n3
big2nqga4k7kNwLe53t7RIqkaEk4Mwl6+RA5p2zpXKA5ifdQRL8qyxhv4qyLVkOcs5/NYXfMvfya
0/Nmr0fulq82FUq6C5aU8SZH5bqqWX0PfueyYnXZuPKjINqXTeC+zoK5oNg3UOKPbS5+4fwWD12W
vKl5GugDTcbew8HMrGNZQ1xvz4hcbl55CN7mluFfEBYf9dAGt9kypW8LWrHJOPBNev1O+IlAN5FX
NNGDlnGBP2DLH+u1pCl6V4kcY4IsDoFAXUZ1I/at4K6ei47Ibkm2sG0EiDhL9RJajGWnqrjVw4jU
x7WR58LCBrHufvVIN1knYVGepthHx0jcSyQRxuGGTM/0gBaDaYbklF76E2UzaHhGIvwkeXqWQeha
QLjYOirK9ug2w/ug0FmFhgsB3AG6KvH/bjQKSJoXF+logrwV0sMR374/DVANMXqwqVpoT92mr612
gXJCFsIwibTBvZFk4WzjQWNY1GovZHMxkyxClALdSyQpyM/C2FhWmyK2YSgnq3w8uLG8F3bf7lQx
sk/tmAXNJd6rZESjlgV5eBrz+m7uln/CVWeVlea9WVs3UU/Z2DIw+9h0N0WAu6ybN7WVI2J0MTum
hbWnxBHHMqtyUsSsbWggRqoaIn481Ylto+xxjwELo7vMvsDUYTqo0UqnvR/fZRlT1FmzfNneS8n4
676xQKR1aYYRvzT7i29N1osdcENG4lkY4fgilqGX1GiaBBsmRMxwqcY+FLvS1fs0CIMz0g/qMQ/N
p01UbTo+9sXkXtgDVUkeIJp1ZgwD8uqj77+Y+Y/exPQzy8DZjKnPIHk56Fj7VytDyBOVSF81opu1
S5W8S+0ZKnQED8uPMB9VWGXgHd2K6YeLEGBCAXJJ+9lYyaTM141knGckBdE2+PYpBq1wH8/9k8Qr
F+FWOfcjhiWSy2qwVejlNPMSPKrn3hovgTu0W1FEJszXbmMtHxyb2gCLy2u2MunGF69qU+R+83Nq
iTP7R+OAq6e5eoKDSxkVfYna+QXpgY9eDRDN7MFYwgFB+nHs7PNhtl8qhWPHKKP+prepclkN4whM
HrfVrtJOcXZtiKEqTuWXQoTuxoZgeDMJBIqloc2vdSBbkh/cO40gck/pznny6E9YTKzilEGeZYll
tOL9KAe7Z0YHxxRnKipBVz00cCgeXQO/SDMl4sZykm8wOJhocruylbydFIBtj5Yy4LhX2fDoqTtU
uhnClyb4mfd0Daga30VZazh3dne0tdFfMcRyCnP/vk+1y9WHtJQymwqnIE/XH61NMYFYjYqDo6Kn
fBibqwmAeyNxo1GP45lKh4sKrnyV2dEaMNb6WLtL06qOuDoQ5xq9fUub5NViI5M7rT4NURxd8iK7
AQawn7P63iGma1U2NsNv3xl51ut+3SRan7IBJWUM67sZ3opSvrTouC9pQjoxxHm4kJKAbQi9hGNO
tx/vOmrciWbsBdt0HJotzo9oJ61vcmx4Vg0OWbOZiVsUnmxfmNVl1sifP5Ak2LsIiCb2UvgnnAVc
4vhTVh7sNDwPN3OSNPf4mMqVp0F+ALTCH94/NrmbALW1gRH5zYItS1CzlS5yxMa6RrTDVed1a6YU
2WmY23kV25CqLb80DyHmAfwmULaGjO23i88lc7MbsgnxZNN0BQeI/6Gop8tQNs8gQdhD2/1r1r21
sJrXVCz2qvHSW0DPBMI3fMExTJUhd4CVNlmz43mBmWdhfkESuZaNcy5cNzkPUd6wXRsYqtqM8rHE
sKqxCNZ5aT9GjJQleE8fbyig8mNilNuhyD0ycaCd2Oog60XKN2dHmMavs6+sc6RMaEQR4O0lmjdn
C4g7MMHwW7aUkV178Atysb0nP6J68CdijQxtQZViuTVNF35c4pFq045q21dEzNp519yY7qJ5bIxt
AKcNOltlH7Atgd9MlYWy2nvGA4rwMyouvoxIIKLJ1cGYxCqI0SMNppt50A3AwWRrpujG+sSBj9x0
69INx2sGVx0XFq7+Hg2/mdyls/GQySba6pwZyoSdfJOlExEHfXpqtIMsdpyx8iUzAR9+uVfMcFZM
U6Kdl5eoXcyhOqJkePHi4dtgfBlzd4RHiJOmm9a1FziP6TLw4Dl+5C7wVrHPztBpgudqWDfMogul
Dhrpx1qE0OtEvvW8+DHuaDNyy2kWXQCIE5Jtxjoz8WDV3k1hvSNmHlmJxym/GvS/V1R+tJ3wuILQ
300eXhkiL9BHuS/klsFk0wExRnNwr2r/lOYI+N3WMLCIAOaYxnDXgRCzFay2hr0TtFi5TqTzyJYa
WZ47nDscmyHWaWDWMzHoXfZ92gZF970KIaKgcMHoZn8N4fmvxyA7eDJ9amiNrEyje+0GPDo9y8Bx
QGGx6tuFzGwvfJTJ1WA92baJhedaxRtSo/dpDFrCnJOax1vhr8a0C7ZMBZyDLcwYJerWHDGt9ABp
qy8Dmn/W0xTfWsbSTMrl0zC/Csyj2zTs4o20wWxbqbThRebtdqin92qwoRlkLg6I6oXcnoiBm0Z4
biQ7w2M7gaeALIdyS8Lo1xhcRp3iIssajQbU4fmOVoPMeZD0YiR8mZCreTBeZbsgRaY3ans0H7W3
jzTldjYevUKgNU2RHmFDbsg/188RBRzbCrXl7+363ig3cOG+Wy52Phd25cQiRwMmuvSwlnHkkGaA
LUrXEYleiU9qkwt4hcHdHBIdNBrXtNj6iH/XCBlXSkFRTlGDrBh6O1BY8f8H2KP6FoVYmw0bmJzY
kOn8r1i9rna4HwEuTE26Gimcugh14NIM8ivxFnfVpZ4MYLPINBsj+yGQ1PvheXJJ6ikWQjh4ZHYK
XXqL/rhluW7MdRR8Tz14PCp/rNzmgED/uaXfQGY2TY7ap0iXiDpSOBZFbh78kAefT1tmFWTcLojH
f6St2ORwKucZdXaLpoheImlsGNA1TpKjS5j55psu8+IejOkh4lGwcVOMtsnSDTR70e+bKnqsGnDq
U+A0F0aA3BL1aGymufnG5oglu3fSjRv5z25ssnTCtwb88keCV7/EpHjY/tYxcCAEuvz2X9FeH7/9
/fIRqqtonq76j18OQb+FBfD28VZ/CgfzGR/+8Xc+fnCqTVB0lHEfv/v9F3F8QQIczfPv3368xb/+
lSH1AJPXURAcLAMjRTkk+6rO+Sr++s6irQRcw+WI/3jbSQNTzxCX/OvNPn71+yd//6U/vUvoi0cc
OsiFP/KTPg7DxMzPRj7Bw7R8zI8f/3R8f3rLT3/n04n7fGp+v8/ytmFXPPuaZtQUXjC+MJ9tzfzo
aN1fmQof+gR1wKDGNz8DhNOH3X7EhotIPZpPRqNQ3UJnJP4SF6/DE22XYAjFz9sPd7bHBh826Wse
dbsojd/6tLhkDW1QDcEQ48uukam9adroZWhHl0u987Zmm7aruA5bMjb7L2FU+BcF2aA2hwArS1Sw
tEkAETnCwCKt9Mqy+ztzThu2VkZ+bILopL2qOJfM3l1VnV0vz+9s/zi6XorKlxKMAiTaehEiRVeY
v3Tkhw+J+R1oPDVwGnsH2LKYuH057siaKNifG+P8BqX7Ph2jLXqytWUCpwX/vq7p9m1sgLvwqsYL
0v3hmFnQQprBBEBm3zdEBm0cotsIXzm34BiqODPJHZjVup4ySilyi/ZQpfaRdBFyZvimJ+jIDhIv
LZGyecYdSuR6w6fekIOXrYZKMSC3D6FjGA/htqFiW4elDNa1gV22xoe+1SA5gT+ibJd4bMzHmFb3
ppnVD6/vxLolYg9pPpEzw9Hl0iGC8z1jzyZszkaLM414c4j/CwA1CdoLwgl7rYQR78eiay40Jtj3
9Hg7c+M2H2v/anjHOh8u9DXeTNJNSrPbAJodV7mmDooGZ1qp9jmxA+8c+fkubjh7tj99rSz/Du1g
u2+IgwAtZez6oe02bBUbqCFJTI82va+wFwBN9RX57dOdzHigyiy8Adaz693mdiicDFLUwBzL/iJ6
vFwu2rZTrdKSo6Wdbif63FBRXz1si2F9q8wApMJkO7jEMKSNpVfvg1wSR6NRh89Tws/6UALovsbV
GKztyXxOkbKtvdmIDzMIuKiomeQsuXRpNq0seg9kGXr7ggyL2Z2ao9fR8oiYZE4YmVWBny3vWAMn
owM2ZoIn+Ngvuobbr4yJBARyOYKNM4ckX1jxO1CZYpeb9nswJRHBZwt6pHW92wgNldVzxOhMsFGo
OMAoXt3x0fQlZ5pQMFe+NRKMprH6qTMELkaw8OrjzlonjtMdYERvkc4XFbrKwEBDbdf10YpHvBtc
WF4dJo9qfJemNo/8EEEYI6icfPHelO43QhGGmwbl8fyIajA74A2mgW9rEkzXVR83EOZbllMxvzmS
nWRBZlhWBE9pKN+ZIslGAa5QC67KOAVRy0ESrXgAbG4A+oBIWoUIy30SktDw+1A00/J1JCVg7y3O
dfTaUOna+mon+KHoHIF+SFPItuU2apgImA7BRXEDB3WqmxtBosE2mb97Jq2zgsi2HBFDg99iZ2bq
C0gVhIH4Jlk35ZPW6f0yHpi6YWTVduOdHeunVIdnx/mOqzyga2rcNTO6ligHwqEW4gdkfLkyzRE+
UdhfoWlN6wyWF19tZR3q2vkGHIyHhgTRYDlQyhQy/7UYUCDbVfsKVeWmVRYSSXt+NwlZYMv8iJtu
H//qgtBaY0k89Z2viXSyfnEBEmY2ZuwhEvliKUR37PNRsEsE/Yaadr4tcJfP0yGwBRcgUpQoy9a4
GPwdZTKmxAlKORCtfJt9Z48xtmF8gwPqNMP4XsctQrxl+ByK5sEvCJDngfGSOXa+S+MX3wQCLMgy
w4xJOExiXfBB7PsZRpL06aLK/uhM8ZMBJGvNTDHcqBrxu2fIfN9AnyFQuPTYhDo0WooESqqR22rb
5f1TQtvCrpNfueHde5hJVm2wZHLNchs/6Lyud1mtuUem7D5P88vkCHPLsMBW1ntr22Kr2/ach/UX
f8LDR6oRmU5D/lTNWEaTHEME/DUEWgFpHeNcLTiQbKfKmf2MjaVE0kywyLSx+GfSSZd3KNbCi2He
xiY+8Qpyr20PbwGyCcy6FrTEbmJ0PYcvSSp/inoKdnppPc2ziziTLQVAI/Vgt9FO2WtzxE3j1Mo+
a+6AqDG+a/iFq0G9Gk1BwYJt99K3bb1ynBdldSezhiRk1mts+z0PP2Ds2rgz67jeexZq+nRxg88K
sphidhYFTbc3Cu+FNIj4pjbzry4bvbqFSig68mA0jsTNMLpPsEIA40MP0Nyh6Qy/yDWSdRmXEnLM
QD2bMyctk/FgJj3JBQiG4y54i2RkrlK77QFulJe4c751NHB3fpsy+lB7mqKvvdXGN6kvfrqwBXHG
RSCrKRLjwF/rKgFgPdAX9mKuzMh3IHWJol4hyKsOudi5BfWGFxO/RGJZsevVCTMxenG0xCQb7GoP
qEIap6QZL9QLayAyM6jbB+HS06hl9qTBdpM/trJ5elKqonTP+uaYJcK6aaKlxNNanJZEtcqnrvcA
c627Coq77ULUjyU7fpaqk6kBWyXxRD3YxPjhCrUxzD47OG34K0DHjlBF7dmK8FgemGzPGgJG2C7W
TbqJq6VDNcggh1PCwkl49c2Y5Icy7I9V0ROnBPTBPLq4TDZFihAPGsczKu2UPMjxfzF2ZstxI1m2
/ZW2ekc1HHAADrPueoh5JoOjqBeYSEmY5xlffxci1VUldt2sNsukiWSQjEAAjuPn7L02NppwuDfk
CHKhoyls4uLOdbp5LN895nCIlfHS8U3UvUSCdEO+q2y3WVspSu0YoXU3X6Q6OSpr/iJOFIhfc9aO
C3lSKn8XR0HKgY0wLAnMDmrETQE8yFoDiRoIYQASg1YwY0x3Kv0fWUio51Q5ah0ZBbYLFT9E6Py3
rShG8h8ep9zMvtMXT0pgdcgsCowdSfgKzey1lXgi0VhTHInyqM1G8KzYe5NFDYRI38KEcof7CQON
5hy5iL6TmaKYi8TmYcxAapemcdH6NMBdXLI0dMYXX4QbdfCxcBF/NfvK6+JrWg/D2siLS+jOGVSO
va8iv1sQ9TvHggLWA0++UdGuKbrosGLjhgk61aEP4Koeg9Tdjfr4MHhb1HPauq6qrR1VHdsZfJvh
V6xtGJrWYTFyeERbEA/MSKhxu1VltsUyKeRL6fb4beuXMmCcXQb2K65pY6NNd630AJ8YzVkPKElk
2pyR8B1137zH5MQR6B2AY8GdzeW/ZOB+iayO2ASr9IAe0u+s61evtSFKw5CXg8TXNnBrLNmPcY7g
VmiGaW3ViNYckXUH4Z/yoXliThAtleammLSjh0ncN1U6SzZRPEH5h34weiucmYT9YHKdtOqEPlCu
u6Gj5HLxSlt2efH0Ijhbaf/Qio7eZ04/ksm70O5wGTymtd0cblYcWrc0pbPQ9tdRQTfljy+2HeP1
CnGQ4eQMlkB3kkyjFdxiC/PZJ+dm0/oayX11RBhQj22smQhEa0kmYwPLZn5nExGezwnBtw+Orw3I
7yidogYzyfzBJlBwFTjQ6qxWb8kf4QNGloMz6WSyZ9BS8xa+WY5tEyaXQTq3RrHYFILkxjo89vZz
EwbMCbRkekOdu47N1tmJOSu8GCoUaGZ+8mZq8O2DNuOEb//idmWzdSA77vY1WEHWUEZ/ZHQ3ON8P
oRHx0KZniCrI8NrmYKpkPZYHn7bUob+9wn98brapg48NxixeTrM9Wi1JGl3RmHR+GsJEJ6aAf0S6
mj0GmEWj/FfyXDzk8OsxKrA0zH8zM4Oa7/39z4d032rwGnAUbQI3tDpKF242wdKatEc5Z5XXbwya
UdDP3789aBhQvA1zkvJkeizQTa0B/4lnKE5mLe2C/Yfv6GSmCLKUwUVn3BXpRlQE9UEuszD3hNky
I4BgZoK1y0zvGpyvlBWcARgD9PlDXKe4Oy+wqfNDKsEcLCaQM2HhhXvXc8Yt7aDdH9+c9++8kQwK
h/dJweqnFiWKvmxM/waTrTYMu6//CPEl71GtBtpWC6MClTyGLbxkmFiofS+RnaJBLZpoRRUHnMgH
BntLOsdkiGSGcXmzqyI8z4RIkRdDtd1ryngDkdrsVRjv0HLDHICuT2SetjYzzt+mSTftiCns9oF+
9kq0pEe3feksR2B2dDRget2+eftXMn9aqYJJSuNigWoZegYa+E9z7q053fBSJwWjnBIq1dzBMYKC
4vI5t82RVhqko3h8YwXEirpAAIWIpkvwPTsGcgFAjXAtfvo5X566/pqoY+zpL4B1mGZ6HV1e/WVi
X7tAsnpvDOarMMSL1YX1soHeAQXuwQu7zTgNIJCMdk9N/CP3qZu/+lb7BcqYhaqPX21l2Z2j9VcU
mC81nDbkOs+DTQXidN+wCvO3RdmstPLdkfIb4svrUNlsNgudYI0RqZjKjhpN/qXqaZkbBqZgqAYd
O0quXwktpft7/G3ujCfMz2zq5i/940NNP4qhQxvss7FZ3L6ezMnSWsSeff7ep4eGyXzy3RJ1b9/W
28ZZV4MkcOd/fu8fP3YL6b198fb5VFsKWpg853HKVChLIYmNZrJk1PAT785ZJqhdSjf8AtcnXFV0
m9JiBoNSAZDq4jaHrtJXSjumkaeOVUtOjJ3AaIGDsWQueNVqdefBPkFkAeOlNAk28nlDUoB0Yec9
SHOehFmEVcUue1gMoJbJt2rFaKMLAa4NTeE8cskJ/WeLnfCObK4wI87KyquzYPE42biWezLXVBys
RreLHoBWRFT0FDdZHkcHuMbHoU6HiwUcmuxR6iA/yZhjFM17icxzmyP5xIS1o5Fg4L8qn9j2O9R0
5day4GtZjb4x0Civ0jCb1nYrHkVUDtj1yYO3PO7Fihpj5Ha9Ne2LWcHQDMr6foCrWtY6wHDP2FdW
AF2LGEUi0oZdwJaFUhHFdYDIfEsnkr1+I3468NEPMWynOmaSFJnRl2LIadHIae1wzx/7V12o7gBf
55sIk2Zj2PZHnaizY9dXTEn3duN/lwTqHkFnr3wfhFPQPfexsdXj2sL4hh9Tp/gd621jqW7PdvY5
rRTpeTmDOpGO3/NavZSG6W/KeRBQ586Fq+M5dAP0BsJvFqmpNqoJsNX2X1jteYn5XpoGe4kgeAII
TeQHIifm/VMC0SmNuc6aviAct+yZuRB6geTrh/adfVZ/ipT9JGwfUGEIrh7vxBOOk+ZgEde0hHEd
gNJ0fhZ5D4ZjwrhHjCyTtgNzzNTV0AVXoCzi6VGyWUktQ2xF+mra8sPJIJ3OkO4lc7VxPWuhG6ax
g8PzMb1w1lJBuW0ZIrVYd7dhld7T6qXKZXNuButeM3ZtTa7rMOUbSwMLpUmyfvXwnhjyr4Ty3vd+
dx8hBrASNpS9DAA6eTBie7ekdU0OmaavcYuz01yXsX0cCxz3JsOrGCWJYZHHg8XwyRcMgbMq+K6Z
k0F3QTtmJS4v1Z6HdHiTuFcXgdnfw7q/VsQykjTwoPfda5B0X7IgwPw87CJ69lZU4M8b06/KQX8G
GWZhalwWss9PeZZ9492PcYf4VwBiH9RaE/DyYG+M8YmFXmeu9N2u8xORZj8GIX+0jORZoL8NCYK2
2gIIGLb3U5aStNjUAIdt40Qu+3taq5/YPimILUwzlc7VKe7N+jsamPdO2F+NJ9hTEe0dFsqpzD9G
3eboBz9IhKV5BthvCUniEqTmWzzNrQCDmUXdvYyuMbAnIgiqVj6XaEOHAhwaAvc3zstwHelEi1Jw
X0Zff2mUHawidML04fVNOf8e9CKAhQXG1nGIj6aqHoXC9VAzTaR1QoqJB7QPrc4sA3So9aDx6cR+
MWRHWW9MJ9MxGdLzxOMa0AkwgqeobIotgaCM+stj0DZvTaJnjP5fQxXHeLAFuTwpzb7Og1IGziuu
ClJerbtgMMutyAzaoGR+DWjIRda7q14MF7PDHYrAIBrbeNtV5ckeGGywub4LfOMwjKCi57DU8rmi
yWv71qkZ6V0585plWDDvvWBPRA3IPuXTWpMfvY4Mx4jK1ahEsDL8ltpXb59UHT30db8AtCmGYqa4
kpOUabR+cfKwWnECAgqj/ZeWO61SO67SWSe8j/r62praN89VDxxhshcG7u3d/eiz9KTFWhth04Ij
19rmDqz5IfetXW7Q+eqNdZ72LzSYTEf/ifg5a10mBE78kOfjY9dMr0UPN8wVyQGIywnEY7vQeHs6
C/2joIElwg+EIXFiXs0Yi4rTuO/C0muirQDJBr25qUMdRY3VLYssrLdEnKFyrZGSfPPR0i3czvs6
9Xq3FjyPhKsy0O4toDhkviGoYV7Zmu+0Jo6ThUVJesUHOMVXSV8nKmqbXcaPokWGVtkesyvHArBf
vwSh/czUgiZaSwcZ7OKPJidVpBPqCg9h25Zvnu7hFXb0i55q50jgjg7dl8FnFMqkEEEc2DxromjI
XrQKNxtp6R9+ENEKLLwZR0woqfLEpqaxvxzJ/YFO8YVhklz2kSp2WBWweXUdujZDp3oYxr1hdN+9
hv1L3E73lQ2ZzQtSfYVshmY5Ocq0Rbm5dlfYOlyUqAlGgk/ZJj9N9YcWYjtq44qzpWmOovM4iRD0
bxJieSuBcaxE1JYHBBPg/l5G0F1G3wnPoVu9+hk4aBAI4Ivppi6YJb8LhgI73E+ge1PAzgFridQY
RCBMSFcaTrfVpHE8I8hpqEFpgU6Gecon+qy6A5i7C/SLO8vo9cI7+Mq6qMGWj+UIOSRGqZcjrxCo
8YikiJhTEL0G6WbF7ShdQfH68ChqjuVUc4h7vCKt12+n1i93JhuxtROHcPxMX0CQRr6e2+wvCacR
jJ/rn7Hod4mL7InEFNZXwyhWDlrGxVQhrSKWpTmEEP82gypKAP/uk6eS4rGJYloosu62lJvh2m2B
gFlNHB4za7yWzPNOrmyckx2WxgZvCQGtpZWfCAgmbUwYZ9dI3v3OmU4ePor9wEysd53y1M4fVB42
60Hw9uLdsw/G7DsZh+SYD7TI9YIo4tBkgxjHc2dpjgGoktbdzDbMMUnFjv7ZnR2hnrt9UC3QJyNd
paXlbmPLGQ9hbaIJoq3v2z3wrJabqJDgi/q4pj/GreRy+yBGlHuai9JcTveKwT1Yh352JSL6BCbn
nmaC1SaxB5yFEZivDtWvUebyNHAzxE/eQr7IB1h3ba0/Uqt2jw5GaX16VBbZhYluGUe7JTrRa5h+
dWlfPTViIJqKDEJcaJGxVRGnnN9Y2tXMn/02hxswf2L7YiQQkieRa2CCpAXhyeDyWkkDRXdc19Ml
mALuqzbVTKGDWnAbDg+xw/IUdNmPWjbh1jQq+5RMOKtEFe5sJnRLu6wngr4Q/zieeXGdAdlcS0SD
HWOLSOgEL6XTyzUc4WZrQOBfNBFk0L7Duz+6GsP1tOG3dQyGp5wp/6jTc2ncy6C2vVmMj/yWlRE1
0IVLJt0RiCDZiRwZXkfKSk9YubGFhiVO/sgtDnw9YkZDI3MgHjSceS1bhgBMxNjqO68z95qLxSig
nEgiER3bgeiyCna6Wz40EwF5cSig79Ezx0THEGPS4Pxb7UoF1O52i/IOeUyz4jKTLKneThsiEipV
OSIYXTcld6aw5odN3d/YHLJtYdOI1wr6inXdkAbbob5APICJUh68EEFlbdbUis7BT+Q9lKu9oPFH
BaXBLDBelM7e42bobQsZLnW/hlDEzg+IDv48bqBrqaK1kP5IaEt19ofSOQfRkJAiWt0VkzxNNcj1
wane4k777speoiUFNunP8pYcrGudciDQ67B19eJjkmE+pghMF2pghZnadzmOl6nLAEx2oKhccDt5
TVplQA1n5tw2M0wtoaOtrcoP1yod/Znt8DP2+mrX0M1D4jRcnMg7zv9PFnffyAEnWLrla4BIjLFm
UPUAhDzjqRjD8U71GrtP1n8T1tUwBm+wER7yWlsMRAwiZIlReI0kE4SUKZLZGTAnlmqZA7lAALUE
5wALtmlnQpj/nkRwVVxzpDUw5tM5Cj+SzHJJTspooNo1/OZqLGBpI8MMPSzFmm2d46ycSWBYsn2X
JlgVH2i8AhA0I4grcI9ZQXVmZPYrLpnovvH7L6VH+RG07S7z2bBNfXRyI1CwXSqP49DOlmnYhC4l
ky1Apfix6VPNNMHOHNhZR6mOHTL1N0bZewfTTrgq9aR5AGe9I3PYi92AGhzF9cBo9ehFwX1rddre
YyZNVh/ZGmGGTykQxC8PilQ6ssoJ8EnXKT3C+RzX12Rwgmlw4/I4NmJTZtwwxkHtg7ao9jrmq8iS
DHu66ZqI5D4oU3tHEhBsIkeEp8wqNCD7zh33w2d9KN64hOD9aWg9iQF3986cKZ3TyTOM/MVgCrW1
2+Y9i6L+0FrhA6ri2W0ynMYItmEbKnbB1Bd11r9UBMJMdo/qhJnHYNOctYlcCSDhLu2ICck0fS27
qqWtaJ1qHfuALNhREW2CLglID1bK6MD5ReR6UNxbQF8H8k0IaCBvWWVy305IafxrVnQS/7h1VIBV
LETLTCWs1wRFhGl1RK5WHYbuTL6LSWibLFb00JlIrMOhWHlu836zxt+OWJo13ToO7wKMSV6NLXR6
LqydDh5wUSjnWHNoV1mV16tcUiImAgpnTGWFwhz3Z+gwD69oUihJRo1rXTsCVZY3C8XN7Kf3jXW0
OcGXnjW0C8eyph05lcOlkA+3R1VNhULTxdMKpgCxdzaHrwc1CqigvEURhmymESIYauv0trvFhkFV
ECliVuqcaHJYKDKLzo7O3KS0EY7EZCu5iOPOuVub/Cx4gabc3KyZuq+9+2P6xF6fmdkU7Ji9HGMR
U2zipsnj96D39Z2waQbXk1jHVvieSUSsSFog189ee9HJTd8zwM1SJEweVwAEVfadU5Ntg/VMflmm
M0oAAzgmTWR6mrTwLHw1ix6bN7LRdU4qI3Vgw3uDec533hKacUt2mE9QaLDDmwUIxNLbJyZHHF3U
IcVotahxwLY2mtkweZLlwJ+OsRrTM9nJortvTSouOOEdoyzUkl5VrImqbhe3RzoxG9rbkhpbhDP6
0nuLOu/Jb0ZWOmZIyNfY7bYE5vSu9tPsoFGnJVScbmJCQyQ6DRlqzCGFG6zRu4IWU+LQqaP4XhT0
4ow+MxcEZSPKKkmDDpBC9AbU/6g7hZb5zSF9l6q6uuQBFbUOZMs3WOcD5sfIGbkWrDutl7xJhvVQ
cpKMPCtVa0+gQd1lEY1vTctejOAQ7lYhb7aE4BaMEYWRhsqsrlfzkWEYCXtQUdzVAyS3AYUHDc6t
g7jQTBMCvkXwfrufTOUcXJXtx+i+M6wPAG0oal1+5Na+q0jUnB86UEsOWfclmHjvRK6BFsoz7NCI
UIC6zNT2OynMbGsXQ3qMXDBCFQaCum2GTRqwyVUG5TwZ6NqzHTTDoRdyV+r6Zart+lyVbXPOmbmD
UE72TpwN+7kGtpO+vAdPzcZhlG+t38v7jjJSH4wKw1+y1kyju4+becIzrZi1Zau+J3E0a+232ocy
d/ugde3XIND8w6gV1po8gZPmt7q3pDNHsD2bkCMQv9eg15DPEp9xHgc93HkTTnDW0QeG7d12MvSH
wmrsDWuJdTRb74gYhXoI/k3BFn9XqvKrm5BZXNbiGoCBXTWjtu5tbpLzSaXPRIeglaTeM0yMmvn4
0V47WCPONElYnaQJyqs8DS6xFo27nff849A4CwRO+r5RO6dM3C1NfhID0fcBK9RXSa9Xe5iBIO5n
2a1oO3MpDOgILe8ehQEZjJQJ/bxTMyrDX9cMYJqc0R8XIpHcevgl6lCCxqTbw5uOrlZMEMjgYymb
VhXunjp1UJtWIedSr11yKhkkDhRNiR0/ysbKkOH8wGGnVraJAFuwW18AngM7XRbjMq8AVfb2S1Oo
im0Q5ZKPuiery5eKynhZDqxBt4WI9gr4J9d0QUBzO/YSzeJif5+yeTfaOuz9Q/jhJVe/w1yC2T3F
bbkoB5ByKCP2qcPUn85aB+b1jlDZCRvaWO50KBFzJMyqMySKDjiA/DVW47buXoWG4dqjLCNwk/43
20MilpZNUh1wvaC27bip3o6TbX/RerRpUszRjDiGbk8Ygj4ZR1RbJL0+TxSCK0pX7vUwUASZyyFD
9E3AKYAwRfyAoDesuCZXWi5xY7WIJVTvUbQONDJx1dFR4FoN4TuBaI3oGbBgGYKlJkbu0zRdS9XD
0IGQ11Y5e1IIieYrgkPlBO+z+b+pk/c042xCSIvYW2iQnWfbueoefdG8jJxWeJQgqfw6BfWKoXeE
5xs48JMgxZIVK4blvcyAfpeX2B25P6o9QfVfcNHXq6zHiAYVgrKEB+WNsx1Ti62vV0GhjvUfOgZ2
umVqpVcs+d4lnUbWZLs/07oelw44GBI1moXlIzJBH1DPOHuOAFYXkT6wj79oPgZBB6DYbSXv6k2H
KALNPit5PbLhi3m4rCj5MIjQqjSid7cez7eWOjYSc5Gyi0cmkdOCi8aVJu2TM/cpWdqnjVfMlIs4
vS+c9hyyyCy09J2QxhIbMa+m0NP1BLK6lNMu9epgZdE+JwuI9/GPNbHtD5qI+43bR+/kzQB8NDHL
EFkUGp15TCIEFFbvkmLK1a7GO/YkwaVkCrVI6du+duRF4xbJ/U3iAOtN8RzqvZrbGe2PkIbOrhws
/V7l+o9hePTd3PhKowLFczZNp1Da0c4yp2rpY1ZfaTSoch22aV7m+9Ay2rM5dPu0Y/Pnkhp7hkUM
w39CZ50TG+QSZYGbF0JKhnwTbT+ncwHyYFE6BKj4RGuTWAdVXcverUwA8Ei4HuczpBLtR+OOz4aR
nWEKXPocHIhXzWlW3Hf1Su7pfbPJaQVjPfrM/Xz2WHrJIkWVqM8rweDG3GZZVEwi5bikuOKkr75O
oMOcBJ+zLePXeT3kOkF14BBME74HjveUx+U1m+SXZgy+J4m9C/qMVS0Cy0ZXg4gEWviQgx9Lymuz
p0NohnNnP6HclfNFVA78oTqnsTdZsxUyLe78Aqg5ih9yLyg78N2SUzvSfNNZkd0EpHri7G43bI+9
rW4cMc0R2UTQ6AoPOmlXx+5oVOq90NU+li7uQGMPMhp7VlN8eLXinOXk0lvraVDMycm1ws9M6PS4
yEqWaNij5Lxx8yUAjzKWQQo3v+jdxky98Cd3N1+7RlRPm5SnM2jqaWhY7io9ihea1kA/pFZs53Ji
MEmGLXErq/zOK7gY9Ay3dE2r2/LlJUeHt7g986rDpR3ZI6hs7bHtpMY4HvsbVUQxuRdj9gaPEzcC
uML1onFZ5AK8VoMDzZ7T/waiul0uPnhKDBJnDe00vUXeXx8TQtuSZWQVLEuAe9cYNl7s+ctcD8Oi
q0zAl9xVcvy1qxTwRy7c5TjKC5hCjoJ0KhYwCMuhnLLt/HV9RGpF6apWSYdUCMlQ5ZW8k5KJ6UjK
mdeubn9rfmzNAgceaZH7oHZv253C0Y2lYXIlteEZR9TcpeemE2SESiizQUNFOyTTmJbYLLZFy0mh
8DQldsWbl3IPa9Pk3UjNQxUr7GMzJysKs13i0FEEQI/AzuZlT240rsf0aCn4VMG8t081wLK59WEV
7FS8lPtzQAvaCQp3m2gkP1L5vHRA7LWKzR1nP7lnWAZu1lwFm50TaO4UEt7nEdFX1mzF04QSwSGg
wwF+xHAHQ4bWm4+lYRGNzinLXbya2xWEdAA8L+fbJidHjid92mLR0NZTifsMcj/n3Necdw4Mq/tc
Y6wRoXaF+OojZXeZmkognejull4l9a0AVr8i3eNR9u1LM++ykso5Nh35OKHPbVrpjMuD/j7C271K
pvC9N7joK2lv2xn3aseUtSUuDgxI1c5H4o/GckJSMrm0jOfzsb/xkfJO8mx/3tZuvHQ0GgQK9iHf
dfD5qRt5ywbTfFRlEV2cUf5I0ncwZsMXxqD6CJ3SyhDiJ2h6cTLv4VyOh1JUMe5n6a4sop2WIcj8
u4jeA6jEgiaM7cyxZC4z8Fw9Ms5ZZn1grPgVG4zCyINw3wmuoL2MknXvDs9xOwYrt4oR4Yw1I369
CZc0D2FwQw/Ve+GdtYkVy3DGJ2WiieLix61B6JQq3WnX1fW94DkeIwch22hVexn25aYa72o6XhO6
JRV5L24mKuDc1QYdjr3tfFyDUwFPA2aEgBiO1dStNo3Zco/1KYAwN+Rw77NpM5TNPdgjTC1jnDwI
E+VNzvKNkYZwSmm00blmB090ZboiUzq7H9gtPkwIOFv0JH8gff7zN0ZB/bf/4vOPHFta6AfNp0//
9pSn/Pdf88/8/TG//8TfzuEHe938Z/Onj9r+yC/f0h/15wf99pv567+e3epb8+23T9a3jPZr+6Ma
H37U7PxvzwLWwvzI/+s3/+P/RCc0LUBa/2T+n//Cr5+cX8J//+X1W41L32/y7J+z3n/92C88oRD2
X11hWrTHlWsy4ob/0P+om//+iyYM+VfqdUa6woDZ8otMKN2/6jrMMUcowyaqZaZ4/SITSuuvloTp
4NIHQghB2vtf/ufV/yJN/PG2/X/IE7/DsyQ7bVvBKwL1hl3b+F/wrCmfyhnWbl9jrB40MuJxXzf+
vsGZQx83hUVqonpHqsr9ghwjuwe4r+v5hmFBeqgLVW5c5vNR0upn0Gc//+lI/gsuhvE71+H27GAX
gWAD7GVzgD7xeMB7S5bkRl6Zai3KKZfnhPgzFEyatQ8TccV58GCJHDVVHs1xnbiVZj7TrvVrEtph
BeIBo5b2JlTUyopObOfcBSsLpQmBwXetF25Shp05SSJAB7z3f/P0f0ce/Xr6JgMRpWzH5v3/HUtR
wRvoq1yQ3+BSG1VTjqgQVxsGrQLz80Tn0heBe38TtfZvTGKb+0YYx9R2gpOJOv1k+MmhbFRGAlBC
rQYESzXi2aV/F+YaqOkUUWholNW+6+oHAzHPESH3IvdSYk0L3TmlWvJvWDLG7yyZ+TU5BnsWHcqG
yzn4+TUZZuhjS2OyyImebaua6S8WXH/DPghvNCZUKJXWiXhWsaHZpDCwltrBEsF4GiSzpVCVz2oY
y6OTmhuXfj75wU9GiK4Wxap8sKE7sAcSi8HFSvLnb8cNffcPJMevp861I7miuKrMT2dTRjghaEnX
uIpCAeXSoodRbHvyFRZJCpPKAf5ID6CcuwzxuQPJ8LVA4qT6jWVp3S4Khbsmvh4rij8NG7OlL9TH
fbid5Z0lL+GoRcZZm61Io0OAoVFlwZ0Ca97kuHECTD8ryq5xGYWxe/ByzLacGy3FMKHEJk0RTkkS
hME9uPQNkVvEfRBsSjsPt1pf5DvHvLN8Gt4JMSQ77HTBtfC8VemRyNNiUIe05l/CwHbPtw9xtHI6
O91adgDYM9bpZrCVtEJiTUVaUy+Tftb7+fjVze1mATLwFTVre440maxZKoYt0ntzoZiSbKTekFgx
/6uP6bJE2OZ1kzwjxGD5RWdPQKW3VSVWs57mcG/HT/YkIf4OsViTbEN/MKrK/VDr1arXiu+jTXcj
DesvRub3C2AY8hoIBrRpXe3+/P3+l6eqbdI0tQ1L6Kb8RIVRvTLbAbbCFVXaqWNLt0gUolwPnWPc
JnKvHOPSmxIGyYgpk37cOk7VRJUJ6n8yPHEOYGe3rrYUcTWdklZce1RA89QXC9GEktk9u1bmvv6b
pz0/rc+nqe2yMMON5pm7n1YNW4OZPliVuE6WhlLGDh782L4D9U5iE0FVNPINvJSe74JAV9lZgjIm
Jfuxdr+BPmI6qIc/GQbAeVLS3NcUQ5rEOmqW2bQaSRvc/vnT/UQuvV1VplA46SArsSx8XqM7F2s3
oafimnqqvKesX6ox/hr2yYn2B6Z3lZWEjisEn/Ikpiw+ISp5DmPV7P/8iZgzKezTcTOFqzugOnk2
DId/X22Jamy4NfEutVn3WMZCnqrXJIjsUx6SWIUN+SXt3uI8k490Z84+aMdl0xvG3e1Q0m0lJ6JP
LlVGTgkDw6WPOjcy9kWJ8aaqhUXTVjvx5vSAaMFlD6mDWakji13mF/z5Bxo67sYHTb2ESKCfNC2D
mR0lX6KYBN8/f6nGvzhFgAuxmSCVyUJK82klM6SWu6Xu6dd6CD9k20dHWjSMEivTmbNJHojQ/okJ
5qppZbQuvCH5GtnmWYydTTKbOW2KCN8fUdnVPnCMo9GkyGYm5NGTi5ej1FB8/fkTtv/3jdxxKC5m
NpPLe/OZf0yGmU7CQ2dcq3kSaqRht2WR3k5O+1GMjXMHgZ8NRYJ6oHVia92CEzimVSQZkRornMz3
xEmINYPxD3R26iQwVKP+y79KTH+zIgFRK6z8fUDzGTQHwDqbaa+Srwj41E4PTFSA4AQJ7wyDXQu5
IXBtuUqLOthUOtKxTjgkg6RjStAFF7efHxH1PMS6oU4NoJW1gqzAuNchVGpm/qvuUiL3466g7qJh
oj+fGfcZyRg/tQjdcliIq9Y6B5MoxkMeiUfh+uZzOmiA441cHkDqQTdLZ0qJqR3SAIX+/KKMiijH
Pz/ucl4rPl0TjsEloQuJnZEF5fdrIkp8r1WjK66uWyTkR0/dw0gkwHFyKtzZmj08aG4HX4/64jSO
0xzOM+7Jm3fXncbOLp3RSW2Na0sJpqXapW3NBngjuCAATt2eeJ6Vr/LxWPjPLdw8z1TupiiZLNgE
16JRoDYEGvJICra76aLoLibR90nhvUsy4ziZrXFWeYEnb/T6M/2JzdTHu0LlyWNXwrByG8nMoGWK
zX1w0UdOsU6tGItkznzwz4/UJ0DibRlzTNiUUgeoKi3905HCUtJ2tifFdSiyV1kiQMVM+SVOOBHr
UsgVNJWR1NAKV1SY0hJAQBy0ZIrFciiOo5eALi3mEE9n/DcsMftzFWnjIpSKjQP4cghxn59Z2uB1
0Ol+XfvCzI8RepN71yK50I2fvVJTwGu006BhyteYtq2EndCvKycGLTajz9vpW5hxt7PGiqmkoZnn
SuEvDttOP42ee56MXAODZ8MmNgptIxHjbOJ6ildNG4wYlnd+K/WH3nztbe6LWs/gaypsuYud5puW
Jf0elm6mTSGx2cSs5USG43IstiO9gEVQ4vSXtb606vnkN+nd611hLtOQ4D4PKEeDFHYj8HcsM4m9
llzDYmOm+rDqLXNlCjFe4njO0mtPYUv8LEsztUdOrW68xKkQaL5MGktFQQ/UR7AYoM5c1r5Rk4WC
xtcMyU12sB39u/UXauKnC4vtks4FxSxcGrB31SdsJVwtJEfh6F+1uM8vtIWwdZNBvEQR6gD4wcVZ
fg8ZZBLqPipCI8KDa2bBU4NRZt8TREO/5F0NVXyxyCdkuutM00oWtH4pvfeOUymEHs1IkLvPDj+y
35PaZ29D13Q9EsXLHAb3CzSze128YewTD7E3PDedrZ9J1IncGNilRkpR0ujbIKo+wtbeohpl1g5R
LXjoO8N+TBuNSBW/RfBo0CuT66ELB9xN1L9mHrbnbOQldZLk3Rz7P6hKfcUdB9VMFDEISR6cMElW
U0CV1NnuzkZlGimAb0WAOdFWNI0ZM+gr3Jq07IDQnEw7Hk5//Mtor0MqD443EDoVeh59ENIJ4yG+
s8p+DU+FYGKM/VsnyVaFT6u+tnCWFGoQiCiMB3fqveuIghZZsd17q6aMXkXvVDvMnoehIm2a6Qto
pGnkTEumehtkKaYyJ7zzA+UuiCjstk4E+4tfS1JrHTGn6z02Y61E42gNGP3ykUAIit5LmXyB4SP2
bdb8P7rOa8lVZYuyX0QEJCTmVd6r/DYvRG2Hh4TEf30PdG7ffeNE94tCUkkqGUiz1pxj6vWszWjr
QvHsa2O6AH+GyKFpJrMeaMJhfA592AVW2qU3CEGUbUFqbtFg/Jy7bMLVH/M5YS2PoLQMybsBudNF
zd1OIMBSVKcTYw82UkO3JIyOXKeRBJBC9r9TgU7GHPSt6IEWuX44bhrU5O5sdM/IehzOZc5eQp5/
WakRgo2bjOs8ILoLzf6W9oH9BP7ju7bnz5IGxi7Ncvd5KpGusFc69r775DThVwh/81OCUd2pqOA2
FgdE6hCiq3R1QHid72Slfzm5EMfRm6lJ9r751rTVsdLmfOZnoyzpVycWxtbBlqhic53dEsAFuLXm
ghDDXJ3zyX1SnCoHiOjtVW3Y/9CoKGOUe91vn4odtQRyNHPc8UzgJG2SQKhv4ZToW94Em7nocLhb
fgGreNpSzqgJzma+DeoAGhuo9muo9JUMXeAnjj8+e9ol+loY2C74WG7SojHKFxmoH6sdQsVyV8kK
Js9QLDlhuCf7kF1YNB8hwme3If9TwdgkfsgLDpZJnBHvOWTJVUV6vJLkF2066bi0gajp4HyHaRVk
lIkNG662C7BuaPB8cldzJy1c34kjoRJvC77W2MzPTU65spKOIjfb5VAzxw+HZ10Mk/Q3NZMJCFQv
DnuS6jSBgtnsmE9525pPEwjAJ9JploScpOVL0qmiCl5g7kAkWQJhSqKbguLYVo68FLH7Cbc8oTkK
GQrEBVi2vt7nJNDQoaHJGvmzAo9rq61ogp9TTHhrb38fQ9/Y96kOhw0hExicOPK345jNJ3uOGGtJ
U/YIwgGRzIWnzBIwKUUh9nYolWJgLf2Y/5qKKHqa26E9GiJ8qvwQt+nsvFUlff4mjK4gA+HuBk1/
sOLmo6gz8epG4oxmnthCc+9ReyDYkLADzMflj2Sef02hQTTtXICewTd5mRVYKNCYawtD2VnJ91ix
F8rmOFsXDg3bYPaeHmuZKE3ui/bhFsK3jsAsHiJVLDZNNPCUMljf9bWzZiBAHKv76jR48DHcELRl
NX4nk+2UE9bz6mREd0tUJr09f5XxVO8KeA0rWokAiHqvehucu0q9FcOXdWecijedSg9aSLA8sQZB
SZWZSLxi3UIPR6M6Noe4N37HLelUXRM+2RCvVzronHfQb+/oFsft6NPZnBJJw6hbPGf/c5XdO7f3
I/7/E7vZGiU4hjW2RXjklpvQ/fBBPq76aXBnVJ4BjyQKSLo/m9t5XOCcj9uwCUEP4xkKFBEatRj/
cxGPxlV42tuN/03L6ZbInMdFE5zMRIEDLh2Oj5FRliaG+BUuJkfHZl3kemG7+Uc4u6hnvWieTqGi
0+4K8o4tmv9Md6d46Pu9EMUxjYxpW0z95z93x8kFN0+2J8e3OzXLRbHkI3bktVExkSQw1oU+YQDc
eGzpD+TeIQ0Ec6FRd3CBckefDJMLfC8YDgYCZPFcAVXRZFNXJpjaMn+PiApq3K7Z+2Bh6M0UuJyX
VKF8ypmAYpwodm8lZ6/kZJmb3lypGWAC6qtNIYqcpdCp7CAi94vLMlm8hY+Lf91EFVii316khYFG
iOGAbul1+SGgBbA4wMb4uJgXc+Pfm81kOLQX0nWQ4vjEn1afmIvV6XHzcS0a4GetHrfTsdrR9acT
4JX3ZrReCX+OjgY+T9KyPWNPeCxRfjEsilgEm84l6bBaAmcJAKQp12kUANOTmaTNBhPBuakrGlLW
b1O5V9LtSds1Jb4zr7fWmY9ur61nYKGIsDaj45roXodFhDKgaEirG+kObdsQTAvpbGuI/HMI9H4e
kP0wVo6rrs/cTYiByXMhNsQqXHcxiBY9VQ76u6QEAVXwRVGvOA2N+ccIjM8AQ0RieJyeMTvcrM3R
Bw/bpo0Oo84cejHDlqZdc/GzqTzKKj76kBXpXlr1ISk/CUve0W/vNi1qWJYRUbc2qv4ixvyxV8/X
Vm68upIuDDBUypmRkpvCAuox2fpMaehQ0vM/5TjAyfdeUEXoJMoT09cxiACCPe5KF3rU43GPa4/7
/j72n+f+f//89xUkrOo1MR14O//1PwvNkLr6+29UDUMqmMbz/7x29niMqPt8D/LvpKaJp/x9cbWs
isK4/t3ohRL1+EPF8DTDEW35RWb2eo9XePzl7/Meb+VxM6P3ypofgHE0GRvZECKXl+MuTTlDKiwa
nH1skPyq/ZWm4d4YbXPFOg1cTBDiKHPRO2O35mIWAmNRai4Q5pYBf7J2YsLoW1o+9h6CYVAHZmwv
pYfrjtgzwLk9Ow5HUAxT4mecJu4xMeHvln0tT9kgU7w4MjB3Rhu/Dr7Pmfz48+OiYx908r0gW4ua
bOGgRDKwfvyFWVCepjQ9N2lKvN3yuMddj4vHzUKWzsGQSEv/+0e52Hgfj1C5SdXATIOley0ZEnk+
K/mcmZjOA25O/yCRUqe+0R6LrJ1PsmHyxP2txTqfyR4qZnlIv0ZD+CoL6W8pP1WnMJLt/I9pu4SP
OEO38CHUPP72uBhcE4FfGrHMrRSLsK62cctZzACPi6Dq/3PtcTNOw4IJweHQ/fsY/7+P/nvf43mP
R//rZcZI59tA+4vp3Jwd/CKCIgJmZs4Dx/bnZc2OVHJIdoIeAAugYixOfy8QQbj/e+ck5f/++V83
H89rF3zZ31eIptgHr//fl/1/PYXlABZiK6s3KLH/76OLogr+88TZHnkXf5+pk6zdS6Yc6YCcjOEw
IgD/v2/+78P+/lMj4Xv8e/Nx7V+Pe3TD/t73Px/88Zd/PQVrI217GzYdFA7Kp63zzzc3dp5tESy4
fE0qnHX7ai5XQ2A0BXhbvhmV9WVxmE0P8b4nD4/f7O8v+rhJQBEbsKLKufzn+uPuvw99XHv80EnV
Q5b750F9b6HVKr0CvGRKCqspWPcPCxFJd9WmZiPeLcNcMw1y3j6OgHFGu/L14Z+HZ8Zo4zbsjqx6
YOOjoYOXZXGEIwviQYz/uWj+4Tz893YIZn9t6FgCbnXV1pslOwwOrseLxsuMKgXQX0eE59wgrFwa
DS4nH2vV0n18/C4NC18U9NWbYld3DJcVjFh+4Ll9z7EDPb7Af339j/v+5ydSj8P0n2/979UwUxw2
Sdd997vopwds6CRlUp2xE4yruaMrH9Re+dyN4Rll34BIQo4vFeYiYmvYcRHHiV4DaHOqPHScIYFQ
Sw/TyQZcVUBLt6pt9b4POiQULCVXqZibKy2I61iL+ot8MtzQvvjlcwjI6Ygi7xiZkQf3BkdJF1s/
Zks7t7oy3yR0xaNALISK+BwUznMNr/NAoeVHQvgTNFyH1OrtYuplzqNLpOtmW4nahbSDk60xPJYI
zlsKenHv1v6PisFqBWmcZNyhj7dGwlw/JsH3uimtW9UN3np0bGRgk3HOQ0VpzDW/BzGs6F6k86H1
rW8yi+btNCSrThTGuopadc9mNBFdifkDafeuHNjQG870mczjdyQ61TlJqUCZJpsnOkyCtUHgom4C
vmpnKD9BmI7HwBp/zjSAd0NhBPsw0tGTqbdYwMkUbZ7TaPogetw7TqX3qwyLaWci1jlgjsWtagYv
8OexJOi53gNuecee0aIT9fONNalog0kEIE0xyE/RUzAjDzTa6yg5DpwM94gskXWCuWtXJ9U1SM0v
cnIkUyzsoaQYo80i3i4n4L5JU/40SqjEvRoJ2inJPK27Jwak+uzMbnzMk/yWpi40BTd7BttXvHV9
hALfcX6MYjI/mvxg2rI6V7g9doEByNUX075zkVW2M96g0I+2w4TYnQZycNI2NQN+j5+zZ9/6QMlz
EjIPhmO2ozv0p0B4u8b1DLtHg3CSNcgLkLtIi4vOLz/8jL2Y/Tbqxv/MI0KqI9GJg1VF+R7qk2rH
7pJBK1xJS9dPQk9kXGlrn2sruGDvX/mtQSiPEc7buurv/dTVB7Bi00tCuAggFdSTsnsWMOX57YDE
oPHKzlELLsLLIeQWTHSG791AhkfHMqWJmZYIQ+N837XPbZdmG5RrPinl6gOnn3V0quRY9yGG+Yka
oinxeeBXKtZ+P8nzOBjfu0OeOc/YlIMLQWDdyixAcifWD8MwBmCftBMmHU34yxbxk1vLo+3KffDU
B6tZ+AbDhcI+6bM8ImL8VwHe6JYG1gf9G1aw7NB3lgX9FdLQbaw5sMASgCduyrPVeK+xssWl+Jxp
OX/gsRVqepmSMny2EoewIGckAjiUp2pCrJq5Bd7/lEEsMHsyU0ZzvaB+Ghxmr6LOrhgdsIiY48+y
oUYVdbF7nYxi2HQDfaTAbDckxWNFNtAtwW7blgXAyVJXH4Ptw9euR+ThBsQpe7z0zkT/IoEORd/E
rcrm3FtzsBUi5d3xBa/gHxiHfJrfU5U3bxlkqlAQI23vIjfSz35BwmLlMrzKnFIxXVFI7ksCsFin
8zTumwT9GE2bcc1iExOQEZkXP3arfZXTP6iB85+DBMuyJFVNMK82WSs3BP8553YOvoBeyi+kYs3r
XsBnM2dqhJM55yBeHfvMOgrERCHSA2LgNbDJdWiVJNwX6dcJzNSy2zdWsmm/GhXII9Hn6LO88vfU
ll9j5T1IVDugZhzdZqfO9dh1L0gPXhG+U0/g5iaclU23xWjpxf8I8tm6lcq/dXGmj5NnfDPZFd/g
vECfiAn3td0E0OJcAGb1fwqzegtG/dZikUbG7h0qibGsUF8ro7m5shkJr6bXGozfAIgSxYmUZpsG
DaxK2o+W/dtMjwNKr0/rqwjL+WrEhCWjC/M66y2ZvieebR+Ry30fROceurR/aWX6R2Zpcxhz+iZE
/6q8AMi1OD714p2h09Aci+nFT2oTnafrrh23nF+HngqjDfq5RGm999i15hha3y1hHjzvIiCXvcU2
Gl3aARdZg1yg8+CtAStFq8lHEz7hNKjiZtfL6csMe3pLTnh7k32ZbquqDraB92oOTnOJypZC/6Jr
x2+6B/g4rCfDi/Yp9aiVCxGkTIZLaebGFQclvjz1KpA77mJb3WOweRs/sbpLMf+ohql59inXdWJ4
ZSnnbge6B2M+TF/JTLnadn7Rdhq/BpGLij1O61OtGwW1ZojfDTBDzx6x5slMysQ0u91zP/1MhNP8
MLRbb1Q9J6s246ClGlmyjR4EyBvMtU0fDdSAMvU8tcxpfq7B0y2NPk6I5tDNzz3wtdPjntCOGsIl
yt9ZGuQHFxVlAZVyD8L54jvSOMwE6q3FnMQb6Nr5lUiVfaL4P07aq2uUjt1ukAPnRVcA0Uyz9H2C
ZNZEVbye/CK9t4vht5wLOh5Bw8VY3sdC5gQk54T12fZau+LcaSYGz8UepNrplyvb21RZ+I+m5BO8
lHeMymXYLqhFT0vQYcOikqVXE+zydqR0PyF6AME+s4Z68rDMnmyzksfRN7yt2dctU69jvOYZzj7H
ITWwGz6UBEdlko/ohHnyovOoWmlc+maVzk8g+j/teKquGpzNStOnPrXPhkcT0CV1KWWg39N2YSvv
ePt6KiPq3Yh8W6qiwj32lTu8U1rh8CXhb9WA3azsyDkRirSslYZPivPmPk/Zwvv1EFwdgNdySegO
xmwkDfw5Ut/4l/Nx4FuAsz9/jd3GWU0YkNeZgcGRmv9EYBcl05BvBryB9/7I6TIN2WyKJvRggWdf
orwFjeYK0KCD0LvGnSjNmfR2VQiVytQoNCGSfXWc/L0fHFawlFjx97ebKRlc1gPjWyZLgbjMyTC8
RfexofqZuryJ1LBJfPTzw2BP/p6yMMWVqCKi9JPmnXUzoRXzRdpFMXyzS3x8rox+Rw2dOXyszvOI
azmo2/jiBU9j1LsbUeavVcShTGRZv9EWwz9LGI6Kab6T8pOecHfSKPL0fbYkZk5yLhJ2zVSQ5+Qt
dLtrFMF8r+U07+cpwBDgHOw0+JXUi3Ol53RtERCB29U3I2sbAsjtbaod74vp/GFVR0qZGLxNKUsO
l079ppnzIjth/kKFTCE5cL8we6nt4kexHHRVKvfe47mYP+PIJYUkBRmrbXhWY5/5ZydzG7CetQGz
BjWzgWviqKMTU6j5YdblD0+pbZDoAWv0wjlwZoMyW9hd5igOLsot7pbrsa5HPYLNr0sOOmOn0bCW
JiyWMnLmwUVaVl6w58m/zPYZaIm5LjEjL+USc07oslmq2uU5wWbwKjcx9hfKwjCm4mJAAJGSqBVm
qfstiPLvfoxXWuZufRksIsGGMTqb+BJWWTaYIG9QrA/Q93xSEZ5kOexDjwoGAV5nWoIHStnUVZz5
Wx0U1blmMNC0Y+B7LZpn26IwErXhqe7sFwJVFlST2x5qQ7NadrP8SLOKZ4807HIW+3FujwAYxQVR
AvViZ4S68q48vB6tiV+19UByzIH/pEbyLzHLfxuLXG1yiwnFo6lajv2FpQLWeCa+g4KyW0vrPk47
NbiM1YUXnusseEIFehcWxRarLo/Z7GXrFkshQUbeU51W0JKzMzh4Y28uhmgDF+4qpfu2J/mHGOI2
SNFEtD3WiOIlnYz+GMDBJA3W/8OCxz4bjQ5XTeDMx9EC+szcdhducGzqgVVF7wMq9sdPV9OAgXqR
vEszuxeOPo1Al6+Riz0iaepsm2GD8ytbctJDw29z91bGNmb17LtUk/e71OGnU31LbHN8cVPznnf2
twpp6d0L1JcyyKxTKwCECqUxN5WQGOtUyoNhdecqG9Q2TpD6xaVVXN2aHTATC3LLvrihxTrFy2sW
El6pgHYQWG99rg44iqHNxrN/amNJ68v0XzLG33zCcgyqDbcbISDsVuoC9EQv9pYz+gD35j/Uxl/i
uOTLqjx+PkwQrnKnwxxZ30AzXVke6ZNvu4Cpo/lG2kGYNCNux4sXFd9qZ7CeRByoFRRZtZFVNd9H
fomVshvszAZ1fBuNuNXa+3Bqn6bW746ZBCzjvLoEcV+ttoXnizb+KuL+OQcPnVVucgXvSdAFqils
TeoUBRbgPNAb+4c8M0pysXVAW+wYX9fUSzRNDqJkx5FkGMJvyJFaFuOZMd5+9Fij6A9HMA2YRgsy
EnzTxEI06Z/E6+HO791L7w8H09fzsXMrMhSgldMCnkteOdk8jnFksgTwkMQ4JMMfZIj72Kp5bubQ
7adZsxoF7epkZE1pOue6y39Dap8JYsJ+0NM6PrmoR92wsF6gDX7EvnGhS1PdovG7oRBq+hQhnxBE
p5uoZr5/XGSIXa91MX0ZcEEeWPmRKlnIQ+HjCqGfXxAXjhIp91voYlNxYHvzpkmAabOvunGQSgZ4
4UNX4dFBN7Id4C2TRY6EBo7+KR1C+5qG9cd/SgN4Qo5RZpwr7hyzC4+DnIfcdJYquJTsR/ACgh3J
mGwOWeD/ouN/YDDozjXA6DrLrHOUus4uTKfzZHv84KY0rk4wzJAVhLuxRuPFGabf7K/1wZjkDzGW
mJngbh2IrLDwFbFxl/IrDT7/CN4tQJBr/qrwI6ANKo0dwa36TCRpS7dCHVQPAybWeKvoqoS4kFtU
ug406ZJoTF1Rg3eaHA/gUGeAbIr6SAlYHPGFZNT2RwcdwWSeDC/ATulgGdIlsRVkng57dsQghjm5
MDGr/FxW2P2mYn5y8wIXKnXkrqF3UyZ1tbKCETESXh6yYXTfHWhE2F9k9cucWR9N1XBp2Y0dWYd/
4ZjRZ22/tFQ1noG83AxFlaY1YcF1sTk+TUSHtm3srjlME1xejvMsA+NMfWGlnbS85q29K6PCPrhg
pxmj/Xg3q4AlQtgVa0Hl9SRSoyNYD9OqhaxrF5VFu9FO8kVTU7xK0r3WEq4j1Osx2eaxF+zjyczW
6DCHPSlyfFhUv2debHKIoQDdMx2giKF2awQIo6VAkrf6l4Lhdx1V9CRgfMeAJz7G1kKiXJrWmXmX
0CiFSyxht2giDDyVDgmlRU58cIBQcGt7OTo52QHyyepbkVf1vs2IZjMmVeCThspLPIBrtOLFmdLf
1UCPNdLlSPKX7C5BkQUHkjjheAPPI6XKvnrwLOauqe/DgBPUTZLTzFG6Hhsf6oVL+zxbmttxmFs3
DLWZruILwJMUIeSCCIbucKpgQTzFM9RA6jNGPNwHDQpKGVfIlMnO8ax20wXmEXHHdG3TANRbEXVX
L8rJtAE07S4bkqiGx1vM3ZeZwB0SecSvofdWRRHAwXE68T4wJAatm7z1TUvjt8fRpgVe7KLfNQ7J
JSKI2I+L11oC0s+AnO1FYCerAnTqc+eyImn7aBcaKsTcO2tW5tjrEZ88Ib+0jyGeMS9XMXliqLzS
1k23HrWHNWqddIOWctkyDF3S0PIE5xIPXn8VI1a2shJbL3TDQwMwhloWjfMBHDdH5MRufVmUpJaV
nsgy7Xa0L+m0q+YA+pfhM0HsqOzhzcaITm8WlKtfhGI7pngx2uwUjjHwu3DxLnewxzuro4OBhUG3
TkL/zvwMWEHJuuE7ztTXHhoxUA6RYiGiGaK2vtNMRDtiSSD9F3gPAfacr1G56aPohyOznjbjS8Rw
cYuN8k8xCQAabMn9DM+lJkZhO5H5ttIdGAR/zgF9sdVb00eBt5knpyjVONNLYCjYYY0pLtk3TuHK
ja157+t3At2CbeYnxpEWvI2aafbAsIv25Ff07HXheKesnVimZZ3YEQBj0XBydpzRJUJJTtSGXl4I
dqQcaV01zjZKze5sZj4R86ibcmBHY3xUyzA7TI6zbvHm7au+fs2Io0MEfrVp4R/QeS80W4esv6W+
ZuqXNGBF3ahguhO2aABIyFNCD8MvkwIXEQkf3nGu9B2IILMR6ADtfX2UYHJvcPD3CeuQfbOr3KKH
iyCoWrecbrMz0kTszY2OMhBRze+kwQw4JuALyr7/JQv3HOThsNWpiVI/H+TaG+WrBDy8riuJbKIm
DdmtgueeGL9jphr2rDaZfUOm/vCxn+06eS9Ksio1JdO1LRt2kkqyOOqpogyLhCMOze+tBcTWh1WB
7LYFaGWPHDtx6d5FZ8KqBdA1N8leIeImMBHXmRGH9QHkMuU/j5W1bav8RVj5u98nL8EYOccoSsat
07MAcU2iJsygcnZVIW/AAbszpv/SvDlVSBq7sn8T61hC7yIb0ErbTQB+aZuYDYdb4A4AAQxoWhkz
XMJKZTMnHqDuDvY9Xh0WGD0aR2hu1zjrAUlk4X0oTZi9lfwc1FXMsX+xC+pIRYr7RKbzr4wogHVh
dhxPzVwfuyQJWXNXvx9i+HD0f5TK1V9W1KrSVSz9cG/yIUHGzxrX9rSR4l2O4/BnXiKz2DEhjnP6
Q2/9YMGV3NtZUPdrxvxq+9VT7yYUG6vc3qUV8tSMsxmCCzmmQ9dcq8G/yMgqYUoBQbYS19uwmnpv
0zrZ025GPZBI/4Lg6JujyBitIzwSneck2yYPxSrVebudao3iwYdXvQC34OhhWS7QJKXVOew7k852
QG8/iOK3iZYEUt0FDVORtlG7coOquDto07rMMMWvIbJoMECDM71OeUy+dUy2F2UluX6UHtOoBnTW
PolspEpvTNnOadOvNZvhS+oaH31I/8VH83mOMnXXySJeDOAL2DQ9cWpGpyF4IQfROz8ucsPhmNPF
S76wwDKCC2L2qAiHUc+tBqP8nNIbq+TqUmbu+CVLPHSn8ba0YuwN4KfelBO84pcdzpEOtq4OlrM6
oxg35pS4sri9o4TTd6H8fRCaOWM8jADKrgYmGy/I/9RBb26hOzKRaXW1s8I802RpjyQ/sSCBnX+S
aP6tzLjUeZe/J2OaPTc/hK73ZVJl78zO1qWcYny39d4xRPpqoqyH1T7RsrGciTDNBi5OpsFg5j4i
Dhy4j9qC1bywRTEO5qCS/ZygMIzpf5g+iDTz1xgb8bnuGe0z23gtW24JeEVgg4LrVBAHVyWkMxpN
fcIA9z2p4f5ZRcMZ5WNbH3yqvMlI9DiLWs8pxwMeB2pYsbDXmcC+7zjJYUoxjMrYItXEUciFpoLa
UuH7694tS/zbrUseS/1qaoJEBysmddj2Xkpv2tstWr3Kt25FmX0HsEqruVf6pYQHXQ5DhewUB7yq
pH9MSwqFVlJBCjTIqB2FeSed9YOvYIlIZwk+2UBLYz5+SYdyjbi9IFohhQlbEsltsyLeo9FtToQf
qXiskOxBP51y44cx9O6+9NVMUkZDwmLy0UbErcbhgnMv3Z7CagKrdon8zvv2AqhTrcKxK8gQ+xEA
80t8UXymjKaE7TQbHD/RVWUtUTPCTnfSShmNyEnayBEThzFY9lfZUxzO2i9ZlYenHJSOjZf/piPG
Lc+xwv1Ct4zHYH5u4Nw8heOfkqb8to/ZXVDymZ7cOEzvI6QT+KlfCazTpwrLGNI8ExkNwW1oZMv2
2pVKbHvJ/kH4Kwvw2xXTkbySMPuTAJH8WPmTcafZ/xrktD4o1zU36Pa+Ga5mikGvzDkgCusCvJTY
AqXIQZ925GAFL9S9s1cc1QTUV3t6hgt+k63OoLILFCm0kwAY1tCTOdrSJL64mX1PwcXfA8srbrl+
/+eG6DkukGSvjQTBHnlu3tmwEawaJaS+xHH4ktmcvSVi4CCxov5it/A7YFcRfAeD6/AwXIiBFZTQ
7ChpFVV7f2ErpK5/qXumVBEZ1WWY0i8dmEHftMynioaVjjs8+GNtrD1lNVSixOGxU+QjoPpNjYOn
W37flPHely0CW+zcYkHBe+YUskeneDem45OM2HFG4XMTW+Odd8AK3Z92+SDybRZWI5Z6BE78WGvW
NNYGdah3def6cy7Sfjd2SDjqyHJ3TpN9i5bxxPNCsj5a4znSPZmh/TQe0DEagAYJZeynegmwfM5L
e7jSNzD29QDnvF7ajkoz7Q84tgMHnkq5rFhLlsVIYuAmdUwOFLt8wKxTsCrbjGWprs6m4VJ8Yh6u
iV8SsVdu01Cfa9kFW62QzQGYMtZ8JjSJbb/3Owpy0Wh99BXbsnr4SQEzO0zOFO/CofDXlmo8UjSR
89uitcFTW2dFbuKdfbJiK5BIjOSSXkSpKsyi5AU2rbTeKOj3VLqpsZLkOkxvTuqkzxFDVgSIvze9
6XXQRJgo4lPRlVnrXi3Ls8TahrO4UFzAaJQSSDlV0KjCpkOXg4VmsmLx5tl8UiS8hSOw1xDtywim
fkMGco4G6+JbSQwMhbhNBhbzu41H0XPHNaTqloGp888gUINV4ZndweR3g6a1btTksvizMlhESXMQ
lUf9rjj3qPlw0cYSjfRin0woEdLEgqBbw66inrF2R0q9uk3bk0JuQU/TvSm/TTZgpuSlccWX0P0+
Rm77wY/1ngDopF/RQCa3O9QF7si+EzLwLnbEe29XPxwYfbfQ34si0Oyf2QApoL5I2ouXOcaQPDb7
UnbqmwDkMRTJawH3a2t0bvs0A3R1iBypJAmrj85ctgRZKGK7Dq018euJJGLCEdZNOOnZm946guyx
MucBA2Q+3SuIgUzpwzfp23zIINyIyj4Y7JQuufPDQI67j7poQ1OiZtrsvA0dTAgnuUvYUwUyDnhN
+FHEENVi3COlRVZWWc/DFnIC1ZAIBXM+O+RpT+T3lkCJg3Y4A6kbnt4ixEpnCXSrSD9YOpHZvLCE
ZdZAFnTngx/atEoM1z6KsnhHKj2eiawbzhOdolFL+9QNWX0Fe1rsA3/+4dlReTYF1P7HtUqq8jxk
1kdUN4oQ2mo+RQ4Xj2vjbOMMNSZqSbm+egaFbRejbSvRCTQWuHwhkI35SYRyuqteBuxDdJL5mcs+
RpaYBuaq8kr8CqRdvk1NRESKh429iXwHtE48Xhva9w97WUl79XVOfyLEutfgcb5p9itxYH1To9e9
2Hmizt5QY34f1Eq5ZMvY2WIqSCgGariSom+HZzv9jixRvrZOtnfgeSEwg+VQnCtFKIFVCVDW7Z8q
Kb7GrPz3tB+o6qJeZ1KevR1r2xMtM9ZfRXJKovGrYxYMc7EPONIndwSZ9+dDHzFGoPHCIamvszNE
oHcE6vKhpJAJIWLvx/1bTGLLxYgZKSlDfXa8kRSt3go1xR+rlUv4E6dxY7qLXqU9947zUVjjC/K8
YBOl1c80mYu9BaRqEtI6yVlendCvNrrFvRs43Yb4IjaGfk9Mq2MQaV9cVBdlm0Fh43UqVt1222HX
CKoTPeP3CN/7iWWSC0RLf1A9ZXZoPZKPF1VP34hboiZ7lyxK5dLwFe3AvF3nXaHXCh/dFn23v9MF
1ZNksI0lBYResnrrcr/ekh/PgGqGGM/pTq1TshzWGSDNlR4pmBPGRllxaENs6Rn48wIkVQey5TlJ
3Bx9Ktj+KxrI8N3WxItLRvt14KJISbwl66ycPpGGQw6Tp8gw3CulLJb9grx4bYp3P/d+FzW6KObN
fUHnpeg0QbuuD0gopaY7S5KMy6kiYZH+4oAEoYwpPNf9wR5M8wB4CqNLte8rcJIUZFc4S/RBw6UB
lrXPutT7ORx01WyHeeheKkEaeTw0m0Ya0Ac76p+AJQiezHp7E2eBxUpb/B/2zqO7bW1v718lK+Pg
Btjog0xIsEikJMoqtjjBsiQLvQMb5dPnt+Fz1zn33OS9K/MMLFs0CaLs8i9PMR4a2d+lFrTlovpR
UFLbQCdyWV+Q+BLInyOERpanxDFnv2x2Rz9HvqtzsImbIsRJB7fI76Zy+JhSg7ok9sTm7L40Bi0S
fAzRXrVS2OJ9Me76GkEn+hZQBCsROJ5v3JGgPKLogmKa3b5Fpn4vqq649LbAy26M7lCau8xDvFCo
zUPssIv5NkbcsNdLnX4Y/SfyP4V5HO81y0X2d+m+rXyC3jKeAXhWN31PXGRZ6VPaVvK4lM5rb2E4
hnvFDEtF+7RHdooizhqU1H1Es8IRmh5dp62TG+a57PufUdv0p0QiR7aA2lkZg/9fEeV5rtE1+fmJ
+UaQML3Riv+rtImAPIN+yf/8p+rIvymi3P1s5/xn+fl/+NAfeiiu/Q/dcl0dwS1L0eh0aKt/6KG4
/j8AP9nYu9u6+y+aKKb/D+T0DQMaAf0PJEuQZflDE8V0/+EhgWa4ju0yVFzd/H/SROFq/kKaBRCr
6w6NCQ+6vO8Lx/obt6/Uh7RlWEG9WQYAOBIB54GG1OzqiJBpxZb8JwswUKKxqiy05IR+b565AKMa
OgGz8+nHxRl9ciQd3PQ/iFgYXOXfT841IfLagsv0rJUt+vHzGxI03f/678b/6HPIN2gSzUeNEoFS
iNlAUii3dj8+zD0mBFbRovjnHqwCinUBwr+GSfUfyLJKmebvJwEqRMCXtR3LECs//a8nYXcAByi4
HeeeogYhMxTeGsvPueamoORW25iIROY9LjW/3lPCz50tTfKL73rGKVLzgpxjPFWokKHtbW11Lym2
tZ5f8/5qUYXd+h3nrMXefyRu2va/n7rh6IK9E9EanrT/N+r8MMweC4LbH2248qE/fJfUdnfCNI95
GBXbdELiHgjUCVKBHkR6awcK6e0sb4nOVfZafhkn5K7We71kwGv0tIWtRkDA9x3B6SAcOBYv0tCf
JxG3t4mPT4gM37hJJl5aPXQSvqaPk0coTCMtFnS+piY7RDqbUDEIgpvGS46JV1ab5Wi4oBuKaRBo
bqQzIXeKNWYOlcerv6HbLoA6GNkewY0gjKFFgGHqt7SvWXIBbi7W1iuzuwmPVKrxaFqF6OMYEjFW
ZOi2eAPLILLLGwtsThRpF22KalqUvCcvkEkUJe3MzPa2bgLwv+XicaVCmTuvry5lhn6yGzRGCprI
RJn9gqe27WOpNsRNYGI+il0B724xK3HSS+0T1PQL4hOphusNpUx721kEckYWUToCYqbpPgprjrcz
8x/AWZJjHKMuRo4CvVdEX3QGgU8VuNqRv8UHcAHXaLR+VB7QkEYN8FDgfwaDBPShj9Sfn9bXEefJ
TZEp4MxHrltZYKZeFswawhmx/cDH501s2Uq7pRkDt0Byf8F/zMEpDCTKK2ZETZC42jH0KYxYlXl2
U7ho9NEvDebhGw3hQQRSqF74iyIWYXvfXcnpzNh7sCxt0zTdfCBspNs/elv04iBjUdugoil+IQjr
MZRCjusZW7jvUIvURSgXLg31P/yjLw3TAdnD5watB4Q+xu+dk17pRt7X2JRpfnZtkR408XTZhoX/
vEqGNnSiaxeRv5aEkLbJEWVmFWREJ6osoIHTCUBm+n2ys+v6P4XBY5LjuJ9s62lueOY+zamBsuG2
yxbgLd6wkbFscTwAeVmO3Yuld2OApPerFmU7GHL5XpbymFklaNWs3CLQSiGnZlo3S/zl1tF5SvMX
dK7oONkYjwww0ogckLWHIpR5/g4yCMKf/QNqwLCTcLPZtgn2cbjc3YdgXVBv8zajQerRWyi30QK7
MdNyQlwOCxJJTLNeQZS40aYq5ydrnFCH9hmplDeZmDK5ZOq5L8jSj46kWQkLOR2fx0Wxt4wGBRwe
XZU5EHvLg1GzLLVal5FPUFEA2KbF7g2FMFCDTrsvEWhDWrC+dM1EX8f1At+mXZ9whNmzysAiDBkq
NTCA1ex8av8bWvYoVrZVHtjj8pbKeaSNKEpQc/KBTNcjYOX90W6YQSYL1yYPalTcr80PcslfU9uw
b6myvAsDU9iGLvE+KqqXtnW2rBy/ooHi29roSMfxtZxtQmfNBkgL9R+AF6ieEK24ymT0Jn454qlX
vBDI4bqa88GinI8trlBB0/k8Uo9odF3GKx2pxK4QGa1g0uge6yMUxOg3ok1PRytwY8L9dfGjroJ/
aCgeIu3V0r0P2LDMQJC7bYMaYGts3R7SsD+80p5qmClA0NdnUw+Mj8rPrzPGuTDODhUlYtp1JFgD
k2RMlPhkxDYRO2ipG7VxpxvWe1uwRWB6LYA5eOhx1yAsJqZz+iDdsd+mPduvlTG11ycy9CzM4xhD
c9R+2VP8rZ2YXjMuhJ7FWYOoLLbJ0TNqvEgirq4MF5wwZc/qxtHjMTsURYjTAc+oAk69Khq6vcM4
7rkpdVVgnABaqnpZxvjTIjFDt+JqmE29W7+IKIUZPd3aA67BDYP9kOvJa+c1D2bK9rIOE/YGsYvG
6NsiugTvaaaGRCHf8H+mY4zGa/RjHSLLyGqW69FXV0EGx4kPrGO09wy0RN3kWzxyhm5dojrdgkQz
si+hswHVdNo3QzpN6I2Qv0gjf0AwotrKxN7Ri0JdS0UKVC843yCr/Icwk1QSYX5CPA/Apo+BVsxB
b4gPwnogPgkgCDX2zRCudGnlFdfADYW1rPA/WLyO1vcuNyZ2hfBmHZjhzOadRNmXFsZ6oJFVzybg
9Grp3vskpFsrWkizw9M6ikyfZcWKFnCF2UPberRN2SV0weNsVCevy+ibWeBwZ1SRtwM2MdQnIZsN
C4l+y9gGLFPg4VBdRe7TYYuyfSudN4WE9wWLSqGW6KrFn7FwjI0+Q9drbI9z4P/qAsJs1Hyg2+Bv
mzRHwzrpwlsMlYFn8mDJMOlwseT26kB0vSgUvTrqm+eqzjZD9lCY5bVmW93IcEZWOXyWOk/FLjTw
McjOsjewJOvoFbHIM9992ez7fEE9OmLfSZGFN3B4NawSNcs0/QQawCCum5eOexsib0F9LKt3jc2v
vcCala0PoGHQWpkyfkZbAx3hYN2xDYvFbvDjXynt4Q4/QIr/CZKtKK1ZoQ3voYDj7hXXNQ7QJsb9
pLNN8kywAhes9yVuYEg2hS4ivub0vadGCSrOZMKjJ5TVw1ttuZfCxlCh6s+zAnMYrC5Lmn2V07MA
HowXQ3hFSoU10a1V6HyW1VRBemVN9kG0AYfH14GFTCzFTanP25ioJVD3zNSjn5IK33ohGphCFBa2
ucYutOgE0k3rfVSKiTJQP+TuLiP3NBHi4LLabOqOm/s7BDGSbCMbBDF91jFKCYRaHuaxtePv3PSh
NsODI0yUuZnm0dg84aX16ju3qFHg2mDdm1mJQS+scDRi1m4s0b3fHC3s0TolXNS2DCTlblMhohza
2V1r3s+N9klSIpmdTJUh7LND7okTvSzmoDWBNYXYUqtllT5XR+zD3Wmr+upHrHaNyQfFPb5xuJ/G
iK6oe9ENehbQHWfxMUKgGy7ecejeEFZxCul0G08QVNcpKwCyRandIPOi/MQiDma582fk4VTvgJ1F
tJGZSyBmb3tb++VbGQpGw3SEkYMoeqhC3a2+QA6hwTvtIkt7rdA9cD22Vttn/FSJhgOV/0W+sQeg
FActW/Bcih99e3RnpevgRo9dTMOfSHk+LCqOn6xuX/T5c40r7t6cucgSxbp4QFhSsCprtuvAmqn2
/YzzcsH9zGIWUDlTBk2z6KFyUBMQBQOm7IqPDgS/aGhzNAnT3ESsCvDZd2SJPUj492J469TCTsX9
lHiVu7WmAc7M+JoNgOIa+RXmTB1Q7MCNpwEZX9akWPQ0c6Eah3n8BQ2TREViCEXPy9FHiB5OcRla
9LLS8lJr7/mUNFsR+g9Vuu6jFb4vMUh6hIctJ7vSRkSFsWIf0toet1iUvtJKF7tisE4z7U0dvOY+
MhirnVkAlq4IEbNK2RCw+kiL6hog1wrjJtoTxRLtmJR3rlpU13iumorLGgYl4i1Hi3a7Lsap4T2v
Mci6iKcdm6sBGCA0ez6WgS7Vs/YqIqAsPMph6F78FsU/6LXexiy957pILlPZXdOarEYcpDvdT/GL
iadxtBBm+BG7c6GXiDd12cca+wIZpwtFldszsSSVxOC1RRGM9aDGWT3/AhnF7CbgBmT/5pPeoG1A
CAmK6jYZkq/EyK54yLNeOsUj3GwM2botKljG3F5w6t1Xw8z+55Fp4+9db6YMOqQKURe1/C9Zdowa
ZIPYj4g2vBZ5FOMN/XhSC4Qj4s6+ZgUbqTU7T7mfPZYp91om+RUPAjQI2q1pqtzd2KK6/jwk/vNU
mqyRCo0+29d1d1w0ElfhDPf4p942hOAkFEkfpPYF+Pc16YhqKnf5JEDB0JzRnBfhs4i4ZHXt0xiD
zJUX5NN5ogV6xlHHpKrSL6JE0hD2PdvKYuinxAdqC/Cz6kzlgyCgObdU/iha6ThDQj4rfw0Ji8RS
OacyFxe0D7Ts1zr2XVX8TkKqnus78iSwiJW3ciCKKYfuCQXLO7dU+0u2ELQkP1S8QJnjOfdIumVC
PIz4TlCoe0Mv/y7RqB3bk3yv+itI5ny7PmYUJVFDxq0M4Okee9VLZHhH9CDPI0zMoBnKq+g411ZA
cDAhNXaJX+3r7oOmpTEnBot1+qVSJFAeakF7GhdWu3Ucq324sayjPnNaENACCK0XCUpiNB5nfUJp
KyVEmsXwi1DzajnOsO+kuYcG8dWbEi9riQp3q/LcMQaVHCHkTLaE6OH0DUdO62bsz7VeJHd1nZ20
mgdhISXTII9zRP/uzUzsl173fsa+f+/m1QXrNaIGQ5n1OPlniWvEgS5Dtn/IdJaYRj4niwOsDWWK
A10rlfzpKktJKgHGY9wuYyDoCE8LqEaB+gW8gK3j++CdVVCpagBGR7pe4eeztbCMWJNO9P+dIvYJ
8wgIDbrcoHJ/QJk4DxjaBJ5GaCGc8MVhg9z4roYPYsYmuUDpQww6OTQWNIkGOmCN09lQw3XRQ/oy
mCH4xzgyH8rc/5K4X28ydP3TzM72cNGqpj+EklkzROF+AoCApVx5ZrM+Rx6RWLfkNyKiTeW3kGQA
RSEJVk4zd2b+iY8DsuyMc9eVcO9Sd6M7dKS9on9iMsLKVbohvVujqDHlFQynSqMhjs2xcrB1qyD1
8pnryCUYmrS9HS9lHleQlArPgNro3DtJXd3++aNWkiN6OdHnHgXyYnVUJcFq4o2o7NYqYDpXCcJF
ViNfTPXV60mEgmDl2KrPri8OIfhOIBzJTsDigqafUBuPHBh7g7xFdEzChacLEZnuEGSLkkdYGc3r
D3DtkAo8tAEVyXn98fst3qr8sPKd11chK/NBXSRkwMoQs5n+epj1LX+++c+DSaUasbKa19fWX9d/
/fnabw71ny/++Z7/62t/O2pSlFSqqNT8cXnYcHCu0k6RJvrze9bT6+h5B30PjGH9j/UHiJrbOJ0r
qoYg9k/rwbPeB1i6nsD6I/M/Kz+ZbjBfmW8NvcJV19GybqsXFlZ0rYkFG9QqHogc6WpnSkxl/T1y
ncehRix65Z37YScOYz4dGiXsosfXoadRwb2E+4FA73bqcALFetu5HVwLq1XH651bzhvtBfXi+qNp
8jgwoxQ6YISIIlUwGGdhBvium5ShXurdrv9iOXVvk1rfClC0Rwitlx405r6aMYjV2lrcxhRkbsNZ
Pgpad3vNIcPs2uYjI/StQxKOmwjDgw7YwLZwi52DIxt8yAI1Qj2F9WZzgYiFgWXG5T50ymPly2MY
m8vBKTOaVxbEIde3XnLN8T8HCIEzlgMtpp1R6nVgGHCUFSAFbafAOyBN7mRFKn/j21iAggbJDo3A
ASgMVQyi1XsfF4k+vrc74MNxibsAN/KWuWoy6RMCCCx5qSc+p5l8BLpNG7Er7zXIbduy9e9Dvdq5
yQs88tsx7yE6h0PKguYV0IqW8GhCzgOee5c54zkBz4w1Bl7YYXapTQSqDA+UMbhCUhqsmkUWldvB
XojDw+gBn6RHc0DqCa2wABXh4zKIpwFT39OYJ9DPGq/cm6b3S8zWhwceCBkoaOdyLD79bpCbruk/
YEnICVX9CZYCESKIzaS/2Olw39UGUXAxnaN4Jl1xWHgxUA/qAdVe2gR3ZT8GwCpISs0R9tzwiXiY
/NZ1HUhoTEHI7jBtjDllhwFB++5YhUZ+M9kjviQIh7T4iMG3gz3HAHKpmbnHok0wSILxcixS/9A7
aP/YnotBMR3lQLTxt6lwHIKWzDrpdutt8A4FOGEN9MW6tATs/YSdKXy1Yv4ByYINWpo1fYJok3iQ
DBcfLPYYWdR8i/leFppxdNO5C8YGgz7lr4H5Kd8XvTWKnYBN6gnZMXxtpDnfyLwNunoEWCZSiB7y
aqDbRgUGepL/JJDv2YxKzHWUBnXb8Vz3pkfXztM3RtkcaxPEa+GQZNZh/8kZkK8YoQ8orT5B2Q9K
IBWomIULqVUMaGU+WHp8m/m6F0Rx23MaIOGS7GaJkv459ZF+hiZ0RjumxBl2U2bVT+pxeNRa3k7q
vX2DOALqSXRhh67+IDU8RrW4WmyNh4xIDH9cQARILJDGUENMW76qSZBZdeJ9HBmnWPe8e0ntmgGE
BWyrN9xCVEZ0ebSdJXBHIKd218P7so2rZ0NDbiPrQR/DfdlpPeMec5reHF+dPr5QRnhxwG4MJouF
EzeXyvHv0Ph5DkNKIq0XEq8iD6YBhAHx/k7iSknFQedQq74bMX7Jvjtc6m6ilmWA0MdRblsl0rsp
/eY9H2Eqj7h2QTscQGw59y5sKKS7JbOlHe0gmm7IVN4pDb0Dgb+TBnSo3GEwlPfOvRWnw76N6JMY
ygQ2oo3fhWdsL1lnkmlTTtpjV+BMP6AW33URwzakaANlGWrgBo05NjNnXGiFAx0jLj+2jft9ntz8
QdhI6bHzl87S4cTS/CoAbeP1wnwV8zkrqSIUqIuFfoLwBEpgwRI6l9ZU8PPB3MOTeAa+jNoBdLp5
ULVH33gYpbyb0xEBHxZuM8kgl/kLEzUPN3YKl6SLdktYi80w4mM84LvT4f0B4am7ie3uEGa6fi5p
kt+BKbtJ0WLDjDS7jJjHs3Yaw65y4vb0aErLfsLqC1k2R+5RkrvoPWDqIcqhus3OK84IL5PyNSJ7
qToJxAbLLjG+zrN/IZILfOnQILdtDHg8kJjdz3C5gzz+3FTWgaXuOYGlLBdqf1X43aW5t3Vt8b2X
1Hsb+9g75q0vKywFp60pNR9EOclpBcYhMpsnBc6qaQWF87FPqj3NUzoc5IgFvb44wYymls8WcIdF
uBf4I90WRU6kjKbHvIs/QBLvkrC6B5pJ1WqGYYoe5VRsGyMPMqWF5uWHsSFWsYaPNJ6oTTSVgIPn
nxFbe7dULUOjwkhpnU6JFiDBTpcMyzwB37h+7h3jCmn+gd6WA+bpJpTFu0+H0FZDGlTgHtKVFp97
PLS1Dvg4dqqtLM59DSWne8OSdgfc7ZLU4A0s8y5usucZQtvGryApSWBw4j0WhMH4DBwhobyOkXh0
nWYPGAC8FAiT2rEb7NEIy7HKAAbenLI0og8wHC2JCTT3vGirY7KIH9inX4w8OotkhANI/cBGAxRo
AMgtXA6TvIDNnZ/biFgNi5sx3UYpWqCLUeLgFFOmspTPWu5+Q6JZYoMyXPDe20DH3aVt+4re26mg
HlGCbFGPRh0qccdjw8rmURkT7V3q/bBw0iZjx1SllW+h53zgm/vcBZaPXvE0uS85j2OAGjEzh8Zl
2XnGix3G73bnHH0vCsLcpuMFRhhRhJtocW5rDXEgA6BPlitpuvGOGvwG3469Rwl8mEDxT9dpllUA
TWmj4CtZHAXWFP2knvINQYYoJ2fUU5TMsEAOLWWiGx3iBahnQYeCZak/wFglVT0tGgruIzd+zlnZ
Evex84qf5RKh9HjxKOrkXXtjp80VDWogcbH2s2Ml61MqS5ZXoGkO2WRD5/7O1OxDe9dP4jxqqGW1
KZrXRpN9QxLgFzWx74QqQVPXH21y8lKGYcl2peS5biCdZzurOE3IEU25oqV2p2Vpwr1jIMEEWvsR
RYurO9ooH/bjcWgtc1fi2bzNDfdizaWu1N4yiqLFOXTBxEE2OzmU11BFuNWYzCMSEann7kqg3RN7
0gz5M7CT8NpMza96wmu6VyZERuQEurFrCg39j1k/on/JalD2qstUB703vXdZ8+507Prw1MASZrRY
0dhy6zOAp51BlduL5yCu3PPUjV9QGItDie5YZ0PDCsuaNMqO3kaNsQbwncYq4cHkj7sRb4eg8GxU
KwYInoMbY3PkQHpz0xdzJj9qCnGAIk16EWOIqU2kVEWbv1qjCcgWSA0Sbt+ocD86Grz+NGejdyZq
tAJ6rjWPt0ZqfJsJklTlBVcg2DAyJB1UesJw8o+ppp/SKbMOrH4fhhG+Ip4EJq6Wb0NpRnvqS9Om
nYZrRQM1nnikyQV+KJIW5QiUmj29nuXZGmGaaOzYlnXQquq7FIyRMS2+Dz6F0wxllD1knmTjUG5j
c70Ts8mYH4e3GTOKQc9palUN7HiAD+icay8RSoNBkTcvmpzvnCR+Qbg2cAVEDkD3LbC54ZQK+zA6
AtkE8ZCF1E1cHXzxWCU7umUoDCzyCw+YfAMBY8QN0oufG+xhQbe+gGMCOvpuLcTXxHoOSs6buSAX
Biv3mE7NYYTObon6TQ4PBrLknvHeLHRe+QP1ByApzcwR9F2L+qstn8AbYXVRj3vQcBt6vFTFmpJi
l41JrmltdJSZ1Mc89m7xx/8BvcdhmtZkThk9pe/kFYiysX7zFQ6HV0dLUO1sauMg45+thBrxx0dF
XLMaARZRb/HpXU3F+nWV7R/VIQYgbRlKJbM77GYORySvfhVmGZjJy6K0eMFbNfNG8Ld6c8h3DLHn
IuaWsRJyVsh8vC4Z0kPZM0C9Fj+SmtoZdgx7gw2pjp0AVs/e1LAAUP9W/8ef2m83PiPHrIfN+jpB
qtEMuzalYKG/j8e20jamGa9/17R3ySqA4xxayDo+KiGA1alfa0DM3L36t5qOPseH1wXas4NRsLe6
k7AelBa+QcVO9vqX+vKynxEm4AhpMj7WKf596N33fMJIT0AXt7LwKeGUTJxDjdWWeof6vjqub2Og
/upc7a7Jd0sRXs3EP6ovr1tkwdUF0Lg2s+mGXvKEEa06nDov9bWauhwEoNdr5xiNfYjIttSnY09/
aOlkGwUVE97ajuFW3R51eeoW/vNS0dUNBIxjhblsFpIJkwiOxlo1wT9T2lApo43XOjpgs6s4VgA0
+VPR79edd520BRD+rc5bO0Qm1NuTSD/omM4oa6LMDzEG7LcGdSwqFE0MLJSXUMbeVh0OOrwFSZpg
AWM56y07bf6hDqVr1K5hhjoU3ZH4eB+rEhVPRhTv8ZHiXB7UO9Q5ldWv+P6fJxXxojqDCA0Q9VV8
xd0oU1ZqtJo7Y/06dThnHI4cxoQ7Q4qC6DYMYvj2Q7pzyupctD/0iiaWV+I7JigsttFyCzS8DfAA
35QwRgMp6HREZvLlEmybzKp01ADiaU59iCNdY7ufL2sDv+7TL7bbZ21iuBZ2s1/i4jlKhX/SC/04
0DEXaChA29IZS9SidcjALOHgHsNwOgBH+Kr97jhNdLMXDG2x84ZuONrNERMV4CHpGTgsLhwjm414
JFt4V6aZNNzdhxUGATwbVm9xzyZJsUw1Razm2aowkBeF2wUt6qQk8l15Uy7HWBTxDUjmJ6QWn8MF
uUEB4bQhxqHckN92lXxUfwq/EbtawcQUFKwDNIRW3rKXSN13dLDYRLa4+3zpoaz2ifuh+X2zbRHc
6cNW0qmhRK0nVL4XIjZklMTObN0Xc0mRDHE9NAjaLVITN2PMDlFfZ7t/yiLiocWmyO7gV4mkGXuG
JUnj0JKfEO+Y1YbVKhNBAPLKMJrY04v057Xc7VlU01cakha0RXHWVL/SUB0YCnb5tsVZANOQI4q0
ydFvEa6hxsrwpig8F/OlH7IcEeXqLsoJbJ3Jtrd6D4KiK7MPq0XXHQm4ky9Gzr/8VXkVzVozfwM/
sdNhIdN0MSjg4q6hFzSQRALiVw93TY9oQ22U59HCySisoWSZmEMYNFpgCqIGMOhPNUJqAc20a1ih
QIzSh7dRTYoqCpMjNoneZm1OEjsf4TrRAIkpdAtwfbBNzcMSYn/p52zDmFxtZsVzQSlrLyZ50mus
gepWP7XKdn0eE4SoVDPTFtV5LeHnN0XFaa7Iqwqo2EavR/B/cp/AgMS9nFo22ij5djTAveXVUxQS
pK4D3XPRSxpKZ9cavr2zpnDYF2QysyshTnU0/QDgd0RY9J0HNeRrDbzvgsTp3m7OzmybEKh5qohm
bMeMuFHDX6u05/HOJVqirWI/IFfhV9rrEk4fiQeJOEGbY/3qZlIqrPAudpPAxFZa+HzrxNd2iY4c
eyo5mVndf5IKqrzSBcfIZAXmpuBgZXmXLskIjdU7FQnjYtSd13zy2i2EE7EbcnsvfeKWJXkI4fqi
issnXbjKtk5EBSLsGfKzvxlZo9Nk30+asSIZoEw0z0VJqRnONJYtc3hrWgKoMxp5iBQHyXcbSbYN
MkBPztQue3iC5WFUOoBhtZvTWRzANJz6boERJn7oBs2JeMzP5IH2dp6WbA+2H1Ja9UG/G/g4oMAd
bsG3Q9hchg4tfif98vI7H/lCUAathXwVVWc1F8KBsa0V0wtYl2FbO6wBBupIQpJEGDq8JOMGYD10
7Bj0FsbLG0dB+n63U1VDcUVJFRXnQ5C37Zbk6oy47xDvu2jP7FCcAiiREg12DCXKNrEf6xucRnR6
iiOtLlS4UojUg4f8M+2itWnQ5vTlCD+u6MrQ/FXIBfWbblUXoPrfkJw50OyhccMEHmpx3w/mq52S
wJWottByzGR1lk6zYzvY66lDz2ccsn0IO3eBwYoj+D4LL5M+UMBFaGhZwMWVJlGZ+hKoxNRWje95
XV2hsT1lMTgghfJi6yB6pFm29BgFJkzgwmGY5V6+Dwv9l+qfrcCcRbIO86Un3Iz1DbVivJtD+rTk
aFacgf0/k3tQRVJ57hRRfzOld2rS7CqM4mKiw0k7P37TRrSZOpraAqQ8dC+g4GLaxf2gB3bIho+8
3HDuejJQffoO0vwNpW4yTAmSJ4ntFnI4GBlAKM/GQo2o5ArbqZ7IScwMr1OoA04EsBL9v08AYkg8
pEa5iSiRaRHUeiJwLM5bUP1DjrABPuyY63n72hZnK5PfFlrflA4ZII7kIhL1kKywJIwo0Ntsqm6H
ds1T3fkN6uxzkFTDtHHw/ttUqZ3fYEb0YFY2Jk3iox66dz2lh2wuxACl3m8TySPAoQT30q3hur/b
jE0R38YhUsrxIEdMyYh/cSaLNtgycCNVmwlJ+WljDd4eP79jQXOujbrXbPIPSCuzqrv0tN3+q0y9
59/gqbH7WdZf2viYVDeIup+yXOFiVcsvTxxcYoxbXcE6O4X0zFDe7BODukmNOLPetYBGovKqOnaO
arJP6Jrv5jn5Uk1Bx6tfOzE+ZQaGWyrfkDOjl0Jwsk1q55Fx861stY2uIaa19s7QVN3Ulf+jHZcf
48QCVKX0Phs/ZhE2UOyUefofTMzMf/VJUpBvw0E/SgCtdj0T3DmA578AmlvBRAMD2x/DGgzFPKxN
UTq/nod6OzvoE3bvPOCOMqKF9lK6+KgSM9XTgZtUanTdFTxK71n4JjZ2hVVqEkZD1VYXTSEZ3Yiw
KPTdm/U3O5zUcM+v3BNE8CPnIOIewUeTDEevb7HTJH+TtCN91cBrhuaWBPTborS8/oLMv/x2gvpv
5VBcaJD1AMTtf4eT/75sbPIMrv3vZnPAuKqiThGbIU075iwc02Lc+S7gUY2teYMoLWID1Yx7uDBg
tzSegSaOoTAXVcqEIJMDFUC4UoG/g5fIEgwSYEdn6Ysg5GfTqQBs8d+9BlKo9PaDzd1bd1EKbFhz
ayeZs62JuHiSbchEAIIcasmXCptiNU4zBUWeTJ7Hb6y9AjiUJaWgsJkvRFlv2Gx4QB6qa+EIUqJY
3nh6g8hHfKp/4aP4gJKD9R9umvmv5j+/RwsXKkxH+aeiWvCvowXbvcyVmonCDnpTmwXX9IUeJRQz
1jLVy53ap17QFlvBlCs8gq7LTWVRjlNbCwnL2a18XEtt7UXiqhU1Yr+CY1ZY07KweLgOGhhGkp+y
vuPOOQyhWI8fKZO+/UazWeaLFPRxF1IkBW6Av3lcsvaxlxObaozC6D6KKUqrGfhfjxn338eMabNo
wMLwQDL+GwUhGrDq8JOogwfciX2Sw2RTVgOwcKnlRvS3JO7rCkyvi5SaoIdAvALp4YzCylgoELhC
k4dz+GDXyxmBuB2L33FxWOoKedPVQCzXgGFq5scJpEGlNpXIKq6zx50pff+5zAu+0KDcAgaC9Uc7
hcVIj8jHOEYFrnYaA5kjrchrPdoUY7cbXayBImieSDKC8Mhh0uvlEUHTFYeUjlaDLVt943hoFzlq
b7Niwz/YiXVTKSCWF8karwDaQCblo4QU/OC3oD+zqx6CPYrmlwxowuJ2DnwAdlfaVTUBORSxNVAW
CMWD46YAZiGPZGvBf/1EhO7++wKG2A+kFROtKtNx9b+ZH9qDhk7HPOKBVBWskASrh95D7UfA1SvK
8d5ZHBP1I5ettEGJ38Gvs5XxF3tyPQBsFn30MitMXa1wVmVTntB5ufPsyMEvgQ9pSfm9xQQYBX2C
knVR6pDmdYZNJ7EYxOb4pz4un24SXcGe7ccueRYoMiAZA9pDe6LOwobaCnoooMqy1tGhT7rw1obr
UqD7Nzchz8N5axSO0wqpDWkyTnbxnO8KV3sJe0i+RT2MD76LRerSn7Sm1+FOisBrSxtW62ifEO9A
nc8sji1tkphDn2Ux3Ya+bHmlNG7CESPwonnoqNUdzSnPCLw6vMswMAJNDnY2qLErsHO92LG0Qd6o
rgqD7zYOxU4WPIUMW+FsZg8C3TY/1Yrf5sRIKkhz2vwr96N977E22Wgi/EZSrf8vCOTMVnvUZfSF
ychGS6FJi+5zDShRrbo4Gh3MthyizcqzUMCtFpGxJWzPKi+O6uSHm7Y3fhW+sFJeVWpKFm1uZ1Ub
ivP+x+jbP0K9RqJgANIrMY1Z/PZAGfLcLERcvkaMsFQSc6PqTQGDiPi3ltJ0A8P4ZcnpscHSTugx
Ph8pGPrEJApf/E/UO1+jNj+uSNU+/llFw7sm1LFicggfi+USSoRdFBPppraTGSNlienY/W/2zmM5
bibt0rcyMXt0wJvFbMqgLH2RIrlBSCIJ700CefXzJBR/xPyridnPpvtr6WuqVFXIfM05z9HHeq/l
dKJpW+G29m65psg3iKBUxdkXYA3W3hJR+dUvyOyIHUhm//Rto+o7qomHTi9H+siOIA80pD5DBC9h
1KEEdHbC2inXmR4COMQuX8qQ3ZNKOsUjaqDnb3vMzaoVppLd9wgjw360nkjTeY/UKeRJihR9aN/S
1nxfH/Cka5KdU81PSTahAAB6y77DfGyyGXyegkr1DB5iNnqp3/3yY/HoWBqHDX3PxhHZAdgSwMCO
Uq6k/DOIsdgbnv48t/Vzk9aPi/JNDKySB9rjoOfy16NC7FI7umkMz8lwgAJhkf62tt0DwSlEUjIK
kJT3hpI/1gRRIHg/YSG+jvFvJv2atn5tk+RC+hG3BzujwvIvjYvCPxus9NLxJtuyQSRRVe+iBNbt
Y2SDP29f2Iy/4ok1LiPyNIc8PSHy9BG4ymlZwPPVZsCgxytJ85VTFILwY2Qx5s91NXGf6IEDvy15
dOgtTxrJYLsm0lkA+gLgg/zj5Iv5kktmyfmEGxkvmMTEMnivftJyHHWljjGAiVOK3lNPyl3nNQPj
LcBD6ZDaYZX05laY1rSnQyf8A2PFOBYHd9Ac1v9juauDWU1JgZVKm8XdoIQ9iDQr2BEOOD/USQQz
2ku6yfgk9rOTRGdUZWcrb9qQ9MkzYFR31826tZk1DNxMzQ/JRBaNVVWncljMswzkXUIa4R4LzKM2
Gg0/rgEzJPODtMGAWNl7s7Qtl3cbw/btf2aTX3U0Zgy1aVhnJGnW2fMIGV3/ibUhDnzSCkz9SRqu
GSJfOzY6saaJa93cAM97MLyJlliTSiJFEbCHSip4/nFgGTSC060TvPUDOuOL6XUXJA/zsY2kdkkB
75w7+bP+j179yvpPOOpYgnY4+/Nqyfbc47iSLf9OIl4/2rYXXKJRZge/sn6lbQA4JAZoYclyFyhQ
k81KBZBAfTfS/xxrIe9jz8uORVYYOEcwtqdELxHHAKSqntJmyxjRuSST+YiIzjmsr3J9FRbkOFQZ
/U8doWGJwJAjfkhZqfiLsY1oQ7e1sJxD6ZP/RMzHSREdXOzWVzLdgq2T8sfpdarC5odjUzCnN1ge
7i0DHW+PQvDil28t3AOLeK1T7nXupVFFSGTU6OnmnijbMX2yofEdheMfPIORSk7dyaJlfgPjH8p0
2UGS/LJElu9BLnYXux26y5wYf1vE6WE51+MFiOEIwaKMw9pd9vk8GScgPCxzmBJehGl72yxmbchZ
/BLF/lueTjAsIx05C37nCfr+WNFDWlZ2EcuTMyz3Vc/jAl7g0dRoLZiYoB/U+uw4v8SVNGBsnAlU
/DvKuGIwFBkHRE7ToTeKczwuwwGeP11y28r+7GhezyTD2kySJYqCjT6uMRsI7LNTVkdoj3EuMCM0
cjz/3CuYTPDll3wkZgZvSP2MGCnvUWDL2JoekCWice9TFOI7U3lUaMZSQBEs43qYZkoBnPc4Ueoa
lz5UuG3Xx4zVveS4WrhqOEubLp9+Yhe9DlKx63pqVarsQ179VSTuq13K17W6KKelVrmQB2GyzouH
/n2CbRD6rPtQcoPeXTimJNQLXfkZnJpBe2YDi472qzS6mOf0kGCoWhziIOAALXF8WeXZlVm4W49C
mnVdx8OIaU24ZNb6Vri+ylUwrUZEMiof52SHqPFsJMa9YZN5yVJlK8eA9VdPhBUXWbdwfQjwGgSm
JNSzAfAnwgWU2Nlg4L11Kvmkrs9VQ475BVV/x9nP3yJjSvEsI6a/ZZ9/CiUN1pGdU6Z3N9mWn0oP
q9TnroUCHWMTq8R512MJSDFBRrWs16m5iJcdtz6lNEFo1CZIcwjp7QlqZdKBFSdnD9eQ8tAW54y5
4mYc+XMGpM95i+hMG1taK35lNcnIuNE3n6u2f0ro3L009ApmBGUuDsYobnIgLgCeHYEnVnLXFaIO
9Z4sUOruVSA8d9gIOp1eFA41MrIWZxlCyh+ridGU9Mw5S4v+tp2lv0nd8mwMOF8zqMI88+Zx1tr7
Tg9usSPZVZqPdLd4Q1xxc1DulkX6I9uCZ5UV1Kjd8pmJg+viHeiWzwm4/WbQ2725tI+tZxMm7GI0
cQhX4g71lNp47L0H1BIPouytcOpRcQ1edyrWaZryAwbaqYu6R7hIVKLxgiWCWJexPvdBs5OF9VKo
gWaj3DWkrAUbvQ0uIhkpWqyrY6KbotOfepwv/HcqmFUuHswNFqHbTG/zsIU0zdT4bIFZYyGDiyqO
vqcE4Pv6jZAJ2JF1yZCZzT1FtNiswxayb4m7mYpfXjAcANu8Y007xexX8BXnYqdn4K8yXnR/Kkfk
KvZM9URIxrR1MQxYI9S7oiw/e00L+0L7tf4BsRMh6OF8sKoZRqjT35Rpx+Z84LRtf6nac50fRDaV
SOvEBHMVP6TBvOSsrjHJUPuWDG2yjLY+Ad6UdlpDppv3XCzWfasNd6mHCjrqUDpDlr/pcYqolv2t
G/DWBXqDcSa7d0zXRyDPXHJ0bsIpwHbNv3QDPbTp8YAMAHY3sZOa6BD4Fw2mz1t98b4YbqHnF8oE
Rm4Tn5D77U8Elq2YvUFZUVNlRYp0wBeazZ5ubRE1fkTgJXf+FH9p8V2N55xp9atuRT8NmDZ0k/mh
xr6zm72amlzIR1HxWqMFQLGfAOy2p/qhYN/K6YPVZS72qRb/MSreQ1WlcmHv3cX7lKL9PILz/dDL
8scgipXdR/IzGMmT65fHaWi+FTYDmjPdL5NffL36KV+6r4nJqaVe40z923hjtssCOfASA5RDFd1H
KevoLLvmRIQRcjHX1mk0YIvw6ASR7eyIL9klE3nb2djaBydBrWvN2c86EfFROsRaRKQKg8CdzdJ9
/WXoL5toMl783P/tz8E9M6i9qpeSaQT170dKa8U7oNx+dfxZAfcB7poDDpWXXDXs/86ymA9a1Nkn
zP3ffpx8V8BKmEaDwnEhvETgssLZCJeETh6ROMdhj29iYRtqCYpq69DUIw2O8tz1GpLGqfVCZVpR
/bhqSZyF9pqajD8ErluLfmYlSa3++sz6neYLhkHl8Fj7owZU4yZOGswzA4/8FNxW49TqwDDUl6pd
tNfKRJqEnXodwK1za1NVzV6PKWUQuG8AKqArjbH8UviVas5siyrfWjyoOYPI4zgb2Ozz5N8CYPXn
6PgcN1HMyN+DNbt2HTbgp7QPBbAS16HupbKfDA3oCJqO4H6Uw6GszWpjoD05pb2BGMv12eKkBZxN
4mar9HW0XT4M55IR0GiQabe1eq8IM9elH0P4j0lXu5+k+zw0CiasXGXaMCmK/t9FnbKEyKCZ66AF
dwjP6dfwk7mEvjLKsGfQekhadXiT5D3tzIFPcXXE6unCTQR1FTstGVD91qho9EtBt7e+BDvjxBVR
+2EnMHvVw63N9kM/V9yunEhZSbPYwqjkjeKM6ykOcjBxbbQ8GrDYjzaui1EG1clqyCWrF4xEmDXO
q0FUQIh2RlojGL8vrVYRd0FXsza5Jsy+xvKuo5azZ1fgnrL+sAYtjGt53yuw/Oq6jTz2lQ7RLaH1
ZwzmWwDkfzfYGNTSubJPmS6oTNyvGhtEOJTetakQ0C4eg/xm0UlUif7YdcLsQSd3L46OK6ZjGbXl
zrTfitiB0yQmjCVq4kPUNp6/3q+uzKbPUIvJN+EIJfLspwZvHjpezkNXZ9uieASGtMnhiTE94LFZ
Pcur8yQBPMqJdgvs9mNduS0Ld50/LB8yMK6ZLp+mkuA+pPAq6jVXKoVqB0f4Yx1b4RTlXk3GP14E
2B3dtqi929DOb3ZR7b3cvYlouutq5+Cr/nVkVIFqDM+W4jpEEPdgVbKQUetmt8Usy4tf+0lNh9cg
tBjsaZ0z8klrBOftBsdB8O/my5rusR/ZHrPNDJUDcX26cgvMTttf/MpEupS/ggXkmMygQY1o6KJh
U6jyrh04ntdHrlQbmXWpoRZF4/THI/GMCbhO3vDyVtj07gNfLit7TB39C/IWokYtCSeXkzMooR2o
yTF84m2vB8g+1JXs5/EfLauRKvMu/1tJG1DakES5yhM1Su0aac7LuuldP0OkFuzqM4bOHcv8rulO
o8duovduLJq4WVSNVBM3xF4Luxz669M8E6SslvGarn1P9vQ+RILwKvaVbR5nu+SYujweDQOM9dug
dWmzX5+LdYagsWBh5cMPZD55WHTAmtTMiDYBY6nNxbrAGpzfkT+8rF6iAGvzRkPU6Ehix2c/Xhgk
yrdk1pA0RAkAcirp9bXaDA03BVAqVo38+JwRVFtAtNBBnP0bYg5UBetQdZbXWH0hm5HeWdXSowVP
gR70pHXVY+Arby8Hr1Fw+PbUTGmsoXhA7U0hNB8tdeMBpKSSG4pHVY9Z9bwrQdcovyBsCDX7UpWW
Qem5vstZYv8S1J3+TJ28WryMV0+C1YUyzF6y17jF8k1MtWNE42Wx4x+160sT9CmyJZw6O6w/y1Fb
XdmwSc269kbj/1NpWKJnzTv7fPLb1VhcqnOcU5+xHSk+6WGdAc2oTtZ5M2EGCE7ZSaitC/ozAs+o
9tjgNmGG97AVgwzVChOpGTsvn4+l7B6xN7/3NLeyDV6xPrC4YJaBot68y4vkfX2GWkK/Qm/uMKx4
9T4mpMAfVLIfA0FliQMQyNffjx9XI62vDPjKzetpXwVDClxMwQFvCWWGejL9qfhkcKRL+uD1pBhZ
aBvLvM8plObMVG/G27rikCVQgsZ9WZLX8dtZavB2NndP5N3jy/msaKk3hAThI2XJ21bFj+VVn2kp
HlOyLl09Ntb9t+2FrYX2ePVPAp9kuNtwc5Z9dV0UTKD0ckCroIXxA9Q2fYP6si7A3baDmk6psoUd
WbojcTRcXYWqngM4jH20xP6qPIqrbMSxyrBQeLCGLAqwgSwocdxZXr11cQXtqzRibJzxrVUPFmsf
4Lv2kxmzL9O1hZh5zM6iIY4mrn9WwQASe3am1bATVjzsPrtOM1CUl4/wPylQYvcTLwzg7vKTk+5d
D5ZQtTOp8tbaUMcSj+pYLb/VqZc1ZBQQekBzFFsbQRa5mkGKkRpydXBzf7zFsHQgOfC99nOswTpe
H8a9qM7++URl5JwEYLft+ldIppmxN+z2tiYs20le1g0GQS20mn50W7kWOTZr7kjUv+Qi1DAB8kYf
t7ljfgIgZSnOc0UukovuRj7PGouz1uTtXoFBtCGNiV817jUXMTCeFhu3OS1Eu4mN9hmYY0vHS/M3
8rEEDf7Y0dlMGkZivhZrsYIT6rGqfHy0yY96R9WfllgdHZlydPQmKxE1k4bLuWN71sACzK8VE2Tp
VEW4jvl1GlNjV3Xl11ikd6pykjklGrVtWGQpruKK7w5rlTfdYAwT4REtDSE2pvzVkl8AIBmfliok
HNM24HfIy3pm9MqXnmUImnL8kxt8LJeom0PG4nteLo0ey/R/tngqG/JPaZ19Zrkgc7edS4tXz3LZ
Um0QuzPR7cblTpEvGBOx3lEOh7IbvnUWHhoYky25IFlX/iAdZbgbeafRCJin0IHZynDrDNMOLRlE
ddBeqDGmv26WHdTXfT0T4eXyx41ZuO5DXB3Xf+GxUqIEW8tMPfGR8jt//RoLxFheMztJtr5fRWd2
mlvRau5OzcBXZIGfOgQj+/crqsBQpvhkYcpbO5ilSmrI9fmBwoyBgzHvpixKa9/J+KpqL9tjH9qQ
/TILUhohbqPi814BgjfIuF/XYcI6x9D6hSjQyXxZ4RhdsaC2zXvUnviBppxj1A8SemiL/JqiflLp
KovksnFB2Yf9Tdpc3XmOM6v0yYpofhYbAFKuYT1tHeclYQO+qTR5nAe+A1XFxa4HkxHW+XFUmJfS
q++0kagx1pS/ffG9utQjUnp6I+A9H5nV+DSpTpNeE5y6vj9xFRBxcggE1GolDADiNzKGb7bFxENU
R4whE84hK2q5rgm5IPc2MUb2aBXxUy9S95g+TpS7s2jeBo5kNVkpa+YxRnNs6YzIeGaVw7d/baBJ
+36xrPFtErO9Nfl88rxIDytjKWJdorG1FaO1m8UMKrtFfCtoMDw3/86b+rQUOiWgKze2p6S+alCP
uuxjScvfZsIRwXZu2gqpc9Yh2TI9xBkaJp203dsNQi5RuIRx6guSOvupVIqPQkz3bUfY2GKm97aP
BouMGwZjSjzVxBTvDk8lw9n9xNUSLy7x5ZLpW8uUdKcDfF0lF4Pr03k68dWlSNm2AedxJL89Clu0
ObheKq+qIHRRJ+myfC9b3BhOBwWo8/h5BEfseEIRduXufhUPJUCbd0tMe9pHHEp2UbzPjrWqGHpj
+p0N/XZMecle90mgYsFHSXGsbnK1E1vJO6nLAqR1+KFQ3380W9+vAxQ+6paq5NcKV0khwJK3/qLu
zRYNOoP78QKhChu5auEztkMkh9InxsXfevy1HqHreVZln6lLU2A1aCntX0WQHiKywSi1VKpo1915
7F5D2vxPDQiwUTZPSfs9+ePvpmWv7md8ZoVJyQa2M9/OHgZMK7/2KgZXrfFWVAjFeLOB5sf89VN1
d1UcHP0UAjNCHasiv0yPD628mlOi8AA98xr0y6HdBBdNiw6lkf9ZoRylxglXqtE0HoJNp0QfceTf
goEKLLKowHyOczX98oACrJoOIZOz8NN3FIcM9+bNOuZsWPVs8RMegslLjysYalV6CRIYYu6BVTig
ln+5i4jWj/NvJE9URtEYbew2/17BQo7LjRLU1o4b+NeY2d9ZX7wqgJG6Ngnvw6RRd19+3d8hovxa
13Wo/Q5L3/ySPnUQ1J0GtoviNjDlVJqhaUBt2bPZTdTD1w31DYvmaV0AGx4bO3IQNnYQPMICfIiQ
++0xZXDUxmjeh+hFtU/zTHlfA2RiJckwb/IUwYrqsFQSv9EuiSgJzC3ZQ9/rcNh0lZ14nhhPjVs2
JAhZHT53o0cJTzIqGmsF15kI8NHZz2EqGsMJ8RuMVr5PLEanrTO527Ina5lF/POYoJ5V7z5fbnQ9
LCDLobkyJrwqrRLuheNa+629W63dp2W0J/mPNCM3dfCMePi/OoSPCLMJ99gg0U0PM5jfIXN/EYWG
7SSO/iRKUpsY3T7oTVak1CFW5z/79LTndGp+DQTb71jvgJkd7tGaIYRXKDHVpc0KiYTfz4bhDUA1
/ZlKwrYYYslQjdfr/tbbaK7X9mZQpLF1jTqO5pdjg/Yfna/CmXEUKpyE6mzUdDTlBqx6eAzW7GFL
pGUr+G1P2WeVFMRGGpJN/sMy6ndJLZEKWPRnttOCZKWA9yrvt3ogshJpmomvRlXRqwAu76m0PJl+
tA9ZR0NRqr9ooiqAYXzQjm5XVntCNqCEGP3Tyu8iGahkXRqim/fpAE3Yfaxb9y7S8L62Ep7lSAsr
8nT/QSCbEeOm6d7UdFzW5Dhr3W9FtFI9I4uPVzwtx7ZoHxVTpE6dq2TowRCZmnG2FUP/BWzpOy5C
fJic5Bx3nCuPpdRvK/uwUC8/0K6zrun7NsdDTK45850pKA+RhUy3vzDE/L1OWQjRcrZJL2lEu1dA
8hLjaYoMMLV26i0kIAa2LgmtvhLz1HVksUBBBEOrZRXVW6GvW/VVQqkaz/XJlYqup3qwdfbEjOJs
Ub2Q2vTXUvNT9S77jbwrG//sNazrpPu3FC02GSS6evmzKOaRZ3+Z6fykPh7LcfMwYb3Jcc8ywOV7
yKehwnbY2bQe9SGfqd0+Y+HjQmeNp37bpESbcWlsWlVZqbd5rYjVOH3tr2ePh36lFal/e4EOh1qc
knntAAfwCjiP88uiDgp1g+M5IpOPGmTOEEk0GVA2Tfk2mWxb2t4p6YfpGj7xJX84PQev1rkU3HBq
eCekKrV9Nb6HdfngzvjVlMpTjiiuu9Z/Xm+SCZUPuCOdUp79/pp6xVf0wwVYWMryTHw0zDaOqPEu
r8YPddasd78TyXviipI9OlF7CRWKbUSOszHj9CeCg7Fx9PRiNLAN06p5H+qXxXJuK0FKFb2uJT+L
KrjgwFP4QSIOZBz/Gu71PvloNOurebLD3K6dXUcG7VpVrJeN5uMGXZYQSaQfqVJVTS/M+x5YAtz/
iQANccIm9YBE/60XwbzBXX+rSAIs2SRjibi1pmmxSMw4usjiUPWtVtnatow2pLi/Euct/k3jDINh
gOPgbDRj6/8Tjb+rIR2W/xvRWFGF/w/F1e738Pt//Pt/3v8uYSHff4v/cf7u+u/lvzGN//3f/otp
bP0n0E0XmINtWQ5Za4Bn/4tp7PzHcfh14C+m4avfqJCMJP/rf9rGfywXya5vOoHpeZYNafi/kMb+
f0AP88TxO7ptIE/9f0Iam56CFv/Tf56+0H2icHXocnwj8H1+0/D1/65ZNNuuIu7M6agt5m2XLNqd
VIIUIODJNus6QYudcjV11rBnpXDjaQXOmJbluSfkbiSPkC53eAaKqu+yAYhM1QuAdQK/Ut4RiwZN
LsDTWGdhPzcUKKP7aZdzdIlS/b6rZyc0FmmdwcycDL3PT1RpzcF6z0TZXYIeLxuKJOp3xIE7YyBU
yh6Dkt0++VdBai0v7e/IyP50cJWeetvEhNp793Tf4lp3+ZuJvnortKC9FP1Etcxmb1tk7MYSodkH
BLrEtA7DPWOYmzpjF2fqD90c96cYx66m62+BA+Cd8WC6TeblJ606gtDAViDHMhvyk13NPg9235JN
FfWHeC4fpjSIbmNl/9VE9tlaAdnnuj8Rlcqeth0AlxcTjhrUs+OSnxm3WIoYk23vGHFzq1rZXdbh
NeB26Xc+MQKbfK7LcKljVpV2dcskzroWVBveH0ZZdisJxsxIG43F6zJ25ZG8WQ6Z6kDIhIX5ulB4
OFje6wynrvXzpMXvcYO7WvWTZF3gnfJudZthoxTptUzAG3LqwKZPD27ThcDKPPhqqLObWg57Nf91
8CnhOKclqUZ0R2vqa6cPCPJIAwkCfpk3EQEhEu4irqYd+M5PO6W31i3AIEt2HITNP7DxQTc1jFuf
WXad4UP15hJjOD+8iPJLYbkfQzBWB+ywtRjqZ8xbvG/lRL5xN5G6E2NdLumk1qGjgJoL05SQUz9D
lBMQWszKpu53g9M/DsNyBK1qbbqAbWYPX0BZXHaye9O1mQ8lOZERT8azBclxDmwQJfKtShqOUlmA
nfDIm1g8VLs4hUUa3RnSc69+PlyFMLAzLiaIVIfBrWUAg2EWcSYuC1ibVx0WXG7MkV+xvD4HXeeG
2dJYmAPPi+LcWpMx7KXg0Wj40qVQ6ac+TRmf/CPwjc65TuSbOfNVI6fwwHd4Ds3CxBbIKkuSLVtm
wz5mp2AlxKXNgX+IkZ2H7NWXinmjDe2IOBAEwh5LFkwm2sOS5u+VfKgphi5Fm5KuMhT3lkMgnIM5
Sczc53lAslQrUr7zk/jjuu9NZkwvo/aLoO1MfajybI8aHyrBiFmX+dd54E3KZfI+9pl2tnDFs7+N
3ZNNZtC+RGmaZGb9Rl5A6MW9e5hTUR3nmo/AbVlr10b3EvNVuPooFNkP+iFQw+7JpHsoO2M6uOXw
VHejeaAvnRh4Ip/wykHeFQXxX4mrA13UmkOEQyBAqgLfka1uVFsHMqS2ouHLU+65YeetZhry2JXN
VWMAnEw0m0QnByRhdel+IFwYR8HRksWOldwnDuCnzuIgSbviZRGMXngppJE9LiWT8cav+hcf/6a3
dOSFsaffRyNybJ+PdKf347dbRwGQK/SHAgACWE7hoC1zA2KgQbzM4lbEwKHTmRUXOo9+G6QBx2KP
u5kGEHNr8zSDMCGKRCAuKIs/6cTgulyyL2ATIGDi9pb3bDPJkx+2UufjzToma3wK485j3INUdNZC
otMnyBlH+yf265Q8ID5nH5fmMhtn6XXGhqF2cV2G3gIKnaCv8aaXosDYRTaQ3E8dO8Ki9t80V/AV
9Q35BPtSCO071/PXWBLtY2jTySpxgyV9r+8r74DM4tuvq2MTobk1dW3vJ+kfbS6Z/CUFodiNeXJV
42XW+Z+uJzNDIJCbqJp1T5v+7WadhgeoM/OHGnD81k4intO5JKALn0qezpeiU5Al9S8h1i55h6pj
rMw48Ilh1RBl5FcuUX0is/fZcWI09WlaJiClZGQFsLRMTuLy5o+U7OSvXwOLr0KFFPVURcHAGQeJ
uvNaCkYjwO4JlEeIKNvZNdm9JJWxzUspuOkFAPKk8XemNUeYGoyn0q84me7ipqXI1vRppxmgM/xl
wPoBJ1e4KXoPBE3DxAQwj0eOLY39LdzL+1y3JP4wxwnd1P+BJ26S+WtOB9IsPvpGd69U2GaInB3y
oRXp90gZD5Zd9vuutJAwkGRxjVI0HKM1FWFpDu2jCS6xrwrtGHfNEzvZ5gEvQgpcBWxEXzLZMnuS
FqX3NI/6dCJ1Sbv6cXvGKUzaXd94aAE7ZYqmQ0BB8DQhSwNK1F4cL81ZUftfs2YRfmJGd8uQwOga
zR9pZs41KvlLILHKcIO2/V3bV91Z5hxNA49nZeISddLUQmWKQK+eP3SG4mEuHfU1IKRj0Ldzhv4A
qM+W1TtURmaPQdbfI8gb9pgmNETgnHXemZ0gz33t3ifEz6F4oCmBv7HO2jP14+Zyepm735PeldDO
JEuWiVpbKjXO2M1gp2tyKiUpqfF4Ny5xd6A04y8MmwC1SwKatGSsqGvEPKmHkUBZTLQDangR7WfC
lnbQl/YNsxfgJezYyZUmS8r4KKBRHtwChGBEenrQvZk9ECsRIPhYaMLqjqNG58fyLQYanM73Y6WD
73ejv75NB1KROoDaAAUGGHVG3rYH+9RxGKRmzBGn9HnQ2CNa44s3E93gFrjZ8NWhCXB+S9O/cQ1N
OwIlIPH6It2N4zyT4goJfUDKsYOVO+7aik243xs/XMy2YSz3Gf1Y2CmuZWYcF9WBpZinURh3H5Y1
8MXgtM2j5tobOXteX6mNF+NPGeW/apu8eTRv61VmJdVwpu/caKh9to5oPUiH6E6Moth5unmoLDc6
GwnEeTEgDmE9ARhTg6D/0acIt6oMqciABRRT8T2Bv0koAvJ6bN5cCDkLQvVaW3YEVf5qNCb7Qqsd
SFmOc5r9h04OpGkaRL4nJpg4kEIcctQmAPE5GIhpMsd90ZwM4mjsTtslCFe5C1FDurG3aRq3vmqL
ywc6ClglbmshhQ3EiUsREEud1g8opCNGrQscFn/460v7hRDv6dHAb9v1mf9cYvMeFrzOZgrMzkjF
RTQJjHznWnM349zMnnHakfIBJu/Y6YV1iIcw1VnblijsHqGkjmcshZyoMdzxrtnBeBS3TuV45a31
BaNGvmAdWIA4v4zzOevj6bb+h2iy12UmLFN4PVShuUKXv8SA5WLwB65uyjCWkX5oOlbjKSxox+Un
sdSqntQA36nZ8tSuY3AGEpnXtBUZxs3gAKzWubSd6MaVWN/bUQSbdkrafeLMHoIu0zvlKl/Hz1Bc
VnLwTlZkOkQgyQ9s3cEeZZS273FKPKtVelCWzk13FucW5chCKqY+/34pSPD/C726IH1gVTbYtzzm
4ehbMnzqhFSuXrTmYSEqfG8VZPyOyTC/GhqPr4H0N4SbPVOH23+dBWtogmnDNQdoE+3fvgkcMAxm
dVfpDXiExk3vgxIAHvOSyZPXHCQoU2Ee1zzdCkbzY8wAeMLQA7TY92q51/jcNtfWT/xnw0AMb7vT
K2nXqFasbtlajRGCMnhCPfLgjaAgNKmRHtdlSnoXH3vHJTVZDDeyawiw7Ps3d0Zm2+UntwqmvRgj
FqBjE+0iAOEFGhjQJII5p9YmR664NBSiMMCIGr+EgjgkAlmESQcQjfW7Syb1XrO4SlBSHwfz0MkF
7Vw3MxlqD3Vwqcr2MHNrnYygehUbEBk5FLG4SY7O6OK65R0yKBeOVWeO9zQcT1WMt9xA5KZCUXes
wNFRoo+yfXZkzeiFSerbYWYzCBom71aSEh+KtEM1PJAY7qB47lgqn1vT+EOW67QrbSwQpdXXTEbt
y8hzM1T+zIpfNiGOZdvnHTFYEEiZvadjRoGoHK4crMR1pTo5Uq6PJ3sEqyuAPTPf/co+ewBQT9Qi
Hpwb/eDn3dVBEO8AFfI8J9sNqkKZtObamd6tgqjw0MoKGZzzh+IcoIYMGD/PI4w6AfCnsZ44bgi/
dhOSUcH7uT5Jd4ERd1e6qZlMGOoe0zpOGqCNkkln4OU/ZSL67ezyCLhtDh/GPJjOcvKpTTZ+QPpw
DLXQYXOs63STZT+TtIyE3sf3q5XiaU51OEigDue5AkJlLRv7PXbsO9Ll+8PkuvVuwKeBU1zuOqo4
3CXZCzGt737DJ4LW1sUDQ2oaGXyMIeO7Ss6Ui1PxEtUYJ7ro03dpVtK5f5mqCPLfMnzF3LtSgIAY
SkB+k2e++y0Nat64wNdmllV9kuTHdPI+l2aii53N8USyudw7dozJaBh3QVGSDzrk7jZ16SL0wtev
JoUEf7uYvb6ZjVcVYhoLzTv1flgAp3tuqU24Bk1YCDAr8Uf/AGgNzV5OByQk7LGLGjjLlwf46TAU
db0Ffz4fM5f0ZI9XvDNcNnwR/I1NOZDPssVNRbeT0N7WnrcXgSi3wRi95rEPFTLvTrN0PDooEVw6
tXUfWc2ZXBK3SfoHJKAFm00PTMlUoh8ImksQN1fXKIcHoIAfPlM0ZCAmCdS1d8TT+0CIonYC3n4X
6egIXBSdOxtm0HYIvPJBSPehnWn6CI37TXnwN/cY/rOSJZ/66M21PLKivOhef4tzMs4p4bqdIKFo
Qzo5hmvH4JEHmu5g5DwIHq7N3HJcpKwJN0Tgcs11WMez1thnOfhivS/MnRZDS6+aND8YeTkCFFUS
O2/wcFibd7AC8qsDe8Ubh4udjHdW65/TjB1PZbrJPSm8Aq5liQQLQSH9tfRPoxjnHaMlWHYRJbXf
avh3qPLy4c7V2ruE+whgCVKfNDHuIs2zmIy7rMaZ4mKbgy6qNTyjI0oY22p3FFjfVdb8kdqcnziA
3a3JE4sMlSpMDCBxxmxi/RvoN6f963dsgCM5VkemmISH41vRCM876VV1qHu3O0zjuCUkBsYTk+FY
6h9mxUp+ZiqNHNcywxyh8QYHBTdzZFsXZImPsTka27YrPsAek/1Zb7WurkMXubL/vIxA2Gyd7S9I
fQUvmjd4YpWaezVC9MNmsKmzidA9z8SXtgT8LMR15hzlVGGGzpgQbxqImnQSw66FteYVfXCQQRJT
p8Atr3vjDj298XTfL/OBxvWNm+sHu7ry+AVPrQVJLgOtn/U83FGMG+l/s3dey20j3dq+InzVSA30
KXNQlkWHExQt28g54+r305z5/u3xTHmq/uN9MCxJHokkiO5e611vsEdwqskviO1TNs4OqJsM4bzm
DeC051CSLyIy19b0keQOse+7aW+aIGhNV1AwLN8dCxlNLOMvAQV4YRRqTzlyHboSeQFxyptnpBxf
3AGDMB+LiZWd0Uy4LWMpe3HeB/rwPumbrS0rZmbRV8fMTQKHJ2PTG5RovqY02228WzpKQ1q/LdLQ
fDf0j67Xv3ZNeZbZhH8lpdAmgXACe9B9QnehyX5OiCVicolbepme0gAHqhQGT5pj3wYl2hPN5/Sx
cGB7BWUTbTLZdyiR36MOWKoNv5g2f0BR5+8LvPpNMiK3yl6evEKrwDWmPtC9SkvSHISYVvh1QVui
M1ObWW0LBg47OkqIqrCjNzYRF3DpDJyWkq9LRMtsCaAY6DvnQnbkePYBEmBiguG/BR9ml9QrRvUf
b11cUkPPM+wHvNNJJwjnfuN2m8zhOt9aCew2+atUjFH91jWCTMTSU9sxJGJheR61OsUoe2NNjKX2
gYFCpXl+DK3XVBPN3ukk/lOUNhV2AHtcSc60Z+4u6Fi+NVWhxtDE0sA3BqrJvaI6kMeqvWKjcdvW
o7nC9Be5c+d8TbTrfDeKE6JjtI8WTl5+fvSyV8N0PzVzVK6hHGC4VmOrLS3cHqjE56GJ1pMIw8OS
y1fVpcYGjozFAKc2DyEORrPvhQSoEiEw1xzbUQ29pc2rTVwFjxmNE17Dc7EPg/B9zProRED1q9PP
2dlKkucOE+B+iKw7ZD5Q02m8t6AkWI1OgC6KwIaX3I4/9kRvgJHPBEtX5zae/HOJ2QueMQwrerM/
BVjDrqMc1yGnml7jxd+O3CM4eBSwHDAe9E33fIPl/y+T8d8mGMJ17N9NMO6vbXt9j/r2e9e1fxli
/PGbfw4xpNJTBx+WMEmirtS5f/+dYdj/cZkAM9bw7NsYA4H5f6cY1n984hc9X/rSJRPQ5p/+nGIw
4LAAnZTAVENHNhL0+N/YyD/NKdpfvv/ZrOLXXEYfja9Q2CiYruObf4vuU/YsjbQClBHN+FA6gvBp
cpiiyt4ZfskB52OE+9NF+gd7jH96RksIx0ZwbyPe/MUWJCucwlkmKEasWByXV4tfvVkSVyr4TGMQ
9f9iLPGriF+/QZ5I2cLBX8HxdXbhTy4kIZFw7HhpdTCznZOVFNbefKmW9Crr5fL7d/YPT4XPicUO
zRMKnu2vT0XooQkXZKlABoj2ydIf2nWDg1gzrn//TPpF/zx44k3xTC4HrMc98LdPrZMYt9JhVofA
GNVW+Ywe2ggmcTrF/3b9TO75vz2XNBXgtnJJD2Vo9tcLWGFED6KOvj9tMBS0xcWvm03lk3ksOMlk
LQZIYkezIY69nOsdyo4HO6zJoSvuf/+uf7UI0e+ayYqy+DRN6fi/XF8PebvRqbHCpdDYiTS4l702
e50upjFfsB16aR3ve4A9+u+f9vYOf73a0pYS0ryFM4n7yxXgwChtzyy5hYwUdUR3tLwBr5bxpe6m
F/R1iDrDu6RYLolfM3Az4mvjNGglCBKKHc6qyZcfEpl++P95WY7t2srzHInP3l8/GEk7aGW4oh5u
g7Qwcw/S49lAtOgG/e4bbBQsA/lBAo1Hk/i7MnueU7rWqh9efZdKDqbPKMPr71/YP35MmJmwPTFr
ZXv56+taqJ/mGAecA3rJhjBOCx/NftjMM8SW0WFF0EF7Vve5Ysj4L3uL+auNyu0W+em59b//tNqZ
JjiDwXjyADfpkTgBGBSw/FfhhBdaM10mAQNBJNNhlPJrHL8VTdD9y93yT5sAkbn/793/8qmMaR7h
Y8grWCLaHkZYQBrJ9RYBmrAl/P5SW8L8+9VWvuP73JeMyS3rZmLy0zsugZD9HPtfCqFqh4j0LNGj
jEJr9QTsUocYAMw7hwydFGlrqzkizTTzxxe3sQ+dGnQpOp99fmfOZhLIuXdsg35iVLuqFZcqjKlN
hgeSVF8cu39hFj255UdNDFFxcpUmA5h2mC5LtlM4WFbhvpd5jkc5f0f//73UOVSQeUbmubP9Os+4
gZZwIFv/DqDjXAMhQvngf3I7CFx2/1AsTb2C8c294sJhZR6hF9Q0jC+OI4+DhdbLjA44Suf4C0AV
F6q4v+kXDAdlTD1fx3Z6imsSEUJm4+V0LBWvsRAYWKTFE8PSEbUHHUKeM96AtnxkZHGYA3vXJsul
q8XBab8RG37NPHFObRIyB7WDgIifwjhsLZX80CQ3zf/T95OluIWJAmA6WTzbbvvu661YXxmR4pIb
We2uGmHBTta74ZG6I7Q9DCNiiAv3BCoEq5H3ZU7yME7Dh6zrcY7QI+Dpcts8OjmdyQlgrNxUxnqa
86vJczoNF8hixxsVorVxnl9MJryz6K+jwZvzlx61eQeNuYtQOXAfjB1zmtIEeM89PpZyIjcwL1G6
s4Hpyx+4sJbSdAsg8MElTpUCPf/R5C2IPJpML7y30KSvHMZ4cNXFORiqd/KSV86kB94jM3ySNS5D
PDwk6vvkM6l1/fESjZwTFnhgp9gXK3WqI/MREePI8J1XEvjL82Tjo8YhrPzhRTFkA/w8R+nA76tW
bZ9Tnd8mq/CqXC5BEdQI+b7Vw3R2RHbVT1EscH1w2YDo18NLEJd4rr+0CFGVkV0xxTu7+kpR/DxM
FSECqbiQSrXRxNq0JAEgya+Dh77Vni51jTwecq9fhs92aTERaMyXBFzCER33VOh2SMH65zQv+eN2
i6KY2AIkEkEOye1uKAhtUX50ZsZQI+WcLwuvaF1E3a6uYlqdOtFWqXg7zPWjDIfvfszTWTYfViPp
oer0ofyem1vzyfUId+gKeWJdAVnohYC3yGoyhxd97iY1WGF81XZvmEVfR2wwxtm5Ux0A84QQibRJ
m6YENhS3MjnuLGUhH7DbaMgUyQ9M+LlPOWP3hLcRfjJc7Capdm1Ttsc0md9MWBp3WFVgUp1FPQ/4
JyJtC0CyahFM3B82rZCdPN5uR+TOPxK9cBdNt8IR7JNthc9eV5Cf7PHUt61Ex3mNEneIjLVSgqQC
MbfjxY44pwhawoAsIDTPwDEqLANUBCq6dgN1hJOWLE6V7uf5tV2oCW/b1qCP+kjrsSZuoSp01tOU
SdTf8wULyXKD/la8o80Y8HEXCzAsOrWXdZ9GP7yyqnFZYevrmhDT8vTNa9KrUTuHOu6+uMiuZ9bA
wAU3Q/S5BvYpAhMT2XNkqZESePKxPUSQYO9v/4PqGdyOLDJvuEAbSVedwcuaJC/dtnkqk2cJOIc2
DY1yC3609md81bu7CsMBDyTXc7BebaazaGJ6TBXcC6wFV2oxejCvgwv2PTUeDHY7nnYjqegkMIfx
zm0m/KP6cjNP1gU5P6tLlhV/qF7Jrp8hlLPS//AVMAkSqDpTbeEMb8o6yDbB/eKG7h2qSxQ5qAe2
0If90hlPldWido3Gk23XR69jF2UqwDFZYhlooEnfSWF8YG3hMSZ1ng28PKtjWDkbRJ9FRb4OK+cV
LjOmHVOlmB4lb4Rp4BJZOPlWZVy4zBTbxGBdZcTAruQ4X27WAbcb8la8MJX8oY8DkWc/8Mc6GIJL
wxbXdcQvzZ34VgfiNYmK9SDM5zFQ5xlRCRIAECMw6fUfH9Hc4bie76ecMB598/f5SKbhydYsXiPm
hgKPuppM5rZmBk21hXk+13iDutzW0TSUWyzhv/ewVwFRJfZaaj4yyWY6YBe7GNLrKiPyEhpogCIk
bN7qnisSAgX56EI7ZXibpja/yr51N8GSouBWaQfLGW2GTHAGw6gC/CI09tjpoBuZAE41RQpLIBZl
teAtDmiOJW948kZePN437DBBB20KaBf0Hzy4ZNo1LxisYT+NTdy8qU2/w+9EHeOC6W+EqhWJYQSf
g0XYyPK+qEDu/YGy3Z+/135HuCP71syZCSj+XQroxXnNRRpSkL/MBv30p2oHs4UfsZnXiQ1oHw9b
PNeQ5unPrsxYQ8OCx6VzwaHycZq4Xbq8IZhGWVdADOyFRGxgoVLjS4RmKMr42D3PvPKLD5aD2LAg
PsJhTK6nlCTQWtO7SlyaJIWf2wwTSaXI86sMRW/pRiHTLvqLaLSxMegMoFJq2aCPknX/fRJ4ZJED
XoK5rhKnfCk6eSkmlkAU9K9LgeRU7+WufFiEy5iVCLl1ONqfPJhrZDnwcbg9TsOJmW8jZl+9ZzHZ
qt6r1r3Ar/+eTSxb2xdv3uiJzVIkREAvhF6VsYJlPPIVn0q26fzprqY9QMWQn2g0uw04HQb50PW7
vicXznI3XVh86GQVk8HLvEAm+Jc6nIubBTD2oDVKnmWywikMetYyVnGTe9cXcbQqXq3OH14LECLH
QmJgLf77zJjE9PzxaxL6a9DkU4i85QuJ18LbtZ0xfkhK524Y7OpA8x0zHIo/+e0gzrlKxjvDd89p
nAV7aEZnq2bagBH0fVhPRBQTHrfurNDZOFnE5A6TXxA+mLRQ8IActyI2L3DmVhLiNOhr9hZzlOKp
jaQTMtVcNxyCItuLeqm33NAxucVFvG9zv0Q4bIiNjOt5M1vzlnDwYxPZ96K1XouRIZL35daTO9z2
GAhALPJ0aI9JMveEK7d9VzBXQSdgPSFuLTZmWT6mEgsn1/APFYAumjUG1xnDj3j2L2Y8QxZEVV6n
3bIO8/5JmCiIXK9e5VYbnkH6z7XT17teAiHKbh626DDDFX6d34xRwjHAuXyyGDrjh7+fqvwM16Fm
UaQvitxiN7/4GNgwO2V94nVL9SpaMrEQpWqCxTYPgGOJbfnheu/dxPEhGO7uMOkgFZvpuA31BLuj
dQwEvzaTjfCpt4bJ+eQYKH9gVlBShSmFVkhjUtsdS1+y/mfodUMOdws2xd6zeUJFoAMuma5OKuAI
GCxGg2PsY4PhcV/OW1cxBmUMj0/THFc4GPSbsEmZWnYlrGfJWIGMEvcQIccdvbm+izCcIMCt50Sa
dv3cDntfNY+gnymz72qGKOHAIk29bevNLnXsABWBlbYsjDuyoaGM8rNN4TOCURa+YX4lNp4XNQft
gq/1QrWmtqoQH++xJ3rQIJah4YTZdFEwb2Ql8GyC3IkBJjNxI/iKmoTbSSt9IRLxP3TdvnNJs3Il
WsyG9Dk1ZPvbSVfYJU0mpMkOntQ6mELnuDT4ioXgBGxn8MeK4sWqHWu/YO8b+6F96BWeJ5wKeySj
pElZ0b1CYIz+8i0LakijQ/s1q41gBwkl2hDbTvxHpxisfyI0FU9da9ilZktR1MXh3sEq1O/kB99L
4x3dm9wF8XAv5/ZNEfQCU26oV1GszZ0J5REWtcHS+wd/AgIuCsp0s7fJgeEmWHRJ6ZvQmIZeER82
WsxLzQtmgAQZzJTpBmWyG2u6SpVd9YH5B7qEiVNYrtOY+ieB0r5iraNndz5iV4kHCHppqYuC1FsG
1ILGGY4S57tFnSUFnRmZu2R0sAnGEXC7LlvTyN6G1awDvz5mHa5SAd1MMnTVrkEVPSnJWMTDwNmc
eKU2H9BoYIAnYZ7oa7LY/oeyKJ/Ykz6WfvhwK3W7hDaTMIZp1cbJhWEKvmFh92Iy0La+dzPvGz+D
q6r2ulLG2uxSZNh2W8j4ZCGGfSwaZsHGZ5e9g00wWE34Im8XG3tT/iP0nMzIBn1Lw0hvwK6D8UPw
aGQwnlTBj6qRkW9e9zuL0q4pKDR07rOJSOJgbGy/ae4if+vQmO6quMEVC+724PT8faoLJF1sG2RT
B3jnBh7cbsOs0aPyMSa62eo11tLrqxD5OFv1sfcWtExUSoFReGNgvpheLYfrPy4tHadm4kqVnGo+
sU7Homd0JHur4OKW2ZM3TA+L577mvnwgTOQHnEa2JSi7fv1QBnqJucvF5ZxeV3GNaQQDqrmvX0ku
zLcjFtyVIJPOqLNsZ/qE/JB/fbYHPHc8J9+FtU82WYzi0sFQiP7Sc7FfCej1aFdCn9bU1leW3Eni
em4lVVc8YxOywvuDCqyGMFy1wVotHKi6LWVI9MXqiLKN+UwRJ9/u0LBvU8jCyznJGShXAdk5+L/c
XnbvS4RdZrgeTLoFLCoPli0e5WiXcEe1xYV2jIK7/xpnSqcgY+KRDy92rhhwR8xe7PHFHudz3FAc
9x4XnsqeBo3IsPiHoRRhVf3wktbUPXkWnsK8vJclIc5uO5yZAV9un0GvlWjEaZKbrV+D3leLUvcW
uj8W0fzRQXjb533JBCrGnCBQ5sqz0QDfumQ7Q7nrGQ/CpdSSArB6YR2SyszNpV+E1ZYbpVvbQub3
upjiOjGG1s0qs6xz7755CQ5qRjmfCgvCYs2aaN35GQeXO8+bGal2jxYwxGwuJ0RHhNsU/B/6T2v8
ww0HskjeHNKXKwZKEGXlQ2FHTwpIz7bkoez9L9XA0L0ypzuTjAsEW/HV1i36GFKSBR9v8NvtxZv6
zKkc7lcrB6hIOKQIZvnRyWIzlvymkebgvKo/gjzrfhc+WcsNn8byIcAQbGVOGAWaz5MZSyCY6R6X
sn5tuI8G7AGu/JveMHpkQJlYp4LdxoMpggdaw03K5TFqGh2463cUGhTB9Hq9T2VVv97Q5Dpkp2vc
L4YvAc8s2svUmc/6XMY+BLZu8b0ZWNO6qR9KSvbeZFrhlerOQUrbEU247gKUD3Xobykx1LajE+YO
5jeQAqKv25tigvfJql00OoZk6hvxMExc9T3v2zWOh7eFtvOnEzHQX9KJBkRvtGRnxMO3ph5e9Fai
P9Vo6Q+ydK9TFl0T8x37qTVM7RQnm4JtBtY43hdClfMG5iI9PBDE0LJ6wml6cb0PaR+9k0+5FKAq
jbRCTvVj0LNl4MzAvhw8T8v0Sb9NCAdgymyKVScfXB8w0yPt9wZc9q1FN0mYWJG8WayOWgJUjBj8
wefk5LrNBuwO6VrQofANAhsRsblcagN/zSp7qcmaXsaJOBWWP0HBNPdRccRe1VjfDB9MxPDQ+U6J
APQaik+zTBZEzfQdGvBxQ3ThDqiGHHnVUWscGfXsTYpET9/at4e40eDUKtai8lrEjG7n6CAz+TBp
kR3sNZ43hq8xTk+ezObtDViIPmQuLLfAghhTj9x4kJ00jJS3KMDIiMOkwiIkWVcCfW+aVGbg7Cmo
R04WwQ3xsBUZbk3/MGTWbgA7ka7urbkrLSJqsIPYo3qmW7/BZwRvK0jBkR/cjwh155ZdXXFxEou3
yVucmvEr4OG2bsix11Px3qTwy838UzfA/dDroQscPsKGzp604C2eLxuG0N/cpaMXqmeeOe124bQJ
Xf+jLa2D3y2aq6OXX+t9sAMMl2+tdoCSl0CRkwnGOJT0bPOEfSek1UC395z3Qx3+gIWJhjZbtv1I
W4Te/NiM/Us2EtlTWUQRAv6vZlMzDYaJSHndSILC3jqtUENl2cTOUKDR6Lrch/jNWmLgsrphpLnB
qRsDuhUuKXa0R0nEbiBDqrcCX+KhIuOwi/hA3Ixbsl4sNlKQuxwdYBRXB9pTA69QOPgcoVCcB3pQ
RSJMPcevrayhBxxHiK+7Js0Mkv1wv7DL54gEFkKsMIsN2gcr4W/DrFwNyVsX4i+HsEOuMpdE8WYw
H269Z7FITPF86BEtl6jz8remm+/GBE33HPTGOuty6Mqud/XMnIrhIbSdB2fKf9xQGsPgTTdkvdco
fNjEfR83crF2Ue8Q+j7+cdhRKqZbklHJvKQ1Vi4RJ0lCeYqnnhfh3KA0JJcHDjdN4n/3U1reBsE6
1BlC1DQgVlWYUzQ21y5VqMwzamSc257KJPd2eiu55b9UihlSZBYfnUn+6CdixHyFkAkUAbdIzFae
8pkjJIFzTZ/8qV26x8qg9Q7KlCYqc9lQOd4IioSjiC/xrWcmrhfIWZ9tqaSM7jz5vSbrEHUUxZGG
pixYLwilU4+K8RGUYcWwOl/Jtt80odqRnAIN3UV37fT5VfvN+/OOfNP+/raWW7QgUJGWx1s1d3uj
lF7zpnId9maaPJDZXOkP3e74o46xH0Irfg7xWmn96qtiwLjP6ntzFp9RrIE3MAQIQrzAY3zH7MgO
gBxQd2lMQDpUkmN9LIswW+u7fkpf6pRYRYMM9A13yL4t5s849VHcefHDop5HD6OeKgq6s53Rh3bS
InH8vuUsZSttkLQX+SnhrZ2c6Sj8iqagmb8FtvfRcIpqR3u+d0NiWhw195A7808ozk5hhRcPSWsT
+utZW7rkBeLs+r0id3oXuY/kTB1xAfu8aI4dDpa4KXQtfghhdSxSj7g8mQwbIlgwtY2t+0kM/ess
8rc8HZBjudMh1QYQhtot7vRSqcjYesB3a4idFarfCvV5aTQXAq6WCUVTgGClXGw8YO0sIRHIOZOU
sekhI+7EUD8MKYI1IxuqXWqRCCGxZ8UFA5kZkd7tLjMpG5J+emyJVriz8LRAyrPsyDwGVAqC4RAm
UKh7Wx7zGH80ym3aoytCXWcT+G8uDnVujk69rYwvXak0Rhomh6Xycb8T6UecArCd7TG/MbGDR/Ze
PBWjH5pr3xUvsobEdHPRzVvZnVL9QLZOjV4eZytLx4rrh8Dkof+MGbZ54l6Qfz5AZjx1yUz5L5QB
0IFb026Yq+es1pHl+kGSanRyWTljGJbHNqz481nxSLpKuJ0HhCM+XpSRSaJvE4EXy4idxqzDDoSQ
3S7AJmEjS2xZ2yx7b4VhnfpcfIZJ2GuDHnOb48m+KkczP90e4jT4rDSdyrJr9zT50c8Pt58lmLdu
ozr9GpOxPmflfORqInXMR+d0++qXb21ENvvQbU5xST6A4/TTViqiuYwiEaf/fajGMANQrJLtUAdA
OPUUt+ifMeQNqq1rDP2BwBBiRaN6rPOVxy5gx3dpaL/iSOjvRtXvJnuatiJCqqj9uG8PvTbVblq9
rgD8t//7D0nAE2UpiIZp2Obp9gDcb/3xVa8DAdBX8y/eqLFJYTms1rh+UoZguFeJlzY1xQviSNTs
BdBgFMhjhOHNXWrFb7Zs6junIzttRAp7MDKy0/mUXsouXOeTqF6FbO745+lBmhCf7DRLjiobeoDI
AvWbj9Onj6L22TUN6zmORLWVCbEGSmHe0Jluu3OoCNh0ZoXorfc7bij9LUB7jc1juL59N42wr0D4
DWK+STXue15OOM7Vy2Ln1cvsOB7QODjF7WcebRiSSvnkGI9TKspn/NYAxeaddm5wRJk9xpuJ1lAn
akSQ5qGvpg4HEde57Q0J/K2/dIvomzmFeDVoG/NCu5rfvhr0p/DTz4Rsd0PofMI8Ftb1GPSb0fI+
G8LrdpNK6zNe2eE5x7gdGfxp0A+3r6YhegU4W1ZtxQnutWI6hTL7kTBo36aMDU+3H90eRKr+/LZq
EJN6WZVh/JRnRwKw8J6aWVARfsrmczpwl1sl5EU3cx7mZ9UFA9MmHvx5fuc4clbSW4JXUsPKsXl1
MTcImnI+kHi8tfQq9vTq7GYFS9MhMRA+NLcfNkZG0e1A3HEtNfmJBRWS9SS23fTg9U2qE60Ismww
h47ZajZRrevTZjt3JkEoeonj4ISCpKscXCIFkRkxgUdJfxpSSVw6UdPdKdMbDZLGfZz2CvFXnZhk
OQXRprIwGxP0lPtssh4iP9kySrQOQbervNTf4S5DSJaJNkQOCodv/pQUaLSS3H/sky4iwclc1vEy
laDgBoYLsnivyTo8zXunF7wEp+lPpX4xoYWNPyUhXwrfGfDgCpMtUMS0LoIYK8xFOKfbV7eHwGn+
/DZ2K2uXK5+Tsz8SnI5DX1EPp0g6PAlShj++uv3MDd/InV6OoMeKc24CHo/iBWdTTFRXFvaIW+x6
HNIq2y9YZZ3d2OOInoenKoo/wV1ssTNpNlHVzAcz7N6s1OOTh/47zwL7TzsDeBhDlHL+ySKhZS07
hE3IRQDpZHh0aHnIHsf3sBJfA9/ZJ965RXcVldMXVVeXxe0+phMVoznbOBcCZBrUIafZooQPZ/vN
TTD97eMmYSeJHkUBhoH1MriH80VYDTjB0H6rKcq7Juv3WJ9U2x82EYmxSdDLOPruMZotuTU9aGS4
gPnSqzZlijJRee2nxM2/ttL/SmNCrhKMUbcPv051cJ2dBuOi9qUIXbb1xWUeMu1CIzrqNyCscZ+h
U2VJTBFphim1XjJT3PY+RhwwLz50hGUBsqyrIdzFbMjkerC3kdpr2t5DFrHbNfJLnNmfEVklq2bB
iXzS+queUK4IqNF0848hPH9mGv4HS4VfcSv7isURuNdznEoMLEIqONel/V7IAsXv8Q59/1JbDOMs
5r0yb3buoq2y5866Q/7yiV3oPhURyRUm4ymvrvZW3z9ZdYXt8NTPhyXrVnljOFt7CLAGjjngFgyS
mMUNq+aZDK5xSzXb3C0SBJxR1I/EQkN2Q3kc9G9FSWIjbyPSjUCWfBg89IEQEqmoMfphXocC1Fon
5SEPmmcTZSSm67RqGtFLVPhDQ0HEBtBQCRAWPy/WnRWcjEGbz7vjpVECfaPQfjjAEF1AA2mvXRod
y6BvcRJERq3XPKU1/HyZXmMlXm2KRbBDemY/x5TUKxAqggtgKkTVCJWgBxbK4uxq1b6xOji1Ov2e
b6PNI/5KhlOCrgBak2IqaJvOL/yidllCp2+Br2wcXoqZXqUyRbSFVI18jhKuyr9S6ZHhXmccZzn4
hIaaFAO13iIuN0pITqHqBqAgkS/XncHtUobAjI6/yezxGFq0s5Q8GhZuH6ZEMmV2aS77gH4bG5tx
mH9Im5ugT6gJhXeISxdPG9CeMpHmrq0/I8a+Tm5irDEbADrIdkSqzpT8ySbvjTsJjeX3F8XUhK6/
8OP0RYFDanqOq/mPv/LyQsImfCARlOLmpYdO1KS0rPolwV++N73zMh5C1WymCeb475/b+ofnNgWk
QNLfIUCpXzOaWmdAWDVW2aHSE+88oP/iiczo4gIzGJb7UFrzi4QtgoT74nvWURErq7swxqIvgQrJ
oUZKSh3BSLnDpV8dJwfI5/evUv6NFEYWnvBcfEKEsm2Ghn+lpRUNKbyOTLltfF5l1NEg+m07rtiG
aSbxCoPgYhLkLLEIxLL3qilj9Zj+0GSOOOZTzMnDg5Hh70o6YrgGV1v3cn4G+9MriysWjVeiKX5w
T+wci6IsTCIijWKK26cbBTEUum/XcGBXOw/1p2T2cDQKaQpvPA3aBHxdS7nx0NhbA428lWbVPuHA
DZfpjM6IJ7Mj8twHRnFTk91PiUPOBWa5uTu8zHn0HR/+x89KZi+6YQPnucpmfMmaVntJfUTwMhJi
UB/dgvqW0KOF0WODCUk2RYffX2vT/hs5lovtmhZ+TR75Vn8jrFZTXBo+0AcuwymqQuGgRGPWYWm+
SaN3MqfVrKi8OoLRoNctZiyRcNZ8MAc0EpMoOQ5AlH0vpjLOqpZ0GOTW7WDsM31yzyN4zpJnHm6K
IfhJo4YXJ2AAXJnl3dIq1CBi+ZEvyPNdWCk7Wc/4MevPJAKxsMNonUfXsDUgwpng1XiLXfVAsYgB
yfBuoYGmRxFwVFZ2TtVlAYjaiXWoPNA3YIYS64a15AjdJt3TGDGYSk2toyizT95CR8xM+5pbmFNj
47auZnaeJvBwbPeoCvW/owEB5wf1r3rje5aM1Q7MwTA7LEWL7h2LMj1lyHOLSgELLwyhI1FcESei
8LNRFEYdIy/ivIpwEOvExj4kiGIsCQrxRqEHXgXi4wDNpVZzZwBywWHgXbuqe7lh7ZWBSNZLj1Fl
fC8tncCADnRTBu5nc6DcC5yFwUhKgyXglSGfWzeMe1f44uyN3JLkTtdoIzvOYyOpjtUV35f5NEKb
WqeZe3H5RyYEp7AcvzpjRIp3sQscBF+Vd6w0SUDGnBMNMjSSw76EOetcv9T6GJbRd2OcXshvGh7x
ByBGoSeUZ+inix24kDVwDUvHrjkhgHn7l9v1H04U07WkKVACuMr1fwmZCxHFJo7Rpgdbv2V9Gnj8
jBpOfTO6c+ElNK341cHIiUn80cM7fbyWmknnaA5D3WX/wt/9O+Nb2UQF4J8kWEXsrb+8pG6Wo6xi
Mz5kbvi5ypMnyuejhr6zEQfOZj4GmnFWjsNFU69whr0Gov5o++6/XJt/2NxtBd/aQiLhQIn8lXre
xz0BwEUZHzBNwMuhZ1XhTpq0FWI/+Mwwxd8bWrVhcd9lw/wlhHLeanxDav4YfIp1Oy8FGRz+B9HH
HywnmrcgYQEZqdO/MHHV32jyyhHsOTDklYkU61ceLgW2wxh8RJecJrg8MUWHWbERQ5vgXmbpYTZt
/ZIRJODysZHBdI6sYDx5wmm2Fr8IQH03I4jc9rGfb+FPeGtLo1Ex4Xa+7cQbcFY8j1qIeWWvLliM
QngQY07zWJTGqhpUexzT6Q3LkxJfbFixVk5IUZA6G2W46oKhUmyJF6t5NdKs2d4w8dCIOX2a5WCl
9gakT22HEWAt+1i5XXrI6qLfVn0c7VgW6w5m5ZvMrZ3M1YOM5uVeDcsqnplbGDZpuU4lT0nDsrGJ
ysEXzyR8TBkfm6rNENwOgKtKfJozyLqGfdCY440qWoCp+cr4EDHAFZwRkRU9DZINeSmKVwJL2TVt
3EBy2zhixvVEnN8PtxT9XtqHIMmaA94EANrllOxqiXYL/e1drarqJZtJgZIpu1U+d9OhiePvmD+U
f1Qf/yeN+jdplAmR4ad97m/mbvfxO7v+tfiLKuqPX/pTFeVb/3FMC1Gxo6TrW8Kmkv5TFqXEfxzB
MnJx4qC5diSU9//Kovz/mD6WcATE2lIA1fAq/lcWJZUrbE+LYti+sIT7RQb1O1mUqZ/k56IW/j7t
hmPj5OsLxxG3dOOfePU14QEd4Kl5NgLztWvq8j5AYXkqbReTdPV1MqfmRCRjRMnUiW2JVvKxqefo
rBYmFfq73iz9U56p5zlrnOc8yj/V5TKeb9+5ZIZAJYjyHdnL7/hxfSe78rk0DOcuAtxaL2aVkTQX
xCdrlNuecfA5TKW7YmQGQUgz12c3Nw92XdQv0zR8rrJUkiQzvLSICx8tuoe3IGHMZEyiPVmeDwt+
zB+51k8wxKaXwpOwOmXAiEWJBtZhnwfnDlmEC2P90bGYNOIeADATPpvuTbpR4OzoIgaGc0pl19WH
nCW9s9EwczqaxSt20REDGJ9UIR0hAquHuRcK6ueFjRcVtXwaAst4zROXyrUVzxNAyTl2jf8h7MyW
20bSbvtEiEACSAB5LklwHkRNlq0bhG3JmOcZT/8vsC5O2dVRFR2hcLvdEkUCiW/Ye21edPXTLoLh
2cmsYTeT0uzFC9GtMqb3QAdupTrOKCeWPdgyu6a6JbbPCDXY7429mWK9f4bzs0ffoM5uR+heGibZ
we/hbPPxsecy6c3dqW894TdQy0UcnhnHPCzo5Tpvp4Notf4KWGFbWkH+OYnOOXdDo57dmag5AxBX
D9N31SSx/lAYvu3dcyqiHr08SIL+bLf2s018xM6wMlCctsgf8gIjlpPZML4mDqjIPWNJOOYLNL2T
TOcL/vmVwDiQcvWNxTspdXC9VEw8kUEA8prfjiVFYN9gOfinUAaPLuSNS+YQie6ThkHC124C4HFF
xg0xzUSBoA1SPiK13fUyji9hq72n0xxv2haAnz+57P2qL0HWFieBwZnQ4/JpqNSwlg6RC1OfuKcR
yD6iPvqj3g2avWsICG4GWKFJF7dGjcMaIRdastzngWFybZfDf7TWf1YdBh0i9jyOBPYOUlJ4/N4j
uVBQUr+e69MdSkfeqs2Duz+bLeHAkMAvjd6FB2lGz20YiAORct8sn7iPkKgdNhJIO/52YN3+al//
bow0hLH8xL/1tbwiS4diaUmskbbiJPj9FWmMckqtKwJwCOFwSJMMkgorm3VaDpSKmXXQGWVwTwIf
WNiMmdC1R7+Up7oXq0qZ9RvBLvbaB1XQppl7A7fF6DDzg/fBGs42LTw81+Gbw+dGGFEcvKifjNcm
z9LUdOpxGa8FDsCVJRJ7R6S8v4kbuerYla57wCFNUYQXduleVQCFajv+jwGQLy9QqEwCMubJDpLd
ynJoHFvZzQ/OFF/6LtuX0+Qcqh6ZYl4+iNSySZpEG6GLFnh4HYxXSz+0pp/90KirPB28wc7WCLCz
5vgl6NrzJELn5PgQM1wdoGCSCPNgCfuSaCK4UOcma2PhkHdl2F6yGgXrpL0PNNpPbm1uFlZrYsTW
uQBhbxuadZtrfxf6IlwzEXS3SvVeG5fGi74mVwdHA6xacB/D01ga8Z5uJ6S1Ta2DFY4HoTlkhQ2/
Mt9sd8xgX0Vtc3NHAt2ACWuvUeF1Wow/naMXJ3ZWZ8IJ0PFl38BIBCC0crmxUtV6rIy/K/rxVcF2
eZd03ZtjMxmFfIvdb6i8MlPpgcwo2AYlG4SwDT0N3/pmmrOT1eAlcgM0iHVi9o+5022oQA+8pGJP
kkS9YUHM/riJGAkN43mcyW0jCQ2hTld1+9gBLiD6D4KRoA7FKC9IZV4LEVgbI3Omta45RLbHxYnS
cu86TYNBxvWaXhKOtmxq2Vt8oyLVdwTLg2EPbHsH4aLy2nbW1lIjgq1kjYiojXukltp+1pEdNP70
RhI0jpcp3i54NaS6kypQxS7cBfhNqCCQpim0/C2Le9oMyzqxF3jhd3qYHf8ZxA87cQudI3lc13TG
wpES9nW9xxEtBGhHuTo1e8ukUVnR1vCRfQrjS19NiHS4Owio852tUwObYQOxNgrVnkJd3xcLxkn6
DrKAONnGA8IMN4XnUvkKu5iMHmqhtFXrvlYsJA6pAmXqmv53qUCIBypY16UId3TDNhCuZ62jxU5D
p7pYC0g5U8kT0XihjVAyV4XaqbEvMVjUAs6324MgrzZFCR28FeOTS2iGo/EE8BttukxM7nOIUQfN
YnE9lvLZHIX1gHmyFLN5aEzcXRX4k3Hm90wi/4X24AuMa9AdZr5j/BptqrgASoVtloxW0VTjLbWQ
t0xJfi3RCXq+oavNwjiCJ43jzC65HbAPenFMpI0TMq5oJoxRJVacYjF1hE3WrbQ+yneL5WciLGfd
uqSKZDnpb8RZetVYy2dipus9ah+cR+kjNUmzyYVOOxBVLEenUYE2K16DfvphlR1kJTO4xcxkVy1S
nd0i3RnZuO0qK31nKt9zrXHyVHP9HurEVfahtoyq6y99rl4b4jpWAjrqjiGo5Q3L+1DU8qQjkiSk
hEz4dDZ2QLKc7ivjkngtxa3VNUUJNCJG6IIW5QtyGQWDKEYig7glOhch5qww1eRuKK2fBL5ZV/Nn
NhsFNUPmdfAQLCl+DVHGtYh+QzbhR4ReZKOWmzH3/Vto13uRxxHE0CXXKgrX9zMODh03A6GITJfN
czn27Wlq6XVH5P7QOqqjNdTvxTDEey1b2yWOhVpv38usqLzaBck2V7kLHMvYJRMzVjURLRIvd65h
Taw37HlTDnjQYMmyNX+SiAy2nd6AjR/lFZKHs73fkaAeyC8Ji6vj1MeyoaCqmXXve1RLZJWWj33t
rwNrrs/lBIKoIgIYZXlgo0VsP0k7aa5Z122F02l7nxBMvxbuDbGeurnuhEIwGAjwgbK66s3uDKCj
4rUBlVl6xYoNxdQXpCiZyZM9aSerXHguASVsEYWHVpXT2kE9tuQRIcK01YsPUnafI4ZAAemcGUCg
jTFIUdViLw9y40L2IzumOWQvE2osyNz4kLm47/IEgufUOb8G0GvMPJPZs9xIP/W5+UkMRbxPUFZs
LEGaiK0CZysH/gVViQ/1W+bHNHBJ8uuCj0Ql+WOVMC/3i+Kb7lvxsTa7x8JJGI9wmFzrVBqniNwy
5CmtONM9HFJrlIdWR+PaMCAj/4spFxrCIocdGcWHhsWDmaVH2EH+ZrCm4tRaGLLYeX3X5g5yn43x
pZud4OYE6jKhyTjoqd2cl2UOA+aWh9FDDtfYC8kI9yYdI1DVWXI1oy5d59mElUiU10EPqwuUBwsM
9PC9ayHIIRlvNj3IwA3BeMhZ3ZaQe6G2bj/E+KUSsh57cpwalCRe5oY8ICw4jNhL+N00bkZLq+TB
qWsyymLmgjns9bMWD49aETne/b8NidasCVmJdjxq2IjziH1OjXAv51nfVxInRJ4ThJ4FkMRq0qT0
nrNcBOOBvGb/kYGbhKljuq7/lpVI06ceQXw76g+6jghvjhFDzdLFHMvOuMcuAFyGtqRvsFrkgfU6
1e8lO6FNsRyw0XLUdgEBdPYs9bXiVjqIbvpqZnN4Nly/xzIDT68B9hvETeKhFeERD0Z7HYZPbet+
JinP7cTQxEuDLqSDfXNOKWmpW+oPEZOk6jriWprihZcT7/Mk+hwJemJ+IA9mEvIJjna2C4LqtSkF
oj+rXWbRfrsbKuTR/fKxR2hzrmggvyRDV3ocRToDGPTh6tpW2mHxa1pm8ivSMdOE4bTTuVaZfrI5
C0PUnAkPg1n8ZM+OXt+FMRoaG42bjJvQ44WOKFB4c6cYq5qTa088ulAYC7Sb+k3n2N1bM7ORjMh0
xCmpc5Aq++akVX2qIvtxDqv8qaxJD2aRZ0EZ6irqzpIuTI1PkW40G8G05QrtjzW1ZmMWCOotO0Xz
FTPRRhGwEamiveGgQcJkx9E2XAQm9y9drn8Uccw/10IasDqYTmELAKfPTnEHh2/iO6yNmW1eW5HP
PFqgmkJ+k/2IL2kH4JxhkC2L818NZB058xPqqCiSuJ46nstlNGfIA/EhR1SDHrvdhiGTaS0i+nEf
zj52A9cI9r3fPqQ1isAS4rnHwBsmWQmdLJvsFgBP+un7NrSgvh/4p6im7CC0DsADWEAQ/Kyirvx2
vyozzAa3fgjPiS4fVFmVt7Ba5KWjLLeGHH+EdEjrGDbTltxEAzUMlXdpTSUb/+rNoLtbsibZ9Tay
JC28gMad29Z3XhkvryXrI6CmJ1o5yXZxP6EbTacQnwOju+Xob90Gw0G3LHCMBK/5AOOaSykcB5/n
llmcitycPUBF7c4Pi+VKn/dKy374umqu6B07x+YEcw+TnlQbM6E0Z8XyZGpRjEwiPQWa+jl2BhSj
OvpEnPmDFtdiqVo5e0ILBAYOF/Ygm9KxjlNvwIixVeShvA8zzN1JuuuAZCUectzK/L29q1scHbbf
CXSA6HsqycwvMA5m34tz3xk/xESVE1hqbU7kkXQlrkcWO0CKUMl6ToQJuw9Bsmk6tZUEVQwT02Ya
3RtISAjz8i3CKyz4XbsGbPxZvuMzHa5DLp6Ybh81UluAlOfBVgcYksqi+CILcNp+Drxxrh0TOyGu
AgBbj0Vru/uJoOZdgUwDJQhbcQ3+BtTZSWQVY37KD54V5vGnI0b9mvYBkb2qsr3c5mw3uvkQkW+F
lyH4VmUuicyt8dy6E1KfasmDGpyzyZu1ocE3sMsHJCsucioniNnGW9YvPpXoWJWJ8LIlViWoD9Ys
hm3RsfE1mqY4yDB77Kr4ix8V8Nx6JOSxvdwFykZGKDgAVFb98JOGxOsOC0FjOSeByfra7ntC2i7p
QEgbAYom3B2tObMhuBQd+HZe2Hd/BDQsfSPDDbjsNA2pX3Rq7m1SUVsH1q0tYIVGTR1uZMXtbWaR
9YUq9xmSVe8YwP7y9koNkJxdiHD8w4dJmCGSxWS66QxyhEPMJF4Xcx3myGK4Nun/04vM6vI0SLKo
MzWeZGXJi0jAEdyrudzwUZXFwSX1HX0rbToHHGzA4ajdN5lukiE5NeqsY10bYlec7l9mQrlQoz/4
If7fOjZQLbfFwvnS93ZOUxsbw0dicCfhvIaJQG01ylB7GvKuOA1sDnfNMnaLymXwRXQItQLDGwVQ
k4ZCHHBS9KcaKPvadxOYdthnT9EYR6f7nyqReX5PSrACKbZYZzU03kV1pkJz96YQDxEQvyfmk/kD
GzM6NA6CdRDjHTD4OzwL3XfTj5Mb90pyG5FYeGZH81gaC5DdKB8qpFln32jJp+rFSC2qhemJUj85
5egeicWMQa3ps3+sgQKtBwzTECbd+CeJnhYRWXn2xABU7MXUiQ0s1oB1yjqqUAhbuf/N71osxeFy
Z+W28qwudknEo43onWpcW7WhvQxJ/kal2yFwmlClQwjELZutU1X4G6gD04PI5npxQgEDn6vslDB7
CIhGetKKYsJUmZhrndxLhMni5IYG2MZl6KWN5rUfiVLpcjvYRV0QvQSoRI44a9GXRnr4wik9n4lV
+ADYFDnPeuU4z2HFnk8TOSq/Sdbr2llgq+EUPxZTArjR7E96kdKp1JyNU+wtCrx3xKzQ3KUk1sXu
ix1SQOPWuf5zT8eOgE/FexgEGBHGQjuQqXe4/9JkHm6LAAXgVBsXrFvicr9WWiEOdMMYw43yVmId
BhPPELIk9+o0M8rwLN/48O0+WlEnp/vK7x9mfzPp+XCj+wKiCOVWxBCMo8GdqJed2GMYSBnckOdU
vc5OPZ9rpgGXWrOffJAM60qKlVVoOtk0yjpXl7b9jOeQgPeBY4l0HGzbmsGDt87iXU3p5YHxdk6F
9GvQEYdOquAC0GHFlDA5O0aMec4lmHDsRsKQXSQ1ZcCvJKJxJFyMT6pxmxdMy+wxxqTdN/V8RTCI
zTn1hwsrMX9tGVV01RpMZikq8Iupx6Wnwx3wYGRk1ipC1jv3/hNRIO45sax6n3Kg87SFcRDO4hMS
LLC5Afp0GNEmpb3Qdj5ZfnmsslM6tj5j1ylcDWyRT/cvVmG0u3kYnmVvOKd+0NHsZ2O3vxcgrlYf
4UVmpIaAzTcFsXfzLA6sewMg63pKCAIgSqoUE4q2hwbms1T50+hUpyHXTJIKi+8BVFyqBxCHBk+o
rWpdjIngghl6EP1jugdNMvsB5APddO6jrWXKioXQFQNaA2yieq1L4EdiUK95doHyySpexME1y4W4
SA2j5qg5ex4ZZJVMnKBV0rg3gnpj6l33sXOwZivIKWc1E/jnRuapqsuHOpTFaayar2ZJNBbU68t9
nXx3nBIEerRk8eJnJHsujSRUQPrGDpeIy0AHVCoz2qxAGdnm6BD59ZuJSWphF9+jZv4scA9uVfOm
Edo0g6E6mGZ08QO92gLRnsmyBJgex/a8mwvCTCfQgvu5ON7Nsne4hDn2h1LTzXOh9Y8tGSQXGeRf
w0gbqDzVd7m0eFm6Jr1PvIx5j90pytgoxJslkIZc3/mYnxo5MFOI6dWtymDe5HPRZqQY0vIyzGNV
s+WgQUvOMQ7VqsVIHbG+d6QBRNmtjK2LLt4jSnPTUSm/wvHGWA/QwC5M/SWQSGibMmedXxZEhS2f
P6XbhEVpVsj9yzetb/MdvBhaobSPtwjWqZvNLwhL2ocpS689U9Czcly6+8A4zynrhWmKrE2ZNuZl
ysm/6AZrp6ncoqlgkFknkpkJjlRECNjQeFY+sPsdEpBMvI/mgUpwvDU5N7pWL0EYduuRh/ZrMOzq
0nAyNZ1bbAWTTlwMKPdCfZBHgM4by83iPbMkQqwHDsK6czgqTXfV1STcaDLHC+KSldf7DCrLyHyx
B9qZsXRyL9aArQedU61BAuC6CXe0CQPWeMRsMonrfTTx4oC3d7rqj42f8y4ETDGpdKLjxhR6cBh6
86ub6PO1tuynPEtq5nnBF+jNko9W4WDWmO61CKlhGPkfCfYD+mGeWXpW78lAwL4pq3Hl54y5Vgzb
SfCMHZ67NuMll8nwLycX1VlLA+25Y7ljFwjd78OUzq++svZ4Ksek38x92u9Rrq2gGOBRsvP4mH3B
6WgdyHUdVmZNaWXZxYdZR8dpwivdmXQXuUYAtaxasmZD+G2IX5cpKHLRgKyIrBC3qVKk12Uu5X9k
oc1t5pVjM7axLeY7zN87SBVh43UlQFPNfk8GRNRNwbmDOjp/7IdqG5TySOVlbSGe9xu9B8p8f/Wx
sAjhWIK5i+9h2w/vqpUvBSfHnLOIiv2LCT8AXkwA0RsFt5lUijZTlHCPB8yFKh82Obgpr+8Diinj
pS1BhgdWG53GDsWGP8z2kev068g4K2IKep/cm1zXjlVVV7ONnhqbRlvN2a1oaXNVYYTrMPLVl165
1zqZ6R18OAJ9PWinriAi7z6R6EzOcCem2nJjZIJGOmCmZ/9Fclocwex19BhhAFarsztDlcGTHe17
y/SPML3OqPVoKhG3PCOvIWS6MjG6+zCniUMIn5uJXMxhUETWi7I8OcsXxMEXpPgtBkmKltAYH52i
0bYqRW1ucOm0wsVB7votXmLRxLxutzrFIC2WmQCWL2UnB8l/1ZSRndXyJbe1LzbE6FVbh8FawGi5
FpUCTc9R3baoy0USeo35C6afuc+d/h2oiss0w6J7qpx5M7TGtEqbwDkxJr35hB8dx6Sszg06IB3q
8HGO7XddC2C5F2XM9GD0H5sheuP5/6OoWvVMpBwSY/yPnkVFSTqQ1QBlGtMXVAJrDRsTYej5Mj5S
Btj/JliVJi+0dnrzLZzbn0lD801VJI4G4QeehZd5NybAohVo8sztXNDbouE5bhOWU0+VF5M49TLr
2bEyIM22Gn6+duzY//qsWAnBla+UQPseH81m6HtCMVPdv8AaZj5jREe+s7nulDu/NCRaZLFibYBH
bI+6yb21cfZel8M2dHXjpbI+GldHqxc4+m2Oq7MaonRbGVGGUMMsiAJhCmbO7astc39r1iXDDjGY
J2EUr7rL5Qw2mI1mB606GOevKTGKG1N+NeFy8EgdSta1Gfmvw4iZeqJAUX22y1gGHnWENzFzTdOA
5lG0rCPZ0p5nZd0Cm7c6TfXxDcnpLz8h26hi6nYmRmSrc5R+zUvjKYiZ3SR5GZLexIOFj0jbRWXU
3Hrk8YwPztwd4hJHCI99vyWLEUD/YY6gUhNpsA6Iun0aAwUrt9eDLfJs4uhHhK1xHH7V2gkHLcpD
jwgNdJSNqR371KkZxnFKqpYK0yaGZTv6VfmtREcJ6W4evPv/yjOTvai+ZoyZn22tIH6S5eO6nOkn
LHLnXXN66DKatLgrdpWcbuBn+gOqcePSo5aM7Wm4cR9GO2510Fc4EICQdq9++L3SJkRKwrcQFDI0
oSdCbs+E9WLJiTk1wVTrLg9xVsEMeJPFxxQGMbu2giG4D3s8jKrwFHRhxbM/G0/jQMeoVe4j7RtD
WFaAcz1hns1m6wK0GRySTxpZF4P/thydRJGa4HZkSaxsEA5Fc0xBUtXNw5Bl5lkXvwyytO5r7SSm
wldJ9+K3Uf3sDm/obW82bvlVwzFCBJr7s09bpt/Qhldol9rnETvniWHOTZvmj6HL26fA3DDAV560
KgTgM3mKvYh/4VKyvboyv+eG/mIHtkIRqZKtN1oIHielEbkVTMG6Hc0HyEDbFrnrLoqDh1h2z5ZB
wiPNxwa/N7J+LnPb1j78oLG8UBMA5TtaiUrSk2vNpaW35b1stkLbI7RzjmPD7RPq4kR/QwSRhl2k
wMfm5lmzgz9U+/2jk8QtEgAYB1OffQhdBOwe1ssqxRbzsBVkMXgi099bjdKc5btL2M7ETQ/ofMGd
ERlXdsgCUeSm5btWRga3DKWLlazjUqqVPVRnPQNSGoa2utz/FAQagRqDOkBQ6HQP8ni/R9/xdQhc
jBxMCSRpRWu7CgNW+3y5/+n+RZsb/dgb2j4f6+Aa5Bkyszb8qEwTH22TVuG19IdDU/QTApXl77rl
74aGIOLW4jnBthUdoW0LHChOCWeRCux6/4KmLdh26HH++jufvJpt3bIhcawxvuqBG18p/edDEGQ3
zPDx9f///f1PQgd6M/c1CXLOFvIT45SudOOjtIuzpVw6tKL65EHOEVs5hBdR9q5bLde8mIShLd+f
hLC+QxjNQNir4AEzY0n0I3bRd2OCMwSvi0gFtOW9lsSUX3nhGXNVb8TCCNSjiQASt8DLhZbuOWE0
ee6j0hO6erJh1hOuHcV7gxPBb5n3MYu/Zbyza41DsHHTa5QzITN9+32g81qVRfQKRPNXPkRfTIR8
dP5H5slQ7dVE81wxymknE9lyxPi9tk5iZLWSmXDki/boFBnr6eEjz7/Zdv9dsPzrglrsh2pnCNyX
qfOWCslaLWy2dWCfFfk7kJBMqja7IxshD54a9qiJdDoU4FW8npmcrcgqbxyF4g8XwKQpHMMyXBeJ
/h3MVbMK3zvxgwyWgk7KwqE4Opu80tna9AHgtTghsjV311YPYinvUgiosSQWIjbEauz3llWMD1aN
b8Syv80iPU4O4WCzyJBUuM5jaqeseMv6Kud+S9uKEhNKC7M1y89YRyvtAIk8XMx/zSaU3aPPSJwQ
DB+LbNpdtf2IsvvNlKWDboX6IKZoxC/GHK9Nz07IN0TD8C3HdaJPecOxWxGGh/smmiUEG76nni5d
YbNPtIlc3eJH2ktMJRJeSD/nraf5NqSjDa9DeqZIRmLlYNP8SEaV4XQIl0K6ACUmbLEeVMLYZsvW
ino4I1TY6Bpa3+W3qM2PefBhJ1gzqnf5rErs13P0McKRd5b7otZJbIrCCNi683OGKoqdIkl3oYu0
vQTbmPmP7I4rVM8GfvZkrLZ2DbLeBN3XBWrTWO60Rn4z4SeXLy5rIkUqxRYiPckSofxUCahRh61p
EywDPRM7S4doFPzcPgtIrjH9nDTJvF1PQ1Ns9K498q+fhx7rFmzdkxFPatXkDfkZqfUcYjNeCZtY
uTKGIW+AVBpl/UZw3G6UQ7Tm2fEpHX1P2b41Eh2cYZscOOEZxodbRLN8ArkACDdXiERltc1muXUR
re5MzXlUzsBGIcBl1YP+DPqg3NBnYmg0b13N9NHyc8+EeLnRZYvwKvp0FihMA3WKZSWYzzH2OtUE
XuvrmNidemfI/AF35Nq0R5stfeZu20R/Zyn5jfc1Kh/MUeMCR/q8LiCgbfSWBX1Hntm4PGMKxihl
swTT4ZUpND4fH0nEpvMJYzaS5hC2zZ6eM2fLJlnClAztEzD+IOEgT2GIGab41oAW5fknxbqslPKY
oPHAMRZurdnUz7ZB2dz02zy2APCQ7JToVuPlDexFogE8YocJNwtqFvTE3pQjj4rAqc7grUAHQK7D
hU2YOuaIyhYemrpNhLxpE7vlGoT0Y+HG1tqH4rCeNfwbEWudqdMsDsKcXVnOfEsJ88o6FCufmHHS
oMZeEYv2o00THHAVpT35sCyE8aJp5QeCX3OdlQztZ3jxxBu/FsrYpxmzlBoQpcfC/RkfEuEA26yw
fmZBynZl+o6y6XvCibZyJKF9IYIakAr2dvD192pi5MMEY1WN5hf4ZeGKOKNOYHtAUA+/ae847aXI
WNX6NoM40LCYlQgcXOpNa5DtIbJ7nKQU8bo7JLu+fK+RvKyHFtJSNTfPBD+Q+5mjpCQ94ygjPlRb
t7cWIbY0dm9xnPwQISAJyWGc19NGRUO4w4L0Mo2nyvS/GZxEHkyTEUyL9aQzrg9dhsuWS+dLVifu
khCGlfGzLIIvC6UxVliu4mSkUC/m90xln07flLuyAGbrHoKy/pbZHcmmZs+qYSYAF1gNwyGGEfXo
dVkrt73W30QDVCXW/Aisi/4j8+Ml9oK9eRkX0PrsD9QB70HRDwe7dX/1s/qEcyA2Vapth9rV/8NS
dNe+/y5OcxyT/9xtTybOot/FaVWRmaRkl/4RP7YH+O6ttEtsEDnSq3AgxtqAtcFYwiB/uPM3SYoN
L9EuCY2+h0042lhAIhBL2uEuoDr6d+2c+IPxbxB14EiJrtdG5OsQbff7i7P8OXRCdgnkr7nmoV7G
X7aK2q0TWhtG9MzzU3VRZhctEy0YD27obOeIDCkWs5qgLhtmnxYlE2cy0vWdMT39xwtcfHp/vnu2
w8vDXcBRqP8h7etB9XWNCvyjRZsXYKqhmsgRus8RgE5eOECbYQQ0xsbxjipN7TV+wOL67y/jHxpj
3iZH17GHIjYGTf7HZyiwEmoB0sMjahqWFHMCXNL2iky+F6SXMcvlwyxhYPpFmv6HvHH51r+/AVjR
XD4Z19SX/Ow/1JZVoJwSdTCkhWUl3bAujKPI3cgBD8+cDi5iQuT4jQM77d9/Z2P57P/4yUJyfnLl
6rYl//TCCQKnC1LoJSuoqHpA9nVsB81TfiP2bRDtpgF4imjGl3x2f8HKrT3XumHmp9rLsA8u1r1s
TBNvwn5wJrQVvP7cndK47i9SFt+JIYP0Pev/JU/901XGJc075equY5gWl8yf8tQpY+SjqIzhydbM
V7T5OCwKgoKlg5eYVn8zxZpNQb1HoGdB6lj7xpzChWWF7lf9tEWVGA9GcYbueHI0CKR110x7bFKP
ZVu2pw6QQVej33NMbcfeGBH5/JENLjzgJmbhwGpilSG4OGNgRyvn2GtG0THqCQLWWE1fKLzFy79/
Uv+8Ol1p05C5uuMYLBn/MC0WuVXpvNP2sWNuvGq4gVe6WW2qvvvamFSCUc0AWDjxW20n+vbff/Y/
pbf8bEdIRU8iDSTBvx8gqW8MqN8b+yhgL5Hi1mwRaeJGcXzPWcam//7T/nlcudJRgghMG7vRPzxY
dmsaFWpJ+xgZ2udQlK81jqv7dD8RGaws//Pff56xHC9/3ANQQ00dTxSXFTOB33+9pMoqJh+FPCa+
72wiLQZZW+9EQ+Br0S3DjmVFEBWM/QPtqSzrHJmXydO2cBkCLuvRCoI0EWTl0100mpWKQEWTrmrA
elQQ9ZRwYM1tIB+CpjpSQ6v/OD6Mfx6gri05vnjDLJM//fEBAUPzpyG1rWMYk9nKzCLfxU19E50b
HEdHjXshtK8mizBb8XIRVHWkW47M2BY54uCiECFmuvG7aJVak2KdYV/Abn8xojJ4mfNXX1bz7t/f
9P9xOSuD4BDB287z/s/3XBmwIuZSGkdGDQz4JdsOSUjWHgXgQfiF8Mgyn1B3uUGm/xWh9HP8f8Fn
cfvrg/27llz8jzOPK9mxTQbQZHX8+Tx0GN7yszPjeEeWVvk8rYSLcqeHdiFMtvl+3U8X0bolvney
3ZNFU1uP+rhC49f/x9X+p197OcowyFgu2UES06G5vNq/WVt6PQIdqGxxTG0COu7qoXnR/Ny4/sLd
XL7SlXPDUR9qjlb8x519N8L9fu0rXDoSQZ3Dwuafx8pCytTzUD+Wuv6NmWCJcsScvkp3l5np0xyx
gjZlxgjUX1Y4egxymABqEHP2uxNB6kg18aMWzn7uCvnQm0cm93BCCDWr5wXyAXVpG7G4fBgtcQMd
T+Sdbx0D1YkTPJP+KCVeeqPXd63M7RXGwpnGvxXXIAo2JnOWFYYRuc3gvaG5teGnFym55Fb21Jvt
vqtUfmIpsfhI5WRAqeME21tY2+DS4ey1Q7BxaUOZrmrBs0zk77EePIFtbrYQEazDIPx9sJAGLeFF
TjCeg9iwd8NiMA1KDbpTP72Pg7nXwPgOWpY81QtmlKL23PTDzF5Msexs6KjiTp9BBvTuOSfTrA2S
W9eEgu4sF/9xufyPBzYeaVpWcncMGoj7Yfa3yyWHgxZNpEkfg8FyT3MiCQzNfsRh4z72rX5yA2QY
yYRmAJ47XnbZLqD1l2705YGoNpbLjGCDCl2x0aU7JQbmBGgZWZaU9aGr5CtICzgdHWGY/37Dy3/e
8YRkccpiZ1Wu6f5pyQzSHtkKNeDxLhOVaExmbfrVBYH8kWX1u6tNxzSVziWZZx/rU8pOOu9urSKB
ke5BvCChAZTJIg/lw9kH/sz02UQ9WI/wyTXzkAQYL+2YQEPMAD1bvh1mZyxHJbuGhrWWUF/NGMrR
SmiZBZmMTb6NTP0oxvJ2r6xa+v5zdkOswMGoRgIFjYgZMrtlMNXm46ixC0nrnzX+0ZM3pmRJAHvt
9hUTvHqYQLa9u2a5xPuSB48Oi9+P6t7kHX7I/BHCM26w/f+xd17LjSNZt34izIFJuFuSoBdJ2ZLq
BqFy8C5hEsDT/x9YM+fv6Z6YjnN/oiM4MlMiRQGZufde61tVh87LNtXHf39z/4NdB9iCjTuOBZWb
+O7d/cNVoTdtPA8eW1ju7X2aPZfWJZgWORv+In9xu3f4No1FNZpVooLW5RrrMUYUkfmkxMjsb1Z3
4y9bKhlfy/qKhYi1Tfz59TRJy+BSTjM4dFsd3BZJheuSPq7LSyLoJHSPWVdWa7dG9whmahvPKNVL
l8EbdOb23CdG/Dcn3b+u+rwkXE0Wzm6f3fLPByhvNtFk0zw8mnFiITOFZUi/IiS2AKKCQXvGRF7n
Ovr0QL9/Ojg5Hnt9ME+ANqy/SSUy/nLeX14LWmNDt5bDq/2nNb/AnQPAV5+OdmQsLB67PLRds0sY
AwKo4Y8WmibSV+aem87RjI3b89o0VV+jLIdk1hQ35voh/6YXm4Zql2IySU/zOH/9m+vqr7uTw4Fi
KUowN1Eg/Lk0g5ybjE7tqqMmIVPindQPRaSfUcfCqWTsuKcBC1ARzf81DP295u+ailvbT4r4rCVP
1gxcQ7n2axxJeQBj2K+k9IpzPqmHeDsi9H2qm7FYzOMXwL/1MytEcWJiieFI1YHZswxXWVtvJpHJ
YK78j7DsfpKnVCwBRuFW07sCnVVd+pu4RBBup4Lm4iKsjpsQ9oNnoyx02p2FUl+0rn2wGwsQ8lS4
QWc2LdEbUXWyY1rbKNO2wG/dXd/CXh0Mt9zTLLCQBzlQAauSTPp0nq7c0yVdSUUQtx0ibyR+owKy
dxotxsL3h7qbuu0wVWJ3L0AqBnqoX63uPOOWxB1SOtcZQOFmCIreNV+NieN8mkWvYCI+8pYSN0pI
yhadccDB+Uvq6EEGa/ZgM8iHKIYp6/S9f70voilNw5PuDc9T03/o1Yw3QgsUSqtzYmhPrQmWPxrR
UrgieojqLwz8UzwHvn90oEzdK+kklL/GEgV76pPtVLMTkIseGRcjT9jjinDfCnv8mzPHXy9+26DS
x2/s2xYclqXa+MNalZQ4ZFBzkWWeWVRroOeWM3StAg8P8BYiOnOR6f/97rcNbnvhCoYU7l+YL12k
m90wxvLoZQBDtEo85P3gn1KtzKEfOslm9qxd1wEZWVRZBWae33oFu3e883+/qcw/FTjQCDhqmeyE
mMFs/S/3VIn1w2ikLRhNay+N65VnbiK2YJuGLbLfHfYNcXDi8EEjrnSz+DVmbPoH+Iv+W5pp21gq
RmWeekiS8hsHERrHJqEHCB1HreDs5DPKn+NHi/HfpkKZTQAYqKqsDapxNP9upSfA8d/LJ8Hv4liO
Y/G7gFzgBPvvf0+RM6kUiLaP8dgkG0+LjeNc2PqxgEBGzOvyOZZF43j/KCvzdVtPyUG54XxMyT+g
9b186IVInla5V+TbydLegFPPx/tDwikeifvIwVPaUIv4uk0mFtOnipNB081Hc8wYKHQdGCik6L3e
WJssw0Bx7SdAGTPDlNSxjomdAmyJ6/H/fqijTNFAgJEKUVnHNPamwHbaX4U/aRAg55H9ve3XZG+F
NjDEKiaUYEC2lFvFXtjZPtVq5tqpCI85cu3Qq/m1CUqGQMyHE2YhBhLHcnm4f+SDZgedWeo84k7m
sGrpj6XdYZaR6TPYYtzSIeln1KL5fnTEzvR0ZDZj/Nz0bFqsYijmmpeiI1YcTDnZcea8c+PXuIjs
ndtgZ2OWgF5cc5KVKeOXuzPzt/0KvSCWO0IO7BE/UD8xlqlz0dxAmRtwVEKrgKEoQPF1koQjC5sW
aIsqAiQGFnVES2Iy3HhKjcF4KeN+06JlCcaQ6Ow8Z8BqTEKefDxBu5xVej0Vnnd2CyJilA3FX4Di
WdbRSdU3kcJpqyPIfrno4n2HUez+KpmBP5TM3g8g6JK17pb2cwedcuNnXA2UL0zmkQhtHFJrzppV
9ecU8RPFRY3k3gRSIzt6TV053MKw0V/SSPd3EdphKfzwGc//Omu4h3StsdiX2lrbxOB3UPuJhwim
7bVJEcxWcJDXkFacw92uw7alrSLF6EqTxIHnxIBh0sMuj1trzzUYARiLEa9aWrmLR0m90FJO+zax
8W37He/sHvaz8aIEhPCsiTQ8oLTkp8ouiKY0FrWTfbYzlGfQ++IdqMh0h3OLyI2O+slvYIllofOC
YMwMUtQ1u6rAD5kBw++8RGP+E73RI7pitaINZYi9l8fGwSzEPqLYR6M+mwGg6uNEojujj6xsjPey
sN9EWbx7bYSwtI/xleKKP5i93Gokr+2tyMDKB7bV0bH41zGuPjmYXxDOcnYucxEoKZJ9GweKJ017
Od54mavOwR7/u0OpZ8gOPQlpFJU6RrKnuzF1WmS5Y+O/mOi7GMLQy7Q5+p3Lsb9WBlCkUiMjwlPI
q0hF/IISttkNHpfR3V0corC9Cfjbay1xku8y/tSj2dn5rZHvVIy+b9JziOugsbG1Uq7jMuB6nc3H
GWXMi0IjDig/jxEn8Wne9A8YeQxWW91BN0J3we0BG89g82+J5NRvDRC7yIVI922jn31bK/fWgO8Z
HhWaPQx/gSAMABd2aD2hF+DpZwlvM3c3OsDMlLyGtXA8EtTZeddexsizOojJqZ8hM0TrWjY9wxOR
r62ZCWuZL/ojrLekrpCGhuUUAUG+F1HlIxqKlq13ihDb6kggZXymWRLDeWQVanVuiNLqta20snbT
AUPYDAywHhwTXjDcwJMP8feBS2HgBVgo9HAWnNRuyn4SiBSd0PbVZz1JFmUKhpMcYeXZJzDRUN2Z
Vm8e0ID0142bWlsSydx1rlXRwRtaTplO1Lxwrl1XXikeOTFhWfHbh7LrjYtvaSmeiCeMO8UKMxRr
TEua+GbofBoqYlQnfv8YPA6QLd0bb6ldTjcUVDFXAFxo5TZbW8TeTYta41pzMzWUs+sIMeYxwQe/
NHDVcWi0cwpzMIwYkvX6e1WP9ORK9ZKZfshOOU2bro6uCIi95yz7zsbAhLW1PJC/VD1Ukk1kYttE
zCt2HSaLIRwQQt380WjJjLGNrd5McMPjMj+OeXQqxiMQIBdrSfcJw0buksKK1lGdwehGlnSqKu8J
tisEYP8z7qODj0/mmPmI4CbE79uEsfbKyQ2QiHJYWNOvfWutR9xWpwQ1+X4Y6iNTxvSk2Wxx0rdD
PCA1ukZXcKysWVKetCza1lDDCbz1r1VHqNQodbkLs/RRlLT6upobv6pLsdF0PGk9CvMD3Hv9EE3F
K1s+CxUaVd7tJRbJb3sMSejb1pyJfSxI47DJGQbvop4kNThd92lqWqMiEl57qpFOJyuArVpDmi/d
q4ufWr+yyNlMFnEu6AJwSdujHSSopsqIeTfC2eo0FRyXm3DjlOJr2EzmChqCue08m3Nznl1R3fNn
SEkkaiE9MAFWOL+0XZRjFMAtNl8YSdJog5m0IVXU38bYlgNcMcUunBu8Ej7sVKk/mL1uXShb0KrB
p7kqaeHkR9aKNgnyPrmX1W7s5IZABu+MgK4PKruKt0i3dFLieOu7nOSCJhsPttXgOV9+NEPhZG0s
tBakO6DS3PH5TnRzWUI91qDnxoxSkHH9iHjiJmzLfm5YKguCaG7zVJU7NXRqPUsHw8mQYfEJe49I
Rd0IeCch27o2XkoiDbCMJGcgdqjyZsiCuv/mZBfCftwPB95GC6wSv1YlVumohmdUauu79rfKEsYs
sf1ZuA6qwjSPD77WBU2oiYeiFFMgB3mjpPxhJs3eA3J5MPSN4ChFYTT+QM6B+7BoH+F6EfxQGfZe
9GBSs+hi0uO+mu1EGE0dbvIoP5ut7u9NWejr2UJqC6uSgLdIGTuOaEGfzM6+xTyxcmld0ouj6ogJ
fHIm2gxdOwDU051DkTWA5BrxfB/L9J2VHRxNkpuWll8tHQVHNzhn4gRPYhFbj5EFzCY7V6mQBzPr
GSeHEUbroRMI89S4t3gWo6jVCbrWLoli42wPzmn28h9Nl/qXEFmQRYNn183y1oxWxq8RTuTVzv0x
McJNPJ/Kya8v6MuQFItaOzB5BvKiS3h9vB0JkAZaQRAEpvSpIjz0wcY+YUyGd26ks/FINoLbpz7v
zvIuQWPUFHEg5/ZMjJ9HQioEGb8jR3kZhnS1pa36Ids0jWFsRqStwQiWlwOHbwbM89G06oqIzzre
eIXxWNMdSfvvur1tECMIGZIfiKZkFYcwB20dw70osd47NdZ3tVgYcYjiE5YWg7r4G9LicV931g1F
a7mZUlkjAujDI0UeOnms0Wuj8STY4L7eJab9mYSW9WDP7WJUSg+mnr+HoxJb5qHGKi6wSrh4fRK9
7E7SdZ79vF5nItWO4ZIq6lRUoFmtnkur1U+9iDYMUad1N4mSZnG7N7D9mhzNn+jtvRSTqZ/yGb2K
CrMDFFib8fYwBBDK4gtykq2asTcDKHHPRt9hPFFDcqT/aJDFx+pLW7CgYLZvjpa8sYzLo6J5dCU0
mBvQqQ6WF7OAdNmln23/SuvESRBQJkwEEVgy9mva4Svdv/rRebwDTqLMHW/3cyii6W3uW/GZ877F
Mo6kW2s6GWjc+YDiZpDVboSmsOfinEnfE11/QOTRbiLLGx41Xx30MdIful5rUcLbUIZsh0S+2L2m
upA7rSARKpwR3sEsQKjSJt/cIZsPo+pxrPrFkzQyNrRCe9aBtO1Sq/VZ7oFJzrbCDJ6EB39s6qeS
xD7LIH+RnTPahzXPNQ7Zl8Fqn5uCEGtDhU90i9BD1Zl5HTBZ0x4CMDOlLWK+zCv2bUbVgrcJa94w
n5JWn69mD3iA3DDt62TlV5xIvaO5v8IYOjLaqk/qYW0jze6cSKajzUwXtMuMg8xKzjeCayNfTFU4
wNoa59HgtOps4Q/dO433DTqAiXPs1HRMyeZwKo5Z1dSBsH0L4wZ0p98i4BY4AeJRxqmYi1awONUR
js9rY5tB7NdkXMFLPySxNzIK6B89q3A/FTeYP2ML6vO2PEaII5/qJYCQ1eSQRB7247FPMaiHy55B
qTUW8TEV706jcR4sWyTJdVsbmw7J2rGtm+QQF9MtauZqK8QcvjsxapvRWakqHW7RQI6InbbWxZ3Z
lSXS7ymJzVtoiatvg7UzlJWfyWmH2pH7LzBYTwnyvoe+EfQvJvlot3X7OAwoIod6hodO/XC/bhWa
8LWSMFzaHuVv71rj06ikcUl7y39j9/EDe0IPj9FnO9UACQb0sRvp9nLjq+kwa9R5VNhvwlfipBU6
BkvdLHf8Zb4Qwmgzo1uwnSnAfx91aCmL6HFBytSQbldTNgoATdb4XHRAC1Q2EPqDsZu2ofecex/h
bANAMfxnBX7lN1eE21qu25mIoPu4oDexPXG1YV6sQsaIJeCWViyI0kyuaJyhuSrHQ6F37JNSgKgZ
wFYvmbZVz3kgb8is8vJs3vkLIJe0V3Fmq5ngQ5gIkOryF60MP2CqAtBWFoRXmSNBDQauiHC0rW2K
SO+B/JYtYp7sVDBsOnRudzbHuDmODFk8W974cYh/0wkJc5bVu85HqjHqnbaT09TtqlB/LpkBnCYa
0vf21tzG38uBGa6P83VV9GF6xmLN0mw6L4zgX1Q5XaSGq0twgpvKNsXxCNdZa2MghxKvp7EjKqEl
8QYmQpvaYIHx4DRt3gbh4mrCqt9e62Zod2Xk47MyPNIkumGHv9rbmjS/Nknffppdb4EkG2amCSh3
VkO0rGHlpL3qyJcjm8rAmfRN7pkXhmXjR25jQZm2RZ47HG3JpggV8vaoJilMlO1FdV12hLt8LLq8
OnnEXkRdAyY3GnF0CKZglcU87I5I6tDPBsi2iEXLSDmhBXWBibMt7VY+WikHyTCV36bYnzhqo8si
dRbCZYH302Tu4iQjUcoMGE5D1FnHIrFpmFU2pP3KS852QWrXHD2MTay2mAD8lWRUggQczInDkNWO
eQ9L4NFr+hbYzUZ16F3p7JNwvEQILvejaf5y5WQ/FLp3njx8Ea3Ak9JMqdrHyDI3umZ9FSiOA4eK
gqJpmNcD79/elW/KY2kwLbb1XqmnOwiKs5HOje+vDMhsd8wEUnPjEk7Jamhi+aDZ/QshW4B6Ognp
03OIr2qIwRoiIydRahuqajwrezx61BDHGgRYj7IuQPGbQdVy5MlNzauhvPaJ+pzLczHIFsll8Iqj
l/niii/3VPX5iOhWRDf690uYbxO4UaRvOhdZ5aTFzVk2NZGksrkaBMp96bdoyle1HslrixAdUOra
HeaWPAb7FA0xf3nwENvQrr4qyf/xbj20FWzVsS+vGVahjRGhvmxwVawyr3treutlwIaMzWgCdiLW
bhqCCYNBtGbl/1ZoMR603GweFM8Jk9t+0yr/K2eVVSO8fIetlmMuTY1dLksMNHn60LTw05cqU5bT
70ZpXjvWoQS83BqMXmebvUtfupZEg14aM+bA2+fPofXTAMaFPZz0WW+29yTSmV+88BOK4rdoxDMj
XBUGsUnWVm5Q9o+m5QXYLI1N2HbRFmfbPsIdk81WG4gBdkzsxw84B39AmMa6QWNg5RiNTcYajiAE
07jVzJfMoiVmGL3zYybD8qs2W9FDFZdUO57x4pNZ3kbOhzXYw9VM8oPU3fyUNsVTJCm8hCXgvoTj
I9nuGgosjURcgi3WbVJ7h6QzT20fTUGrLPtzMBI70Cb74GSldaUWPXPJV047HlCjmBuNuJ/V/QRX
sboaCdOLBNUxv5K/yR0gjO5Qoinpot2su79ig34UrkyM3j2yADVxr5LctI5d6tdKsez4rfXecq2v
4mjqDtY8jDirtDLw9SlgmUi2SadO5sQIdDCay28Q5CIgA/40btJQJ3DZoisxpiLfuDad95Akw2Ho
0RmXFXYWkmj0In32iciErINwELXvzmtIGUb/Vq8tLSSWPQkdDDPpA64xwvTCuQS9g0VonsefrgOc
b9ZTn47gGC9ewWVBb3/UaSL3sESwng/zN20HlwfHj39RZq+OjjLVerTiYXPHd0EVgJ00ItuPzK4+
KpNm7V00yaA4Ozo0L1eZDdDFjsadcCVdWMo6r6zbnVAcu/2ccootyBnQ85YYy1fdkAVmVJXHocs+
+85JHjjKNyvpWOxdnJsOcdU9qs63DlbrsqVM+r1pSidv+Zoup7NRGNHGssthG6nhQwnZbVWXl4SN
kTYIx10Gvqco9MbFotIphDZxq+/vO37fQZKoqmErqbYaC18Y1yQ2VKB2Y16od6c1D4nA9ezqF0y0
uj0SXkUkH0sEeDGsGsBNxxsST3flSialugzG3iSpkEWWSM/2NOv64+xlxkVJACHkF+LYVop7h0LU
W4qdvAu/SQU1wZM9V3MDZMOz22ql+yo9CtBf69lzdvkyTNTx5lFGKeT0VbNjfmIdauxBqxlixj6c
MVYZYfOV72F+MfugSxLj3KrmYqrROWgTBnB66Tf/WF3XEFscukUkpCqcLoc009tNa9RE7jntc52b
7VMuU3EoREcrUStu8uIoWzzaWXSWXvVd93IvqAfR7DzECTQqvH5Lx9d4adiqDiVTj0pWt9yG5aYS
3HwhGwIG8wOS5ukpycFbkAq36DeSh/Qpbwhscvrc2LB83FxnAhegmmhtpizRczw5Z06iw3Slh7yx
JAyPFNrpI5pVhnSNMxF0qFruxmy6WrjcMA6T3ocP0nrUPBZbYbbePgQyQy4ojkZqZZtRxHLlNlBh
sPr2O+CnALrsMmIQ3op1xZaLD1uR+DSaLlHGPfuaZtKu9hPnQ00/vBh3lkYw2CUl5vuiA6gP/fJr
b9M0mfKXtjDNV3OYcZuifwTrUZ9Me/hBzR9vME0VzCzm+MputRHEsJ1bQCVbC9f2irY2TIVIPEnb
DmYWzueKxWiKvaPNoYlAIPGtJizwDb3Bu2fUhLv48qdNvzPKXr3Ss859r8cPggXZQFN2NnvGBx7t
lr1dzj+BO8dYG4iwQ8Ut3sLwg4ropaBj9FRF0K2TOLt2fa4zyUim7RzHGExVQkZABJ61pJ2upeH0
LGud26ebbDzeTU9kpiJCbaYnFTtR+4jH683kCPRg1WfNTPSdQQIIqTxx1jMNat4yu2+JHZfNh7dY
EUJVj9emqfRHZZTv+Onq21S1v8oeGpmp0nyXKc39Mk/mQqibtUs14f3I1Cy2JqXXvu39lAOU1l6i
8dZDQap2bh5uLDddUmoyXO0qZK0igSnDmNRkZ4l6+hgmMw1A8qZmLDL4eZDJkqMnaHT5hCrHZvms
0vFLWGnjNgaheyaw8WQtrRFnGgZO2xRzRSWnCzq66WKylG20caSr20+vWR+J2zDxg1eCl9Y0itNu
3jGE7pvhOcayuXcGnZtj+XSqw/5Z9w/CyfVrTmp55VbGaxSrwDX14kMyXdnlYCq2sjK6V7cpDhz8
N4OD230VhHiVuR4h1ICK1D6NevpQQE/eYh8buOd7AUmzdt5l52JGRuYX9sHtoE9RxXtOdyLTF/gw
z40DhNgHRtIpfgfwdb0T7J747+fP27AihW+d8R/7dYDWcgcv5EQg0M17yb84P+gGm/WKhA5FwFkJ
yYWx0abjBJFskjUwdjvwWYWhA0x78MbyrLxrop7RsdewiuUG1exObILgElw+LjjLVp9ECqxJsQrG
wNzax+aQ3JLb8Oa9W7/A3nDqrR3AgrRz1nhE+TR9arqgtxl9BFmx9b6NjKv2+iE/TTd1M1/aD9Du
DCMzPFHkeMg1jeuQvPeKBNBtr3b08nGvogTBQaJf4qmYyBqMX+K+3rYA0XBLMajsa6/eA0IcdmHa
C6z40ifRYdIOniov2O6qi9fHH6oqRm5UJ2BubX3LOAisOM5qoEEzdx+V1TnPBvVZ1cAA+lGrHiYk
d7de6W9zVG5bNeRf+CBFmVRFnDGT/Aud5LUtkSBkdtzgLRfiizU4dMxSjptpebIwfJS8iOcvUOpX
eGym7a1TGxyZx1sGuCp8vrmP+CqbWjkbu52a4/2hEXVzbMB9/v7UjVP6iDWun9RM5dGF2nYMm1Ye
75/eP8paLo2+KM4G47Qjk6+zFp8LOrfbxhyro187FfNyPvrTp5LpyH62h01KuOCxKlxIHnHU8Ggw
L9uOufd0/84cOvY6sSUdYqMoj2FqnV0GhNv7N8NqKI/NEFUkDhZnpUztD1+vS5cmHB6cUhE9eH+I
0rDg5ubhf792/wiszbLss2fnuJaN5Tnbkv06nMNmXt9fup3U1JXMdNeRUWPD6etj2EbVburIZznp
tdnvKvBus23/86e3bVL+fp4/fS1tADgZMpdr5qSvc9nEW+maGJnaOOk2bGgQobSmPFL5lITf5XBm
0nmHjtFk6TFjHEIMqs1c/+PD/WuRK3NaetVJW971+wPzWHqniZ/xODojuBsNiYSls+oTdA1lS3bV
MVueSDHe/60d/P9k/78j++NtQIz+f/6Fzv8L2f8aJ9W/Uf1//4N/Uf31fyxKm0UOyOwKsc3/Uv09
8Q+EHCbfdfAF6dailvsX1d/4h+/aaEsRtjn8z6Ln+CfV3/L+YfkuUxWB9hTLCDanf720f+qu/xvV
X/w5pIMi31jo4u7SXjaFt4gI/yAECpVGMVva9oFROkYCMV1DfyRn2G5XBc2Bbxb3SEpvcTCear/S
mf3QFBta773xPXiuAgxux6A0kGI4NMwLasn3fSudt9QItxznDifCMTxWrjvvS/hLto+/w3CIlB/Q
aRiqINotBOyL/gF+fOwf5vRSdYDWp5wpia1/ZMS5MXzy6EG8MHkA486xxjA5JpPEbbTQo//w1/sP
0nTzP7wlps57zruCLtC5ixj/8Jb4vSc5A/hiafn5+8hMrHWUa5ec4n1XaRrcBPiccVuHwTgz/4ri
vTlnXzXDsTdpzcR+4jftap/WhF/y20Rnv9aHdcsc3MwqB7Ip8lN0s+8T1dnhv792Dnx/kvhinrBs
dOwOQREuWivrTzaEkLq9BlXQHDgyvBf4x9e1VTwWI5bnoiPyZJqNa6m+lGAjsYxStTRuo2itebDZ
NbXDHol/KMIsoVTO9luZgaOmfd9lAfIfDuAuTP6WIxUwv6HGHWyZWrOqPHBtUTxyqM6R9WL1Lljl
DHN+xJxJB1OTPwsmoas67E4Ng4igrsbTNERfhDk/ZAraRTx67+YQvbp1x4E8MRBKozMenAOMwOTk
eLcorjDJ1UB+WQBf53M+hPMeIu+h0EJ/k3igqZkGDILq1PJhLC9w41l8kzF20dgZvk/kHzeeWBf8
O5rCV49hQ9AikMUhPAAn6H6YMbCTnGgAj4PvIcojfNxmsYcH/6VRsNCMlgNwlaUrMC5108E0MrXv
XZ/B0eOwdcXlvXfNBVE+MHfvQHvCcdbPjeJqIaWSsDHdPUzCeSlp5a7lWNTrjh/CYL9ZJ714FEX5
PVoGAaYadmz7OSRl4zObXhg6iBUN5E8vPhj0u1dh091o+J2EXguQF5ztsqI9ZTiGozz9mMkDp/dK
nKMUVDmC7ntStA8NFqytHhNUa88msQXl57yUZI69jBjnZtMP8r22SamrKODWTU9vk74QuHwASjIm
yJqYBJrX5cZOnXyd5J51NUO6lIaJKdsAINn0j5n2jOqcnBwJcBWNQDHTUc2H8Vi43bdQdjQeadF2
nOfjpPwkCHbkRyp3E+pDycB6fow8zqfwnT+K4RX/B4DXpnyrJ/FVdu03SLAY8Pt3wju8FXSsH22a
PJoxlYqRAELPOPEl/fDFAWgy22tNhNOqcyfMe9ocUK/ikg5P4DupXnXx7iYJUmjzoUGQv66wjCUT
BUpGub6qDcgptVFw/fT4DyuPKShiZHokVEn0PjoSsYZ+FzOliSu56/AqeXRQ20x+d81Hyx8A8xav
rRHmQaSPn5phB03fHzMrDWa4N5WnlqjNaUWY/TLxb1be5H6NJ3z4Wtwf7KKsCbOK12gWv3iZ+5Jn
yVFoM3qrWA/iMS02UCd1uslg/IvpihX7KXXaz8psP+J82Iko39rcSStUYl87yI5ly9NBjlqVHrg4
o0duHhoosdKN64csrM7LXHFSc/NvKDZ+hbwWSu5jKaxPWu312uxY0BmPop/1b8lgv6f8PcFOXrMw
OWVNuutk8zpy5uTodsMC+x1UNUMf8SkmJXcuUaRhGT55af2Q+lq11iFKorJ8ygl56hYJnmEuCQYh
PZiZc3cRwd7jzlt5MfSoQeSvfTZtHR18Suq4ZLktwigTLeXKGkMAAfrCLK+e3C7fGhmk9wVZx6ox
LeI66worclPRZOEnP05Ag5Ixe4ROs+hk9rWLuKFGKDSRhRq4OUdG3w8q1V4mNLGgdSuxRst4wF5w
SGFUcJj8Rjj8WSvjZ38iHdmZxteakLzNHNrIWZR++/28WTdvQqfako6wj+b0M89AKHB/Ty3lieRW
kkVyCPMwsFI9MGgtzyL6GBq0crQPf+YFxQg8Rt4kC6KAcQtr43H5Buijd0rhlQPUwezCJxjLmxbJ
xSoJia31vK/eaJ0j78Sk1239aIvF8n0GojuFq8YgorwOd1U+jwGhoeu46ck+1XQqytrZEeJC29aR
BZmsUA5oh71Q5Rv7NOkPRKEJZGAoVWgpbw2hrjAyD2VnQLIIRCrJ5HFd2IvVF+IsT1liv4OsIYNg
RvbqfKIiTDZNMp5n/EeANWVAXBXQ1NiD/9tSBfZLK79zX1o5EKlM5IUipOWgEBGvAfZ4a2C4hAJa
b1YS7/PcUMFYmoTsCOua1/ItjMeb4w7wUkr3zUDalmbtjzhxG4pz64dFADUmPFgZfCDh+wFkHODm
8K3Jb56gA5xL32MP9EiEja2vJhXuXOdw6SAExD7sDU1oNEKLalhNAOGcbGZcOg+/Rqt/ZNS9HqPi
m6OPOhY2xiKJA8KEEeMqSka5rSyS580Jt2GHTnMqikOV9y9Ug3Ro9YXMxN4zYQ6yM+M7ziroFGG1
cTMkL65lf2QjI5Y0ND9rLfwiY/L6QqY2pVWVW+beO0vQSw91OCLox9AgarjmJqKOp3Ll+5N4AMm6
U5P3nNojGWbue+FBxQDRF2++pnXyORWQAZAQf9ocREhw3kIOJqdajKQjJl0ZZNK94CmhVdJzKdad
c5s9fkGdoT/IclYWlTEE6pj4ESsR6x3x6kmoVuh9umtsQmDwgGc+QJfST9h5ftCmfGlGktH4HRAV
ccFrLf02UMRDrxPMZvtgmp3qZ6LXcsXAQSdOpw0IbdtFYOWYkvHnAVkaePYLbuiI/vLBHXPSegv3
pgvFH1uoH3OCeqUxJ4zx5mssW2IgtAiwr4key3VflMMOGnlHsxsu4ONFXB+dyrZWocarZd0KZ8Rl
8HF2NpfEw9ZmukLO+JcZVz9rcUHAqHlWnSCck/Ffl3Ufy1vXhaQaLH8Poobeo6b/MdMq51LS35Wr
VggXiVcU7pfIKJ7RC0GG6YygrYx3V6JLcwUZIyL/MZQERtWctrvEhvZLOpGfazfVD18FG+J6FvD8
wvLVKaeRCZusaDJVb140b5iCX2KnQUnsPGmmuqY1kbhJ9sLx86j14wshlPbKFpB0wtk/GGBR+Fer
OcJdtvx2bI9rupX/w96Z9ciNtNn5rxi+Z4NkcAVsX+S+1qoqSXVDSCUpyOC+B/nr/TDVn6u7ZzDj
AXxpQErknlmZzFje95znQNKcsuPyssKjypaGz4HyfraKAtek/dfKTx4H/kLPaUFFonGN7qjW3hth
wxt3xk1M/TLKQjTLQbLTYZhRlvs+Dzla3LRv9027x/EuaBKOPkLu8YgDyj922iPRY8wfBfrfE0O9
RUOsLqqXsZu+zrXfnwBsHLB66bWgbrey3alcgyBCaQdBUcOyoN5kEEaByAZXYbmrPKfZBQvBocop
doXjQ4Z9e2uUJF3UxIgRcS5OVhMn2ybPNsR3VSBfs0+YS4edstnBpI54J+UaSHOOO6Seid1K8hfb
6FkrkHlEolLwSaVss+lg8zX2AFtS89lCOFskBfo7tScTiZ+/NR5Zl/SHsAh/JrKJ8GnT3QkUH3xK
bRXU8ozZosVIye+wgEvS3EFMMp+KAmW9JZPHGlfSPg3BTyAnJCY579t1ZaG6b49aIkg2MnwsUSM2
VUA7TtsWPBFk1Xk2msfaN86Z43abiagvtIAOWu0ov/p5/RwjtsYMmgHhjeNzD/V037r8PIw6ByI/
o2XLIpTUXbLUF8SU5JuydVk9oZY4DcuJGSQVWqd/Xbydsybv3CwWu9uNRHPTJoOZs7nd+PsB4iFr
Zs3KiPLGx1Pczk0mFCV/MB7q3qkgNVHqn26ZtGIfIy8+Gr1PrPyQIDCIq1IhSJATa+WlFLKc2Msb
uj3R7WKl7YdC4XOtlzqNHhrE5bezKUBBqsIViNHgq76Vc2IkB8R8VzTobAMksnWkYYyvwPcxf2ko
yX4TOijIsCUyfTzj28HHOUWfHJdA9dvTL09zO3d7CYnBGdr8cmW2VHoCdNckCjEwSSOt88PkEXUE
No3vqx4vCfjG4+CP2zqXzapSVnEMG9MkN7yXqLOCGRXbsmMCFLWn0n0IEmc+32itFAhpIgSxtTNo
cTEOgNnPKoSTN/pkHMlsq0ebQB1JXx83x/OomRRId7CfaHSjFlA9VCOXmjIL6WErySqmH1HCBjMc
99G1wbvbOXh36dRQTP0B6mFuiW1ix0TpTsa1jIKadftYrH8z8mJji9rojfUIAmtJVmcSN69dbmhW
iQWQF3s3waW/mp2YH4ycxQNx59uY8vsO4x3sXIvXb10tL+PgfqW+8D43uGjynFVq2wBxMXbYhiuU
tIg+HKNynmJLncKpx6TuzsnFaxkfioqposvJ9m3JxnmbmZACBXw2qwZCI5ZxFkOw2NayecwdHBK2
1fhba2yekXro6zizmTLzaXF2FxYdKVqGXiPvLZ2wVy9cRFaQCsH2q0d8cVRe+cmw1MDvg5EsNeir
OUxgrZEX58JiJaZq2b7ICW1ibABQsoBarKN4IIbYl48luTcUAJQGjzfITygFfoma8ZtS3Zpya0fL
H3b/NIxf6xSupj/685VDJNgENoTkcZTy4NkDa0w/OI9oxs7Dqg5d9TR1FcWTrICZF7Hdq8LpHtH/
Q5qqkOAu+d0tifSrSud7pv34nEY0X7XXEuHVJequwzZ0R1ipgxxbN5veBtyKDPeTsRge02JgtMzs
Jxcz8SdptBhbgOKuS1uu2NV7D3qiHxGk1UzvQLFiJZLNvlTLyWBCKBld0GdIhbeEStsvie8hkBzz
Q9LrazsZ1UOIZHNUFjFeomvPUo8vmZ+VJ9bl0Tz7D6SxFajKGosErCTzqMZXq5itydO0JJmqxrVO
Y+V8STxIe8AEh91IFPsx1kQnjZ60t0XIrGrWXyJWIxsmMXFsXUUQzlBuHcD+dxWRWSuH7hs2U01V
WjzgbjYPRtvDJg2z7pC1cFXHTxZCW9bo3tUrY5Ikbb9dyYwURD3IE26iYhfn0Q962tUTsQsbVQz+
forRsM0WjlLDmr8Ojaar1u2By5THvkjPYkA64HLkNq2He1K8QFA8xTHZGf4I18OPi8/RbKVPftGT
0UhBGlH9qjbzZFP5HBDDvIhbcwkJs0uXUjqwt66IxjtXUy8JPP2YTCTolEhM17WTIvCY2cdbLpkd
HWKF1S3kJHLO3YDZqm8q1PR9/1NlXXzfa7RouXgdQlYydP/3N0Vdw5G7BIicLAnsqwcWbcXtrhri
HhzqzOIImjx1iORNJOXwVEtJzyU9NXkhHzHO3GFtGrZJAQ+jzPJ1jB8BLse5CmAFWgDPt878OpsZ
THOVF8AusxPVUkovna8pKMCum7qzM6LrWZVJgbwvyR8SljQ0j2CM7r2prckaFBUWoCVB2JjuWU8r
gk2K4BgZ+znFqGma1cBcDYpb+tMdMFb71GROzmFjE8rThd4dLWVGGYQ0e9MEgdR7xYtrjF+6wTKv
zeeaHhz2/X6TUuV4iOC92ZoFY266T6YULasqvDmFA9oKd2nqszonW6VhkT0SHSFae6vdCPi7Dn7I
PJ/AxIOq0xkhKO68s6uO/jQrkUoGlNY85wVrGJkYxHuCZa0JV1HhgSbsgMMKk2L60tjq6g+RxJo8
RieIkEFXnfOSXs+ctWe7bM1HapYLag6TWzWNMPTCxW/qLye3c0lyqWqmZKM2fLZGy1ndXNgCY5WL
YwM/hKK9PuQHRfbVNjKpJZHeTA5OZhT9ehI9ZZvFd5fF9a/CsJDemIZ9UtSL0X/SkETXHOXgSDH0
/T5LuLSgokDIBvxaeLtmdI+6SOD3nDrWH/zW+g5yz2IrdEI28Hhk8y3ykumExhGnWK/Y5Y7B+nbV
7WRqw1fdU+pIb+5FJ7Fx6Pr2kEOG4CzC12TJolybiwlyWk5u5wi/gbOCReDPy92UkUitsnxza5t8
NFDAMWGTo/RRnjwtBfsd1CVLZ6WnPb4mXdlDr8vCpfbwj0BDDjcmTuzf10W3pcvHzR5z/1a26RvD
vAfZHMDgx423J7id/OO6j4umqfJsNaIrWDeSPejHQ2qf9aws4F583Pt2qxWYPOQvZ+lyzVTfZL75
ePRf7nS7MjC8gaijOlv/8y+43fyPl4BkSr6fjFFOLB8EVm+si+Slrj9e4B+P+Pee5eMusEPv86Qz
d9WyWmQgJDbHwQgVlYmY14bnor0qY7W93Ywkjo+dVB02sM0TFEbz6EEEZVPHiY/S/kTxVP95OViu
1G1E6S7Kyi2iMDZvXp4PG28AJVNPxnNWBJ+8MC/X9tJC43f1HlLy2brlBJyfQ7w80dbgBnCGGWQa
Xe4CO3sO8b2Claj3hiCK/AwskKIAjQVKALQXlWO+6WLGcD/+iPNy3AE592R07e3qVEDdBKa4sEEn
rHypj/SJo2iFOWfTuMOLg3wRpGH1TEjGr7isUD7jjhDhQ2nJb16Zkv86pHdUYn81WEGHBMNFb6I6
IPOs8pIj2+4vUF8RnrjB2srFd6819FLwQS3WGN96i79/9uVazdXBqPV7ivmT2ofWgIR7lIky4NW7
CcWv8SvyWACH1nMxOi8qHT/F9QSXyw4ebh0EkFRUeLPxXYwuJhV2Rp5dfW6cn4GmkusGwz38hoOd
HwdzMbQ2Izq2GAwAEaE4/s5+jJrYkABh5Zu9/M0QGlGpA7kNzr5LanzrxrzaiKPMeVJEEmsQN2sp
CyLbi/OowzXoAbSi/qpwnXvb7V+RU4qYYjrxvsPkPrlli+bWwWmWGDDCHXODBfjervVzYM0vpLiD
ZQLxs2rC8tLBBiH84JSxdkvTKKUBHskDTuSnSnrD3RD98suJZREuW4CCbJCjtl21nrjWUpDoDuOQ
T0IAyIfOTDYs6SAWu4Ewe9EiwEoHrCYgD0eM6yqFCx1ShwjrWax9xiQ8OSz/pVE/dfULwqbxFzEB
ikZaGoi3CXsWKHeS4qI78M6HcAiv2HYYJsWyPL8zA/UJLS4qhDJ89tEVTtcafWnRDVeEVgcvIXqp
exvGltC00Xgfw/qSDla6L6XzWqlXYmQ/g/Uj9YWAk31QIbrvW2i5eCdYvSZPgW1Hm8Crvpci5y1j
OBsYSPZCCX899SLZjbXn7jh6kIbYtcXThMRY0ExaWl7Ic2lC0MaOUYK6mIgw4qVBYO2ckoW8XDYy
EPHhHOc/UHrq9WwP5bo9iMwJWUSTHZinbUTKHh8gOQfUnyb2guzUT7ir1hMBcgl6+zn44ffZPdwB
4OJ4osHL5RyM0aPdRNWKBFC5pqSIVcBDlelGL0np7wuzfWVTdmQvgfh84LtzzLAkS8p9SAR/cKUJ
ViF8Ge1M9rNMdmmcPsM9+hWMZo0zoAIPnqFSmlPGg9B+a03hrZxWb+a0UoTPUJO1ESTOvlev8KTo
jU/93v5cIt5doY+gEJRBgnVb0lNNvCYrhpT0kFZEYNF/0jAwVtVM+ovP5xbK9MsUmsdeJ/hcqJrO
fARVAeZXF28Zkxz0Fn5rlZezaTlVLgGA/Id8nqwzlq4UOMU27ZhfDbf5xAHPSOPFHFpNN6xS+IFN
ScmuzqgyNDOTI5QNFkI6RrsvYhJ4vXUZY0PJIawnY9XTvfE0Gn2iY2gVMJuBlIlMeUF6OnlhsTEn
A2iPZObOxoJC8deWcs+5LfHizYGY+GsBiEITAc3ajtsmSL80lEfANTdkWzb1c0Qw4LpxMvyjM+Um
40uufRpUI78rAMSklyF3DCPeLx+kpQb6X25+x26FrhZRSc701rrhe0M9hG/Degv2sgEiFAHPUshh
O/qQBAg+EQS49UdI0IShvSwNabpd9art4m4feNm+IRsDinxdouuZoNTXAdbXiCW9lc5wlV1izacR
bWNA2luR4+EJF+Xt1PmQF2pW6o1wqeSh5qojdswO+0EtPF7QJbfINR86wxi3g1e/2+R37JU9yW1t
HlsaaU2G1UHaDj0/59cQsBuu3bM7GPd6Kdh3yy+yQG2ZlXJj94m3LqJ4FYfGux2rS5qV781ST7cH
hRmEUuH5GpAA7A4h4X7E5+197xDqrjpG9vRe8wtqKDsblvU6JJRuuin5Gulf2piwmxVi05bN3WjR
3jUofZNDOJuUTk3vV0rJYFdVtA6oyKwR3R5iBKEHdk7NOmczgzgoIE5rjsn9cajBgvJwvyYWXWOV
vouMVDwov1QEVeWjWR8f5yZ4TxlDK8N98VPrDGyZ0EPLvjfyQW97y/nWtSDx+H0j6Wp5T1nJh24Q
FhsBcVEpXhWvwL8VwFjh186n7wXgC6qTqm9fhfOJxhqGvLDJGagmDojIhPobGk8BP8tVjshp3Q0D
h30U7rUg660zDpnxs8lqvKGSzk7vGqhaiVRc5RpFY4Z2jzSkaR7Rb8q1EJV97XtSZHTlb9P+zjTh
RmMg2OIOv6IDZ+BTLJKICQZwk8nDreH//1U5/5kqx6JCc/uofiMH/40q55oUxc+27L79TZrz+1H/
kuaEfyxqCXqSDjobuEpAcMafbfc//7sR+n9gaqA2HXgm4WvAWT+kOeEfAu2N6zuoQ6Am+ggs/pTm
OOIPJwyJYgOoGOCq893/ijSHl/k71MUMLTiYth9g9SfNyL5xof4iRBFxyk7QYVdbmEZJz25d+XhO
z6UzOGI7tbDlzxCOxU9I8zO5TYFPU55OVx/7n2pl5/IXop/R/YE+rDRenAiP4OtY0Un/JScnK7/N
vhiMH4MKWK+oGSHgLGZChnTFgLCqAyrMiAG0T6O4rLysfW7YkNn0a9r2NbEL6kiqreKeDNSupiEE
2r/chQGbyHc37jVKCs+W9rmi/nWfGoGoNmiNgBoPpUHHyDGJ7bzQccV3UBfo1ldmEE+wtXoUK3sv
C1x7b0PY5/esbMkerc+KNzMIqIx3vkzJ0MjIU1ijrKJWS7CKg/YYMon10540BIiWkHINXE3SiYhr
vWg1ItDC2Kb61rtMWZ8OFDsKYFCwmrosbFteTU0moHTp3tQrmZtY3/y4SeWx9jBfA2PJTKquI4W1
4xjn9LZBIT85I9hXJWbmCoJ9rG5JCa2AQtBR/263Yw9YjB1tfO3kkNOBzPwI4ITpOBkBMnOsNSt0
L4y+EsJB2ocZtTMSW1fkxAwn1nTCdi3UBjmJy3Tm+VP40IORHl/EGNTimTuG1Q8v1vGLDMfs3YQ9
1u7btCZSSTVNRXyI6zDnTK7o3pjygV4Liox3eYhkkUWd+FRYhCck1KmYgRQIbPyI5JCSIqrtU+rY
zmPhZczZFg6hmj5EWaTrto78l94nXGNXDFWnH8Oe1FWUiEqpjW1PpnVqaHBTCugFAKCN1dq4FJ25
86qHWbdusk28CRFuU7fVAjGw6TES9lKidu/juUWrYgzFA4F1RvDL9UeKK0Y4j0xAGpccKUMlzFT6
jY2PIn9IZGKciWQjGCC3PVotTsVikAx7b0DdBF5/9FfE8TnBXgUjjqQqIzyd5UqbExnCGG3T40a8
v0OChyi4qgbrWTmshzFoumN9zdhHyauhJZ2wwiXH6TChegtOESOKcLDje/2cbulb8q2MK8xPI6aJ
Hj3zBGqAYi0RRrM0vlROPj0PvhBPFplKW3DpCFJTZ3ww/QlxWL0s5zrXxXZmYiTTXZb8yBw7/WQ0
7bgfC3LRgBUm3+uBAEpt2O4ZU16FZ9GJsLlQMrMr3W19yIhbjCPlMlUXzTbOOnF2Gqu+JrJmAVVg
hzLoYOOaNfSnrPHs/ZgE5Tn3a/+iYzPdh9HIqhk9IqpgJz82rhyfvVpGG3we05pgQnWQvbCPZiTd
V3Oqb2uPxIWULX46+Th969usuXOMwXks+zF6HIcZAbplFY9VMUg+j5b2fjy0j0Ep++9DZlXH3kzE
c4wVBT5O78fXINPckfilfatH60tetMlB1ApuwcRPhZC/dCfChOCqQOXoE4MCQEsiU4h3KKSJopQX
Vv1JsAJfhsuEEfIeAmrxVmhHIcEJ5YPnNcDlGoXuxfU7qKgAvudJN4e2sVtoDNifQ7gcgEi75io4
FPcDGZI7B8Tnw+BExjc7mdBF9WXFqqnqHoJe9bumMCZSBRUZmrCVjp4yM8YGryOhN3EeTLejg+LG
Tn6XQvlEvKPMX7mpiuemz9s7i44O6jPAtB4wldw+Ou1sfAY4R4TP4NPuG6eJ6AAzTglxFpn/GA4Y
IqdJswTEmr0UBYDYDbiaVQmGCY8SdWVhDpQoAXute6vTT7NX9zsvAsftYZAAO4rC6hBJO2BBMtIl
yANoHS0yAvo1glIbHfP1yKruvbdsxRFCtEBjkpIGf8O7a7TbElsWl6yqSSMBT+weCXnURwqZBlk/
ythVsRCnOrH0Ic0oCwQ5vRZD2Rmz1USmYUdIOkX5JZ7d9d+b0TFIOqmTiykWY21TgRqxqeeO1G02
Igkp7yJOuQuaDj//VMUvUZtN17ineG3bptrVs9b7ThlqG5IAQPE479YKQywpiohzoGPZ+z52yHLL
p+AVvoginVG5Zzi32I5SsLdAbfRjlIPF5DPwGZLpJOJEKUua1wtdo7I8yqHgnMIosPdTU0NdtOdq
hzOPpWjjxDtD0sar7RK8pxd1d/7EPsnNpv4Up+w84oxMpo5xc6ulj3W2HKzD7A1Ugiw57CYBZ5gJ
IdhrftGk2c3Rvq4qfHqOmV47cl1/4ABrKPa0bHV9d9FxlfkeaA/bwVQBncmp8wfBqI9GSv6jmnt8
5QosufB7vvFpGo4xXIJDkfcElQmBqN+kXpYDZvrsg596SZuA5Xbk9xsmTH8/hirb5V3nnCKDIAV+
3gyi3RRhXGO2gIA07Wpkp79ix5RnKzHTnTEbzRPZjfRhXMJ7FZWGjYXhcSPzGQzcjDiUBHO22aRE
nvoZgL0a+hEFZlZtjT4f7ixGjv1MuPA2871oPdNa2StHZFtqTOSvoMPbuQaqN8w/icagJIZ1Ukh1
IrKivVYhNVw6lf0S1ZptdBiJjShnDgckjbRhsnE+y5JtHRMuSZvAuQi2pAnkWt587BVWV2+29BoJ
2aKIU/j5LH4ZuVNMOwIdW3bZIcdw0jS7TimisIqRODVlIgBEu8wEMoLbYb7D7mu6BFuyjRtzJTeZ
RnqbqhlGPPkfaqsGkzm0MbNLQg/zyTAokLg5W6fZKr0j2y+IiK7ma69niGwNw0wrQuOAndbdAjdB
uFV4Pe0MD7GqM6UI/pqKhD1zcPZFqdkeZ7pHZWHUVfw4eDROsyCIYasGbfO56st5J8a5unMyNVI0
hxbrb5TEZLFr07aNrjoBdrkxE5n1u9jyKBtpMpznS8CHhI2/nr2OPSmS3B3ry6bbONjlrkzqWbkW
1mIe9ZwJox6RMX2yU05o1fYKPObkUoBpZG9M5qVHXf5dzgOS3+I3WfL/9S5o/7O8+5b/bP/H8sTv
ZTU1YGq6//X3i6jn/3zdZU/xtwvbAq7M9Nj/bKann3g1eOjH7uP/9sb/9vP2LP/p/gaQ43+8v2FF
yL+qSv6+w7k97l87nOAPy3QsRMGOb3k+NuGPHY71h+ew+rNsdh1/ug6E+wduZoQOnsuzhHYIZfJf
rgPzDws4uQX1lYQMz3f/S64Dm3rt3/c2sEfpGi/vzBMidEyXP/avvoPET2o3rYi3oR+bHMKxe+sd
7479DuC1Ar8AZoVNCDVln2sAtyopjlKTne12sXlobLqYTsWinIyrlPg9YLXzfRh1gPOM6ltGLQ1R
RP9T5xFDtQQhkeYpiEs5/hrKxYDJRoP5GvSxTOcdznXi3yjpyGk/+U2/jY3hTqgv5lTuUtum46lR
3piNv+DuHJpC4leDwWenXUlfMs/O7gP280WI077lNdga3H7+blKkReNGjft3GVNI6wLn2Ss0XbwE
Pa2QVOCimdwlExU75ce97iuWYOZNH5wYB29hjakUhseMqGanCDIPjSi7Sw03fWAG7tfODNki0Qnr
vcycThQo3o3GCqFldOJT14nkwJTzNRYquQvLIb7zI7ZRncWE5utourDcp/w2DLgCkvzo5IIsdSSZ
9rZRhrFtQyjQEA7NA1JEQGuJz5uDb711RUxVrid0acq6KyX76xSSZu2mw3ViED+UkD/yKEGBFc/P
gecvEWtp+hyY3/VQHnGaDD8bSFZzG2Hb7uH8hCA+DSvCkwuSZlOPyEWTeTeWrb+C00FfzrNfCzq9
G9uaPlkVDdqwbXgiZNOESfrwpYZoo9zhHIyjfph9vtBKxBg1dFoekTKs3dnIUGaxlSWtcScCg5p5
2XwTcUl1lntPXXznlnN41slTHmXnIHJq7FZGsDJ5QkUFDts2ZaGR8I3NFKJeFpURHqYmPVH4bfaE
WRikgFinKcNg6AdS7sYueR9iV7HG4MSMxz9PsISBCv4/F2+33u53u+7fu3i7IXKUSWCZc7ldMsgv
wMTATIGgZ4FR/v01bs9X3W65nZ1z/HW19J4+Xvf2NhwVdCUKz8+1aPPTx7v4eCvIoicYDoBcP677
uN/Hy96uu10EtGltA5MsidsjPm64XZRKohG5nf3L+/t9T2N+dT2o2lKm0+ovd/zL2dsdby8zExcL
fJ/uo03HLg5K83I7oYJK/tQc0IMamW9GmQ4rZ4DsMExpd3JDl92DJEUnv4DuSP9yYkxOSug88DNS
90rMPs7iOOU6sFzWTkR7HDJfb4+5XdsHiPdFYEO4l87JHdvPzOolvX8ba6ZQdXuYhktssPPSJYqn
kEPJMnPjEpHqc7mdE6S7bWcKkUvHtDvD/zuN4UirUEEc7wgGKNISdYJ1IMpUXNhyiouxnIRuYl/o
7EjWxxsmqM+k18FTXW6yO5sE5Ha4RL4xnekO8FFTgNkN1ehcpPScy+0cBdtoBZDpaeFStuztI4MD
a7aVe5GFMawjk8/w4zqflGnRYxTVyz2mJnpvQsTbcPsPsIi8c5UX3jke8d9bcQrNafncZx2TSagq
kGexQPStdoBsKEG3LnLWLDAvt3vdTkzAjL8vUktXiE3SL2COSwbP7NtIE2cvcqgn9JOK0+z3BzsI
3XPLBridzPqQx6QJWxJmhlO8kxpDTF2t8l1hWhXK6PS1QLm8b+ox37VkVBB/mNtbswfmIWZoMr7n
68uEEn1P2/dTjrz2Ui4nWtnYlCw4DaTx6IvdPLCPFeeckf40uvFd/JCMjkfaYkfJaijdo07KYzwV
sMyWk0ErUrgxIpgajFoG+S9oRb0q0BRuh4TlqJek5VUUb/DeswtLfXOkvdq0brODxjVfjMmaLyZ9
p0ur8vQ4k2YWz1x1u56Q4HplOgGtnOVuajnyb+e+14QwhUFJZes4GoQXsudnnFqoc0U49h0FfPse
Bs9wrLrcW5tBs7MSKIHD0GSXKOSdoCtQB6zBsJDpokD0YNy4THoGgJ6PB6ekfINzLxXbAkXQShjS
3VfCfb0dWI3AOu/F9K6AdWUYjcr8OregzPEeNewVuOgg+d5NZEGsBnPKr8RGlRuaWyhQwZx5S2ue
kNtHQk0eGpZd29In+rRMKcunsqWmpqrsiA+kha1NqR+trXVPF2ZfCpF9TnBhH0Sk7ulqWQd70Who
KNMYkF069nqaixObq+I0RYRGyWYcdvNYsQ/oBAIPtdxnbOn53879vvLj8u2ByqQF+Pue/7j77aLN
17MLBfjG5VV8u/OJuac3c7vx4wF/eerfZwvswm1kx7vy453cXu/28jNimoxIi0W56iXkHX+8ib/c
vylaa20DUF5L0+oy9LxUcW8nweLu/riIcbiB/f2362639oMT7x0H8EGwtw0LhUlE7GAh/TvR14B0
Mr2FacYPzvtOlfU7DfF6Y2L9Qz6wyFmGa68I/UuHJAMp8MUl/E/zuR4zZBBbFxXDmoWgvdHK2cOE
H0gZxgxTaY9H2PDTEMDjoUyw4GfZdMwr6zOVnKNHvSQh9s6ZSZy0Y4sell89DR6tpmJ66ixi6EiM
4G824nsDKEafOpvUFajjStxNAg2QIb1x68ncWgMoR4xlYSrJM2jPSYSsD+WFj9vCsk6hauGtUkw9
gluBr4fpvu14+hKUn+fDznOl/WUsFMiHWPk7AgtyiJxX365h83btJxIriBf8HA+9XjEvdwevpBQ5
OrWmohHcKZDvmJLIrc6Nt7xCa00zLFxLHRzqOLURN1iL0nqmbUgow6WH120yEK5Mk3R1q7QGvvYj
BLx+VQxtCLRiaNfkTyfYYqJjSnQkSxQKqlGtj8RpwE9J8PDaNTtoIZWN0UwcY3eYKLabeoti08B2
VmcowzqNdlTXm6QdyeBlBRYt5JZU+I8G30OTtOoQYd1Z5anEVOMioRjjmA9hzL5VQ3tMJ3ffSyxR
qfiBayHe5eazZxFoCk3xOhmCkkrefoEPAoA2ctD+TbQQJ9RnUZY3x6qBv5UYRrg2hvRTZfsU6mew
FzSW39geSrLcmnY3cniyFvMesGflFyB3b8UrTUBvM2eUhoyyBXFK6poX0cnW/vfRB8Rj62qT4hHY
Vx5VnJBeBtyGcWOPBosKjenGTDHbtdUbZaN4E179YHyoKGVvcaZkR1wI9JnTA4S7ap0pFBRB95kc
nJ9xHx7gedUbnx09nFLvGM7iwCcmIG9JvTLP1jxk147DscNdtSFAhE0DpUz2HuUqc6uTU5rNC5LJ
OKQu3pW/fAqzZBj25hmS9TgW3+g+JhvMbAfEP0iC8u4SKu9CYTm+FlQTKW8yu9F3B4FOkBKxvYNo
wrNIBgBi0NZqS7zpeZoePerlTZw212TkWIKjRv3AIjW04wANKvO+MYbnvD9B07UApXssn2c6nG4E
uBkPBWNy+BIiAdrWjnbJWI9WQSSyfYIkD9dxQ3knKFexyo1NwaCzSaW+pCNdefRv+xg7jQqDHc7s
F6v2XzGH8ZNCQDM0pjj0o32Iey8hFZqyR+Ff5YRVIDRPDfTKbWmV9wA49MoF8lK4yAgDx9nlUvWH
XowHJMS9iFhlZ5hRhXkY8Oe+hm73AjHqm/ZQcxHKJ6nq2GJP1HKNP2pldAwr7uLkK4JYbjy49WSZ
uf7WNMIX7FWEOLTYIaos3MqmTvdwpjzFZzsXRFPbI0YgAUM0Zw9ID8A5q/Tes8AU1nEcwM5GmIIC
Y63BorM5Uvws5ZcIlg5qbv1lpFsCTb27w4oWXMjR/hp0xb1rEiXQIbLdWGNnH5DNG980euZdgT4g
mpW9yTEHYwxB/uTWebLNw5Gqe2zuXJm+uplvbO24TNZ2FRtLUoqz66dpOwllwHRsaB6ZcYUNehE+
R+11WeJQNsTem2V78rA6rHBkBybYLEvMAIg7phkcmHEFjpREDPupMeysrgSSP8onyGABwLxhW2U+
x6MBa41SjrmBR4DKWwIIX9Te2k/X+lsgiwJHdBAeXMYQyrwJCyksnZbJUr5A61ZFTXgMzF925EeH
xM/BlyDgWjlpzd/eq3trwLyJRa+ObWtftBnVbR+cosG3odyRDntS/ZDuRXXfA1Gi2CYLYVMk+o0d
K52gwUITMTNWBTHANJZ20WGuQog0EdIXJYZr4yvAUtAeDcfjWRHqXK0edWroDccunMHBpeNTPPtf
AX8CJ3ECbMvLiNcuJJKuVl+soum2WQRJh/XTLOuU9bcTL+kwiJlzxJIkbW3dhrB3CGc/ZH8K5ih6
hjiCFfAh94roHE0yWE3S+RVTwliB3+kPULNohngnRircwOFXsSTzZDHbdIOYd6NRpwkKL3Qnhub6
a1MwKTld96tKCJDI+aCx6w02LkW2o7FNjI8BrW3Okk+N37GzyPMHMYxU8s38PbKYAUNBHFtT9LDi
c7S9xQA9PsAA4z5KcssFNCiHQD64WP2mDC2A41ODPamFKmoVNMYy/yKC/N5Mgieqn1dpPsmxv5oQ
08hQNmKUa013LjKGE9P5Ku3sldQJStxIikJNAT2Tr+48ePvCw9k+FE8VO8/ajRJWm1W5qZDsSeIo
FIxaYooitZ0K783J0RIuDBYF4gF+27utynLTO2NHNENyjvy6WJttmGzQi9WpAOHiPbQtJl4DT0ej
Ap8iqVXtHqr/zd55LLmqrdn6XarPCWBiJo3qyNv0vkPkylwL7z1PXx9o75O519l1qm7E7dyI21HI
IIQQgjn/f4xvyIzmRmHdp1K9jVL+forvd3gbqs849XYYNtEG9uaHRXH4zlB+yqTdNYSQ3fWFGSxG
ZkNWbxJdpO1ys0WrxMBCQhzSPUb+ifeeNhxe2HxafH8eQ+SRcG70Kzk4Z2wei0Evk9WYBz+7wni1
YAUgIeI0HuZutKZlj2bJPcYZda3Y0/kRFXvnSGBSXBhTxKmcdvMpVCNBf5TBdMCn7r/aAQkYMIox
QFPY0kX64KcUbbzHPBk//TGP1pExNLh45ctIOMcu8xWiMsfrLON39T3sQkwbsDv0bzV8KZpoA0kL
QGr8/i4o6qXmpR9WOuIWgjOYs1ZlN6jpGxDTaGXWyDOxJh+CsASuGQagHwGnJhEuSRzyIxLJkkTU
KHsjgR0oXHQ3dKAeTZjUQU18VDvglh9Kk0qc90gLD1TCNOTSIxBpSM68rRYyO42nue9oOgWgB4lq
3dsamoT7Y55pddHlLwhgdEysXpZVbBwv2DgR0dwp+iMHPjueivE5S+mjtxZToB5AbIyX63rAxV/F
pji2NmYMenzkOyCMKkpnxMkBQQLPEW3n/hrtpSnqctMneEO7OjJwFtLOTRL/uQH3ReXbuE8b9Wnw
S9SSyCbrsDkD1BVHTxxMAVb8LYpGjIlWyW4uwS4TEaj3HfFUmK8Wg1G8ODYX1cS0fyp19tNDkz6F
hjuL3A9opOMSX/uJnm1i9yrD2nqNej1fKmjeCEth9unLYG/IvZFLuZMe2QKuDEciTLr6VN6G1aiu
giDUVrHMRtQCxlVddLi7Czmg4hitI+2Bx51Qs7fcWntjLPZKF94Ehqet1cRB14+NKQVNs80odQDl
neDjVe0yvnZ3NNK9607Q0cFNUSWldY+t/ZeOwHfRB57JiY3IQ07F7dIJ1erEuC6LtB8+g6aGDBGS
aktzExY2KlkmpZtFYPTjufEEeRCRxElTUXfgqw9hv+0a+zlyUXZEOirthjCCdSROGuLoRJrmIRvL
fp0mXbAnreqsKt5jmhWgNEeJ8Ba1xcq2klfFHO7rlgay1Rcw7pzylWK4tScILCRkLNI/GiozK1Mf
kUsL/akbimOJOW2FkQvfOYQ2tEQL4iq56jZHJ2y4KCoeOo78qq1aWLAk6y0MMzPWIi9OOg2TJnQR
7xGZMPQWHulsoAcIYX7RFjet7t+pjpGsZKhzuerrBxSTlpa2B7q9DWSFcZ3o9KASXTGhvzcqnTMM
LkY/pTtjmqZU+ly51VpDmc5PwQwHsOOVXVEJJJnq2kpQpmD+WEaeeYPY6Wgm9Vnz2RwGVWf206RJ
vtZ9YtkQKT8PyDBWfVY95U53F+XGUyEaRry10yKsi+5irUE0kw/mOl5rAfF8/ltM3x5CcdyuorDY
AtGnGSi2Q98RtutKRNP+WZWFfRyb0Fot0DuEh0qSdaJvVFz4sIUn0z7xrgurNPeF1oZXTZNexRWM
kelskecDsznhil1Fld/fdK3+QoAH8uMOxH8u9CusPf2i9SPBUNqTa0fRP/PJA8ckaGG4FP9zYFnO
aGbLJN+XPauz/fxI+1LuEheQHJTjp5ba9bPl15hdhByXiAohtaafIr5vimigJO/JbS0Rh+p5sB5K
W65hsxnYKX8medOdCq+h9drQWs37lWonJgEXkskXZOU1Qm9ckX2abFDP7vqEi6KF95hqIiWseiep
k6+Z9VjLiDGxkRjmorAcaHZ9tnMrigsWpw54DdGy9fWWocu1ZxvnKMQUxJFMe73vHnTQ6KWs5NId
4I3EjvJgO161slSa5FG1z5DDOCO0lr7ed2Gyg6J5lBlGJVQLCZdW/TTGlo3z3sDAU5Uw4zodLIlB
idSTo71lWrk3au8XJJZ4FwCb50yOvDkllERFoL4wRudQNCMcZICG25ZrIe3VqF8WeCAoyNQPYQWN
qcJ9B/lHR8bZlmRfEHtmTKARDwgxESQb+NEPmiWIdSvqu94mX9Zrp0z1xqIWR7bEYooLBISNfZbL
e2Mf2qZKN3YwMAhOkYDjKVU1ke9IJcVd65jIuQMjWQ9dziUwDyGPE99C7AbgPa6WRQzfkfS3n7aq
B7Dhvdcg3ElkRFzsjBC9kfkGpJvzR9wyxXBxz9v2++Dl8VLGDeNgu9s1cB8d6s1LD2r+ctKeqwZZ
VuwxpjYovlGB7treeihdkqa1hgzcvFbBGXLqR8zz6oFTPrqpfPLcsmEfp1RrHKVYiobJs5oismpy
sLqVDxFrhLsKLr5XaROPxZugZK1VT8hQYbk3VXYeA2XgJ3qJBp/ZbKn8KClSaGovTpVWkGQ0Lu3c
28iksO+UmJxgqu+HOu1zyoCDSxnC+OmM3tNQ1ckq8Unu4j+EElxMoMIqmRJensbiivBh71z6aXaD
EwXcDWPzdVo+pYKqQYZ3HTVgvKkNYoJiUsi9nmhdsgPkqhhVd4ul/0FgIlj3NcNSQBDPlaAGPCLA
HqPxk6ngaOrYaWga5UN8C7gHVZ0Wcp2/ER1D6FqlBtH3gBIc69Yowl8wj65hdjzgDLDXtkXLQ6vz
kQQbI2TC1a7Fe0Wo61YpLMAcCAJWo7BKqAbBQ8zMbA947a7B6pfa/TaQ+rlU3RDYSZozkmeuGkAn
FcmG5uQTVVGCmIz6rp7+pNQjVwPzReiZxqGDOYEOfxGBNYBNPnRwG7QOVW8mXGcTwMgOGwXhnG+g
zUKxjqBtUSv2QGgUR6ZDS3Wr2t2mC40nXKmo8c2KWZk//kLSjnVZQWVRwPEtPlyv3Qq/u5ctUjKv
/zTHpt/6pOCVEg9rj2YGdK2DawY+feU6vwiu7Dd4WN9GEWs7LpuALeMKWJvXXnNY1BA0sMnCYySR
K4EGXk1XRzkoCJIcB+fJj7ia0L75A25UONUugT8NWW5lFd2qqvHQgbqAeFUl1Ozt50KPaEIiiVgk
2tpWscAF4w/NICWyL8qjXzqwqk2mil5p6JBJMKYbVngCfEloEliRrsuuIS9h53Edsqw64tZyEb+U
iKfXfq4JOONGBayDqi01FmVZpI6zS5qcsDKS+/Bs7kVpM7TGXusZn4h0Hsq4uY7RwsHj6t9TmWMG
GGSxBixhh3V1pjy5IsQq3inJfVv9COHgH0n2egNgtc57eq9agMtXqBW+sf6TMWZ4b1t0G82mJdEG
l25bUgXMHSblSPVxnUWmyaQtQFDjUQVbkGRRTV3RnyNcE9sywKQCJxJFVVF5SW8IwsK+Qk7Zyi87
No0zdi5bCXco03ZmyNePVfEZeQhyQEd+1mTb7/yicTGEWjQZG5fGFcPLhc3JEwIFJrWYE9pKqRXq
kl4KyiFLNmgLz6o1lHuEILRQO7nNpbflD4QvomsOqGKCPaljGxmQGYdZhUOjGB6HmsA/+vUkPJZy
XwcFzOk2XDmJQQ8qk8XWb9hivMPmok214GQo5wquAsPr5NoIq9OQUjwErwB6l9LxAQUxh6N4ziAG
Aecx6T+g1QoYvppkdxkNzO9a6W4UHAA7/jFUDeoIyWjINbMrcch2Nf61RNkUoTZx3h2CIjTnpo7V
V8sEmqcRKte2mXMS1mMcQIGNq2l6FMp+karNivPTNlHTd2ZW51Hd66Mir7vCAapBipLTK29448tz
S6VgO0hEtSKuzgppI8ueAJT1YFrtJvOhSpvpVZt+BkMeLMxuj1Cx5jsBUWgbncuJ8RFYDdSt7F7E
kFkGIipQRq1z16vXuYL/RUmBqRTmkC4VqgwK1gKxQwPFPBRhE4PAZEURiLq5eiOplm5TxQGyY3YM
6mNxDgzrwbbLrSnrZlsOMQCHdsRFOUGzCRhmBn2yXMqdbWNmK5Frt6kcjmaI2CaHVr8P4v6syyJd
wTNSV2YAYUvNqUa3DNH7YC2C9HaM9Hd6U/rC3iNR65HYAdjVooAqdIcFPlB/lL7j3XFu/mX7oMGo
nPrrMMSBFjNRWpfaPkBafhMkBM/AcyO+jujAxjtUrpLstTEqd7pob+j8V3RxEE+HocaoAdbyZogp
VLdFxH8xdc5q3z5jI6/XIwSdRYX3aN1iDqKS7j8xEhErnYNaB5fsgwjcjxUl1UF5c+1q41ZG+2IP
1lZR2+4mqIjvMyzUhoOK1QSxGGaQ0gbZKv3xANCSMkLrNVuu4pN8qn+3ORJoSOxq1W85Pir0Dkbs
4VQ8mQRE4kLLHpupTzSDWpsJ8WEmHY3Hr8fzvXKie3w9N79FegqGrfk98+P53m/LBHSxCWPAqTa/
kCIMxtc2orJTpH7/bTWXT/3bVcoYG7c6VPrqstD8OVwNaUJ/ffjlnRMxGFN0yCiN9BnfdXdtBPpn
+dv2XdYDyeukQoYmMX36xvO6yrI5MmcKSGFmV3zbvvnxZcH5m1TSfPdBva/nZXxKT6xh2pGXN07v
npebd9z8nJ+k/tJOyQWbH37tUdXU8P4L7RiUyqPbmhQbHGqVQZi/EdFIfppqZSvENSXFuxYuZKww
c2m5YvbQFVHUcNHVSfpKWibFjJlvr0jLVVey1519KMKtpRqATWoqYQQHPeJMW4SoSQ3N+2DKT/hQ
FhaQnJpuDR2O0zy24s6hfQ8WS3GbcNUPKJStNH10mmI3CPQsJvriFhEz5HtzRHBqNtHk/KFlMgCD
GSZfvfRO0NCPbRF+TC0MCF3TWCE/52J8jyq4ZE1hnjrd2DpoScjfxVi2UVLlSiQ95/tR4/qEQg93
bx3iXiCTPHFvVMEJNbRRCAgz4KjviBYccVLxh01H59ryOEWm7RQ2TB5i6BxIe0zWgcAXGVjbhl78
IsWM0Adju7QsJNR5oh+7OvlBYF62ymhxCUxMnkpikSOqxzolnN6LaNfYHLQLEfd7Lmw7JZdbCmmE
lVnDu6CWN3TKCzodZenp/QlpDqYoZEmtVOOlGcCQQBi/9n2xgUr9iiyHmUO9QZfoIfAKNwbO7HXQ
lbTMjfwpia3PrBP9qi2Gz85OSGMGzsQKgbCFHtdAgsqSdTu++J7+kMUMb3POZERmAEHJnhuVKmiP
89bSJm1wsITbYOJNw/mQavBXZUkDPQzGHN2R3MI9YH3R0XUDbVWC6VkaAupmU3M2bWOmG/j4tX3d
YUUdleal6HQstkb00LmMKyxsnjR7XkeCyimk2bSjSOtZeU38Y+CiRt4nOM6agC0tsDoo1/oqMMgq
pMRZ9KVH/hBdedSfV5zGiBVDvGBiC0S3jM3dKpwDMVq3+ZR5jAQuW/eV9dSJbEmyMaY/JS429bDh
VdpMDtQv2P/X9eg84R45EOz6nvQBYYh0LQ2fSPIeyLupxSBeatvezJonKwdi8k19+HfU3Emwl8UD
OR37z//8D6oKpqWTUAJBWDBUQtf3V0Gf7yIADRqKU8NA0yVpwePYEZ2FQItvYhV1R2C4DyYpDWt4
OTr9Gd/dSI+qcNJk2lKBzlLqW3ooBEHC2TlqieLcGj0UEt9OriMOhMyu7jkVeP/Dhs8uqt833FI5
HIQ0hUXd/68bDpqwtAZqtHsawdEe0AByDcp5i568T8hPNaXBEDsuEbbXZugHh0HgE/73O29GCv+2
DdQ/LKFNUkjJKO+v2xAU+Gx7Hy4kYo3hmjiOfQRiEwhWqy2d0VZ2GaG9xCDdS6VgyNCoBwLsySl9
/ffbIX5znE0/IlJRw8FcpyLttX6DB0fZMBhlZHuQ8F0cObI09lM2Q6VyEuyq8KUdgaRnsfWgSa84
k3KCGptiS5uTFeBWyrl16uLEgH4BfaU7ewhmuF7FXNE1Yg4Mj9M0ilDt7Nre0TXMg6w79NtKpSNs
px9eKvSkU6DtawDA75Zs211P7knkZPZpvsG3a5/qeHz5919b/9djd7LYGZpta1KVtj29/s1o16i1
9OvW9/aWpifLjgC8dehEw1rz7E1OjIJvjOTaFB1zS1I+TD3fJ31Kfz8eGbb3pzTx2l2idsZOM5N2
T4o4uVYeto4yd9stiX36rtG7+8YlQG3e8v/bwuczscxZlf2q/yp1nuXLXzro/5fk0QJb5rcfeZJq
/yGsnhTe//kfVz/b98+/ej8vb/lDGU0v6R+qEJaNs8Y2LIqv/1RGc+j/UxFt6CiiOZfRTjWlCnEU
evufiuhJLG1aPCsNnfquZv2fmD0100Bc/f0EqtI8RXmtcyAKx9L/5Rzg10bfErsizr7HtY5m5Nou
ceN4qHcXnt/AXFZgrxGey6DuvWlGOAiRb5JaxtBh1MtHN6MZ15oeWizF5QKtk5RNA0kBkFhbsPTg
9KJI0EscdVr/rvkt4bhdtW4aNEQdzqFRrVDoUsOIGy3dYPx8LLH4w3EmLtXR0hsXmMBWk4cSTda5
xeyhZ6TjjWU+0IANQmOhjoeKUOJdGdb3MIKKU2kaQBc8jTwqAj+1EoOe2rX2mqnFXq0V9QAHLtto
TV89QVZ5MEVDvUvNnnEpbkTaXznSrfZO06GqbGFDMBnGXG4U175NaPtglnjJPe3DVhxv7QIZXgad
rR1d3TjEapPcKHSVbM47K0dv5LGxChSVYXyr4OOvI7rQqa4+43SiODoeHTPeZa6Xv2ZZdROowxmn
A8qMFpyFnnYH6RMGRAJ2te7V8TbqXmleUt3XrIr4YNor3ajdUZACgDG9w/JqhmWWMy51Cf/WNhtn
NcnjllCU+ewefHYZMj9zoxtAdiQlZgmWLXItg62WUOIkspednf9qGryUGeFXfg31wQtAZIvUpWD1
ico9WFbSXca+sI4dQOcrJn6WdhyHyrzuVIZIaXRtFDUNX0SNKyIrf9lVBwAxKXbKhI4KIcU4aGOA
sWEECQOfhh+YpyCFNDm6xsaMVIDlKV1gG5H0wsyQATBWXcZG41CHQeRm1Ju0Isirli1l2oTru83g
SjDHWoUjZpxW0W7ykm6xGMpwLUvnTAiPulBsRIQxtVvEhwf3xguV4ExeSslFFlDLGCoPdJvymEsI
NY58EwMHXBPp22wZiET5CpVufJMX8BLh2p3se0rrUJarLFlazS+zxFRVaNmPlBnBtlLJB9NDx1rE
0u8Obq4+ewbyQU92wLoil6QuyIXIGUEte8aibVtxJSoMd1D3jkIUq4wS3XOUS9SU9i4ozejYIyOP
bUccmVMk0BeMcQU9hj5Q4D06NLepawsO21rF7JyoV7rfV1u/0pO1q/UoEfgVu4Asbz/Qy2WrRP3K
KkibVwWmwQ6Lr1uV8oat3knMowuvi801jPyIjmj6nKEyOckso88gHkTMwK5o0vvYSx9VVWlXWRub
OyfoSbzpj33becdSU/I9TUp70wUumGOtG5+sIEDtQ/H4HYDCWetQv8UqIY65xjlEupTBFaITDaFe
lUHTEfat2JSPkmfSMrNzokua9RmiTBvhwBZiqLiSiTz5BpD86XSVFstElGsPLemrGmvnWpXNz6LJ
s5OtuifKau2G5BJz4Wuuf6xU9sGAomWl0gU9B4pUt3SsXnUzd48ezOg1KDyUf9iZD66sAXIPlrEa
lT4moCKqdhbM4X2QG/FZxOArmpSoN6+s2qlJ3a7xqKOOaDOUTJav08xIqdK0zKtUzdS2JUiMVZig
LbFd9wmnW/jQoCTPCrDTrU76W5RY8pCpUFK9asR2eVXj0gP5NKH0W30kZyg54eqzLjdxGJ5T091X
9mRF5ycnKpFqJlGg147ofzINNu8jLzBWSVivvXxoj03ar0yTTlShWm+gEI2t9JIj5/5sGSKSpZpH
a1LDFH6Yb8R0j5YBhcevx/O9VKASoAPc/Pn6MDik+kyP59e/Hl6WnJ9Ei8ya5pe+3Z1f6k2LiUUP
dXxaxbzI/Pxva8TanR1EpD/K9xnE2mhTOtA4Asfyp7Say92ZzDo/nu/NC803X++JCE5CtjoRXeHV
8favl77e8/Xc/O75BRtfJwI62j3gPRr4YNMq/n4LlHm75gUuHzev5dvdy9vmT7ncFU545O8eb782
/tuqvzbsb7/rZcnfvuf8nr4kjqi3y3L5td6v5UCg3w8mCVG/f9TlC3599a+3zPd+X3x+8tu3mz/6
25Z+vf3yzm+rn3eB7VXEU3xtIa54ik5VnC1KgMiUkabfer4xrKJSoSz/dc/PL33to5wclTw2oSVo
/atnthOWmTdcluoRvEEknfje0cqK6hSQne6a5zCjU4ZODQmmH9A27PPbZIKw2YOLUjuPq3HJ+JvD
ZX7266UaY9bWcpXDb8/PD83pzfMavl69rKWasW7f1uhiLQhzUR36IoLCpK5DFf100EqMDvNdpSDw
4PJ4CKiA+xjJV9+eTN2o3UfZ82WR+YX5fa4/aJte7a7dKHA4DyhWcaDVTx8lHUZO/XQmYukciwmB
h5+KUIXpXjnR7kQjKFBMJlV9CvYerwJModuvv2g+nwpy/QoniM7+JYjQIfokjvjNGAOnewlzCYXU
T7v6yZncWKTp8BYTaogmyRaTwYKbYcrgmm+sBvnb3z38Wm5+G78G0klSU3Mbh0bf58e+qmzkKSmF
5f5H6jvlpiwrKmrO6AsqLB2AUes+c7nMB1YFAlnneLImYF49Ke7mhxA7pgJvuhs6emLCOlDKtQ6q
o1gHx0Zt6fYNjXjP66aM+u6AQpMxWhbRA08SUhfQCLBjmpaF4/agTvfmh3k9atuW9o7SY9Wab7qM
7GVv4GqOK1sBI1zK9FjFSIcYuklUcWj65xt7BJzaufaOuD8cBv+8aQLlV66ZHYk2eUZunSuCrdVb
N2VXBcdB0IoemNXiC5YrcNyghfqI+IsxpQRNz51iDrLZBqIfVFeGjrUgKq/QNXGw7UoclCmeJulC
deULvTiEJbNTtdPKhdUWr1punUtGJFzO2G9hf5doxrD3cz/W1yJCY2AVtTuJDN29SneV3J+Do/ja
QTOOttGRyge3GuccZ/LQ0/8wQHRkGNGVy4A6TeYJnVJrrKnZOmXecki8RueKBepzvkd9lkFWZp7b
XLSX34Aju6h3MFziJQMAQomn/W9PN10ttX0R36GNzA4qcGny59qJnRYL8ofhXMzbQHcar6ZtIono
prvz43hMGRowzGum+vvssjALV06Zl+W4DCbhez2VmgGDJN9uvMGXw1IkxlWnpNrGpoLFnp+Ob3OQ
FOBVfWh3oY/ddDr2vg7A+d5vzw11AwS+B+Mup7OhY5PkoXibilEgvHQyhw769JW+PbZsaPPMzxCZ
BBMz0pq+9+XrTDsbud8fu93J0WkmI7qe+Ziav958wCXjwF/zy8Qi3b3h49tXJ9D4/IXne18383N1
BH6tk+LFnQL2/Ckij/ljelBqneK8/OeTfZkDba4Rtc//uvkQmu993cz7YH7I1YThamjsTAfqOgSO
/OABxbncfD0c6Nqh7IuX6QDkLIAgsZRTut3lrjCmQBeJrH4ImuJAJY8Dej6qp5vfHgI32SRoCbZ1
YZaczLrvN4R1M9yZngNhUWw5LA6SkjEZsJ3+s1YHUkaEWx/mG5+crnUPjZCg3cLdGUaK3KJBRxsZ
62o6nub9h0zsj3vzc18PscsdKp0OmGsaFNBNa4Myk8NoFPpq6OwSZrilL/o8zFdhp+Ot8Eyt2g5c
8+YvZPCXNjOtWnUqdiiCePBIaehjV7pCrkGslf1BVwwa6+WqVfVr6dr4XFsILMFAH50cVIjDvhof
exGevCB86HCWQpLNEWaVmLTmjW3m5o47ndAlFsD5+1z+Coq6Il0ip5eA0r0Dy3xEMoAbf0AQOh0I
tYDR1vvxA5BJHk1nkfne18FggwM5IHfskTeVLmHpSF7LoxG/9xpsX6dMzaM93aCF3ihFjT07w4BU
z1c1slAOqAdTaPRgWQu5C1R/0/rNU5M7ysYrY29VxAIFZuuXCcQ380Q4eb+FpINv1kibrV3lt0Wk
IOigAMr/PFYWcHcyYgIaHMkqzQVabwRr25gsq1EHQaUGOy2v9iJEg9GknXMh9s4QX8NVERfMBF8N
ZfjCgee4cgiQOKQpfWYUpsXSkYx51Wms3U+jaCAkzFQb5QkLNcWC9ipO8LLYlXMjQxo24PMeOmsr
mPai2JrWbkwE4Dhy5QUm3I2ZWBbqKUFN5dkEa5HAjYClZqRDsyWpVHx/09WdEB/wuVqmbAKacbmm
qoRHTs/Nr46hD26xqh/8hnPNOHqPLtlBG3Q62bEyfoyIDA565aG4wg0PiugAC7I7BEULv7rSF16C
ohZLHUqbaKzW8w5IZVhtm0g/ZU52XVIXWKsjYnXll08E5tEnN0iryFPHwUDsLISIVhJeQkTIBWs7
s21TRfHo+6s/jYr/oixbHN3qvXSLYEeeaFbXh3i6me81A1Im19Gg8cLV3tvtNQFe8DB88OEp5xIE
RtgTLgvw791H1juYswbaRocGAdFIW9Oqho3VXb6bn5P4o/YdmB9rOulONy2hWYeWIssqbjjNDEiA
h/LJU+qRyfao4fRGi25b0VPtW/F6iFxiM5GVncM6xVFCA03WXB3mvZMM03kXijRoSSVzlklH4CiT
zeQw35MSLzzX5D+fdKZXlGoAY6v62/l5ffpzzfe+bubFIBP++d758bzWKEhRw2j8gNM6vy0331V1
C36+Zf26vHd+Lgm7fYC6mhSLj0hNmjVZ8MWqI7V+ZQxEw4O5v0faPZ6dCSKPaXfchd1dWDrKmvhb
qIX2VEKDWYTiEpY9ykpzcH54XfI05iSxAEyRCBZaCwRpS3bWWFhQjfNn1CrbRMI4B866Ln207Lif
9EUhMOBD2SQ7JS4/CJcfF13uvGWJKxfZQE3JbQt7aVQNCUEGNUlFjVCatKNyN+r+hzbReITxVgkJ
l8jr3GsbktzZ1RRtmUbB8G6XAY7izHpE6Y6biZidjdaa7VukHOfXOxFj9dO6+ID43KXB1jxa/di/
Gz64qSBx7avCy6urtCKzeCq5vPt6dpfqrnrywGjiSg7MfT0iXplfrLBJ9E30XkF33TTo5/ehZ6eP
hAhezWtlr3GoB6ZxBkPVXZvUhQnk4uNqqbz6oZHcd3mpH0iai9BfQQFS6YffZCq8hN4ZXwuttzdp
ipSoqJwRGJ+/n7/EgDN8mVWBOOVVod0w++EPwXj9Rlolp/mBvjJmcfcW7592BJw3UF3jq4zUFEbH
il4SpRy3dl9rWw1I1gt+LlwLbFUz+CCdQ4smL2xAwtzhOl/2DlyURVAH4qb1Bu2UisG7rHKwDQSN
pv40pGG9A3/tbNB/d6+Jn1/e6WcyJOkYwFNl2tF90/Zv8xrVODAXief21/qQiDO8GLol0zYg4bmS
sVo8UhnM9lUPh1OD1PWO/mX+7lDhjXVQVta+7dTmIYjGu3mFXW4myxZVzBVcQOuKGD78ytO3NmX6
qKu46Yo+itdV00QHzQz7yw+oVkcHQ8zbaMkaMYlAtY5+9XHU49O8VvB5GtpgDrHGtdzr+bCb12oU
6gfVaP3OUIfg6MvIWc2bn2I/rXU7ewoyCwqo2m+Ggm6Xb2fObehRYHUGkX6kjXEA86k/95gFNkyU
vYMXlv2t18PdnpdovHRvWkr4ogRoTzFGF4ecE9JtpZgoUNQk+wh6Y+uawfDSBKmz9kUxMn6jOgoe
aOfQu7ysJ8Hb0Rux/8poS1+HnpAHzXGrm6GWlDan9aABAsGktK+xSSVMsc2E8UPq35QlOpl5CS/J
Vp7auq+VY+frKE+6IxMD7ZoyMZiR6fuUPQxFghfevEHn53bx3NtIS69VONGXdRCyzrTdlG9jQWAH
2KPwlALmvYL7gQxw2o6GpLB2HKt30GKkmcVGfUqGQL0yXUBW86f0nAOIiXyPM9mv0l5Bymr5Obp2
jFjzKpx2Z1UiPs0L4IasVjb2znNd286ZSwScpOmDCNvKw8H+0TZWwjXdrs6RrEcOQY2mZVvFH/Ef
G5Rp/qo3OnEWRpedwXVgFy077Qd1zcv2FKrEQKT4V65SuqcgQJyGmTD+kSjH+ZO0MReoQrP6inwZ
iEaur04UF/29NZ7nBaqhH5alWmC70Ib8ZFSJtaq9Wr3KGn6etqVMreTlJ0NySpFdrZLM4+dc28Zq
hxigvRul0i1azSo+K1K1Yqsx3guRKMs4YB0Fx+cxZRvXbRgoT0rt3V3W5vj32JzMJ1ch4YJuVnS0
NcW44mBCw+ZL913yY82LRqJGwkk6LGB0o4XWgpRBZJl5l0HGvCwCTGqZUpx9N2xg7XlUlFe6ZnTH
yKzEWm/z4lmNi5t5bfx7Hhq1rJ8orUSbmr/EoRilf93hW2Hkk1Y/BFmAZPeUn4JJ7cKqLeVWG8Au
MngimsMSyC49StIpo/zPhKNSdVrlLVSMdAVAS6m8K9/uCSrxJPirhL+XgaFl3j2WLp9atQyejKou
CMXrtYNOI/+6rxR1CXFyGhk9z0uODbE49NG1297FTtYNJNnWpANB6WnuOxtOwrzYQHxSZjjDm4ID
c9U2tXnuiPY9wdWnR+ba/svYRHAMpl8vd17UthGPNqSgzZjK+hDBVbom76dbBpRtPrT2PO+ggpkc
lpCxvG2rLtoHfjtsa0wa90E7MiecVgaBeiNpV725KudqqTsd9nIlO7kG1hMzqOoXLSGaaFqUSt17
4KdcJxOYY+SuJVtN6WEekVl3a43JQPFVGB9NUq51p1ReI0yzq67OqlNKtCIAOYQyDCLrH4m8HZrE
/OgVEOWtYyvXIlFBhxeg7Ehhb57LDsDetC6/Vn8poRc+0F+wgTI2/Q5+m8JhC3mGrTY/2sDZ9YOr
vThY/NYjNNJjOKbedVLhMrusY1rR/LDBbHgFdrk7atOpaX7b9P55MeEd/n9v/H+DDhOwuxAw/PeB
5U8/yyRL6+/YsD/e80dz3Nb+YdhTF1qomk5exbfMchvEMQoRFU2zZtEs+Q5GpiEORRlr9kSdmbli
f3KR9X+gr9AcXiGaWp1a33+S0/5QFv27yPJJC/NNK6NDDgNDZrOBKI0MUnD/KtaQWtuMQYbhyrOc
D9nYCxHcjhMUIvQK8T8Ic8S0sm8fZkhLQxdiGXh4p6RC9TdBjNu0hS4yz4X3pAHalw0q2rYXS60Q
Ab1fzvWfFSLyJgLhPpydVL4USr8nGQhdbZu8JTZJcTHzTcqBHf9FjKeYk1ZG5CFGS4PHgGzMnNC+
/2LvPJojt9Zs+1c63hwvcGAPBm+S3pNJz5ogWCUS3hx44Nf3QureJ6mkljqipz3JoKliImGO+b69
10aNZx6j1PZWpQEDq4WKUlmJXA4DdrnYxlIdSCTFzPhaNxYsdar7390B/zrJ/5HT9SYjqan/3/9x
f1If3D6o7eBBB/sm0CH8dFbZFqWDSS7FDp/ybmhkvTBjmawAVtSYf5aJwOkAfeiHpadfyIJ35VDd
61GeLRs/L9ewUDeBn7EFz74yKzuladevJLPLEsfXOsmpW45gTNYGBm4SivpFlYnXpA0xsG6TNqVc
Aquic6x6OQWWsQZxcobNdk4pwsPWAvFBuUEzdIyfbvwSsY88oKqRc909I04jNPUlS6JVWgkAqK7H
kVocNvlW6RIwBKEViZYv3KB5G5VTY4JVu1CK5xxfEXluoNWkF+9iBImoHk0sdW70JeJxB+rmFre2
CGvaEwYOg+lTMfclevDlJGCCpiR6hCIMYAKuGx9LroBGvReKfYXvdR+dsuNl5qT96h+u1c/svPmm
dC2uk+2hizV+VmnplUWkO4K/XRjObCnlP8Vm8g2qM5L9YYZHsefH7N0uAyu2UVLqi6SoAJ049q7W
cPD7bcNGIdwFCVZHlwrTrnKdNY4wY2VE/aEMc2dtK/mG7DBlMiUFTYciEgN+mAMTtlWJOYI9OxPX
eBWvnZ6SWxVEX3bskVaJl3ShXEzY+LXxuXXaugKIsZ4s73saYjIg5OEtDfOTxYp+gTwzhq3ZznXO
Y2aUL5gP7rOCG8+lTk74wikSCZEOs/qEmD6sn12/Hw08wyK9xL521xLCbWMpofSLm6NbNh2p8fwD
zCxcRdjptJuld9UFgRD+SFsW/O4dIbkrlwDQoU6+JBw3LtRDNqfF/cN1+ouxA7GxJ6QkJ9aZZUW/
V5XVltm2o9t72I3LnooVU74M7HEjkN83xiN1qX/QsYm/eoilRBplUVi14X798R3tTtRAdHhHczCP
pTMH90YgeOaHwcnbVzJHL6aWIPOQLT4y7mA2NSS4FgaADeLSwGV+1URVKaAd7T9IC//qnvUQUHG3
AJD0zJ8kdoao8zzTUkgqxskjyGlLgZxmhsFB4IS2l21B+FRO/sjfX4O/eFtLFzOuX0JkM62froEH
KlKmILF2mZ1+DbZ80kvGA1nEXzWiJBxsyTap5dPfvykluT9fegIzEYw58zT1pzkqDgQLOR7cnd5A
8YmCu6AfqkXYQ9sqKTe6JQlMVpfQ5YJm7D6B8SWti3bLsnD1LyE8/JNsozymJR677OzEUPLJ5AXP
lozbiD+TCo8ysxuQuTimCw4E52EKGCN1snuLTvoyHaPXvNKuxMQf8o5TPbpkgCYOnDred50OpNli
0trEZU9whn4Pdq3HNw1YMkmzvecwAQQmwQOFsyjmXWC6cPMgI1uJZpaLvV0VeAIdWf1o9OekTPqV
D9HX8xUR7T6leHaF3xo6G4nNkfU0EIhNqgnU8Wi3ISH+Glr7KHwDUH3UdMsyG9bUcttFSS+Mbsk4
DzzpMJ0scCYwJbrlMHLZSrUBRQIrbMD4TDQw1jWcG2L+t0yt7I/HB7dhzlEaWMs28p6sgAcPHzkm
HGW+ofIlKmqeHUbkz71C5m14G3IHkl1FbZVAIiK0rBnZQxT6P9wRhoVS8I8rCZSCQnAjEujgeJ49
P7u/05j6hk9pBuP6LvAQ9/TmJs67O6pD01ZDWccy/Cp15M6hKM+mSXxe2LjnqSfuLVXBfhwsMIbr
tCPgIQTvTnVI3wnZt4s0g0AOiPqxZK2ytPseEgZYB01vg1NhiOc2nhFhWaKWFLQY0FdNGwMht6AI
56rV6EX+iFxiBgkFxxicGUtb9qB00kZfFC6sfIG5wJwkM0gQknQ5foEgojQe6SvL9r4X+r4K+wev
6HFxdqJcFHWzNRKrOheT9Uui1TbBOaTZlNB7GLPWBbcT6QRROT2aenhK7fxBKgk/ZqjMRVkkIPoF
3u82JS3NcjGl5C7WN48dW4xXn+bhcmpZYgUio2gnfMQII56JHGZxp70CxlwMFexPrF7P9VS8+0Vr
Uzu3X6uREKksjR7jWIMbGpBR52sErLsnmQJ7Ih3toqYWoAcUpq5xr7wvTWbXo5VZ7cFvkEKBMxMM
3Q7vDoRLkjidpD9XQF5XkjPkppwq66Xp8eAPqntgP/s1qqjYQjPf5GWF7Ln04pXjctx+HF5DFtZL
127INErEJvFi7PeTwf8NsTP5BrPTREgSzu50BGWra6DZrWiCmm56e400wrJM9sMAe4YwQeg22DBY
msnF5GG+ItJwXp2SsCWwsfpxRxApyEYZKprlTndX1wRDdKjegVPTa47NYj+48HpyxS1BK5SOb2VF
GFapDZtmBv9hhhgEiXGk06Pvy3lyxiGzkGnYrKVVhqtEZG/QgRbxoMIXojDJnVdHnDv7GO0VcJYx
wHMR4udUuxSaaOOXmx7CRGhxM+BRxUwPCDC2B+gO6U7p3oy0KNqlMXpXL3DwagCtCmA4kkBRPWc8
ruzYzWvYu9q+q5MjCRMTHJaDk/BnmEqcLam9L7ayL46uknUtQo1hyNwSk5gxyCpGQYJJtvBEaU+O
K7uInvOEXauArtYXurko0vJ5MBTaVi+tMWfgBchasXUzo9pZlEEWIfow/NP4b4l90IIE+FA+MqKM
ISXKyb0rovKI2OEOnA4GQe0jK4Yri1YYZMS1RiYZodWQqYXwu/fOyB8Cneuf0dE62jQEa3q8RscK
lU4iPswSomWrPZo+I/OUM8RaQU7oQQihLLrG+EEWtewfag3TT9sSY22RVD9V9WyB4aluCG0YE7rd
2JveUeJmiwEQMtp+DBh9DGIAhnKSbcmUf6/MAmIjCeALJxshxfmlD1bL/PBo3oTtL4rRZg+PUMOQ
SMiITaVPKaA69v666b0QR7dpLMg3wOVXbRyYgKUbviRZ96lchRpe93eMbJd6mIW4741qn7za+JZY
h4QypxqxoqPtx2Y7usTaVTmEYBc0nW2v2sZn0d1s7URdpgFl0gRLE3k0JfGRGkQZZs9V2pGsnHof
iUThbCfDY4rVfZG55tIxM4dYvA4rI0N9jt/urqkIXh0BLayDBO5kMoitZljJRsd5i6rs1OX+U6/h
AiBoHtRHgITaSN/jnLMTWi+l3menrIrQjDolRtC+f/XmRGAt1pNribHzRopbwBu+WoGjbYgEIPM5
3GkDvnvypX32jYsYKyPYJofWrEVnjr/5LPu6ZvfRPSh8mrHFw1wWIGGU1Ty7Xn7VmvKO2l28ymVH
p7kFYQC/SYEWxdftEpyl5fspJ4msHCLGyAmlaZb5yDNku5dNSL/YIwzWC+MPH0ZU7TXESjBohuY1
DzBcTgRbOyYcJGCQIoyfXLJShrhyDonXEEpZQk0sAcIgaABh1qliZbuWu6YEZrKUrBBr9M+lN9qL
2qDL4k0t3fk9XHym21HbkqlOvIc3fteibzzl9RoQJ+gjz3tpa+86CObqwEue67LaWgNtukanM3rF
b4wdo862iYrcNUTnYhWWqlqWXbvRM/2kS3Z+rCPJ12lr0C/mG0qz9zn+rMxaFnjMm1HXHm0nP5Rm
8IN+fZcGPzLLJPNLzU68oXtuyiwiwqykzGn3BzL7XnXN++FnMGNKqFyjr70kDgxvjEAQDpadWhdD
smt1662rxqeM4WUxpvIudvHLNW46BzOukp5tZJIeWs/9wkOrk4FZcaBd8dp7xDbjR1j3eXgpzPDN
D95q45jmtGIwuSH9NL2tKPFvNxhGbv+3H6NgFTG91ZO3Hge0s6bH0qAXBLKENpgICBxu0L+GzhxG
psmYHG6N0oFrocJvp2etTTdR34W73EtJRuD3uc6Y2yRfdkdIsYtydidG8VpMIPKUbq8NRYixbtWH
iTGOWgSE4kjK41B5X0jhgJHLgkctSF/CsqkW8KEWowqeUdi6SBSW+M7fG426n+++GYGw3zSIRJH+
kPUTfT+3AQauTR5mA4b4vMqy96TQtoI5tx9J3HA6qrx2CfRK88RnGOtoPsaPvHHu+x6GiEsVYa+V
w1vjBifMYwe0DRsv1wDa2drzOAprP+jNzAIBR8SCZy0oFq+YBtJV61pEjx+NBtXVLDtBuiMRmPiO
rW/1WUzCBrD69QXfe0MjH+pQ49hXlqvTpjDNgZTzMVu2k0ZdZ6DTrhue2t9s9uDbusPtq99egrlA
kcWkH+ktpoDB9Qknxps/5lBWnVkSY6Z06h3F+ruZiguRVfR6FGmy5JaAtsD8OZ/LFn+UQVwNqghl
o2pDGBgguCZklJ4Y4ifGzvylklm0gVDXHMD4MXP0wFNDF/1iEostcT3n0tbPOoF+eW+A9WmMc2yE
3KHZM7c40y6+a/quNPhhWy0cm9wYpWXJCgw0IAQgW7VIyCVNPtsquu8nYmKZcz6xE55doCURe49p
DO59fzjfKGWeG97Dbn/GGfBITOoRb99n1Q9HuukrIY0P2UJ2O8h5+4lVbIHq+pNMvHuj0ZfCoPlU
uK63jAGVsco4089hXm+fhzb9ZA2Fk3Zeplj4C/SJqY9imNRJlxhpDGojCVFpw7tMEWSe0su+se8b
Dzb910Nvtvm6c7HwFo7IMlQkPK5GbmF2QZlWltub8uqmLnOID13bbYFS/t+CxIQLndT2Mch4RLWI
9MF6lP7h9pL3qXbQI5J4+97f+DNfd2oZxki92VKkUYdKT7CBRLCyFqoqnuKk+VE3rFVuV/f21e1e
iSZbrKLRZ51tBm2IVvbf4q3bV9JqTco8ToaLFg1n5T05BjnwpId8Nwogt4kT7qNKfw9iqj99l7/4
EgPQXNDQ4+Qr7vwnNkw7It+spZfboMJxK5gtTATH43h1eweoHHmSnjULga9fjtR3ggY7Q9Q1LXzD
ZA+rjW0XPKElbiOIZmaz1PScYBJj+sUaexS+1DCbGHYiOD64RNpSFoINW0QwbNW+sWtjeaRrOlEr
Z2gGrAftjcm4ue4dtic+p6dq4q/OoiBn29rn0GHWrSo+QGOg+ikHWqQT2VgWS8yDy/ayovuxGOgk
oe//Il3OuJtLf7dNoo8xt3RKeC6kqKNzBXU0b7mnjr+NF5f2V9fsSyOTtAL5UeSbz4IIc0/CO5pL
eLcyl5Z5T0pPv6kJQGScQCbS0/hH7SdfNIXXRMWADeHzgcELdZh4fZAOAG/0cE2f7iFGXgtfiX/k
jneAGFCFFsyuTihgGjEe0k5aYOARyxJF4abNy2UHoXglHC9cOca933QR0zNLuDgqPwj5e7SrfBeP
lruszGSH3P0jc0b8SJ2xTymRnyBupm0qV5lvILDLsSs6Rr9zqac2H3XBDmq+Y3BFOys11zEdkowy
pFiC6kHVZECObRxC1Tg3h6VNGYFLKQEsL2PQs/vB5hnHr8CNVYQeH2u4Nu7ctqIikPfjsRQEY9JY
kwsnrl99WW7dkdNt68WLANy2tJBqcgb7I2QYf5XSulr2FUHEJosmau75KqvIP0o0DsrRmvuh2xf1
sSUNcX27PCEjTRRGIP39+Bu2rRLvd/6CeTVexFQGe7u4iz3QN4k+9UDZ+4fJIofYn5Db2ol50Ux5
1W0KJ5FiNS09+QCJZBYzUZVoOCtuTBUjdaL3qI2uRCDJX++6ZAjXmdC7hT+wOukHciqE/jVNrB9C
7C9zISSpuHkmM8i5vUK2WNQXQ18+pTEgm3j+Hbs2xQ21J8nwdgFMemmLYq7EuJl9rSrrR1pSG/II
yKGQ9Blp+iW3HvGsxIsx9Da3UxrFqgfhsZwLlTixWefkgHvny1kkH6xtIftOXXhys7mOOwe1OrWO
BhpoE+DCx2wYQFBTne8K9nIZaFMSxlIisaapQRgmzmmZ7MDcUrJholhP3PCLoeG63orbOcU4Kts9
BnjyVBMqPJqT5esiaQ161eQdqT6GuExhuCgBzIAfbyg6JZSNIJa1Ta8OxRh/CyyqMEI7dYKiRIV/
DxHdgy9Vgrk4ZToO3aPqBfQCrYC728mNlxGzUVt5s/P8x7CuI1xBEw9tRLGm2uVtAaQnLhKMYewU
Jm/YiwhitWa/0X//YldQrlXuH5og+T7nP+yTVsX4v6avTH9u5hvYnvUJmpd8g2w3EpbJ9piUuW1C
3QyD4rUv3W1mUp3TY8pKQDti6kKULLjxqF/YSFaOt55MqsVflFe4zL18ilLjkk72tSY9Yc0CCoYt
gXyofzBMQDSa77HJwmxHNsBG+MTSRl01ZxGoa13jgAiL5EufGGnb6mwyVC70KMOzNNpUw4RxNAw0
XRTs9UxtDYOW/tClq4w4ymU/O7yIsiBUg0vnFfUP3/fPcxXXT06NGh/CLnjVQSai3zK0VeqVS69D
4oQJnwG+k3vHx6BNbjEao6T+VMByEOeGR5ucFXYlptjFFgVSL+53GmPKMiSKgPoDrTYMz4CmPdDZ
ffQA0fSjUrgAXRCOSNDZ8J+8voBXwoOy0MGScVshwLVGf2s02l0A26mI9oXaVbqhIBFuEqvfBmVZ
7OkUvEZWc9XrfldQkRIGoV8UsRu6bqrYihw9AZNzk7EYC9Cj9s57heSJyI7xGebTTmTuRye1HxWo
jyUOOGtpsIJTJsZuloVRHFGKIhGzmrMgjfi1TMOEjv3wzbV7bVF3yb5DbZIQJoYTUpCQkc6sEae+
kPSysxvjSWGIlFN00VV6Mcfo2hZ6tE4zJGrwuhGzVzsPl+tRFc530aZvTcBmMZLpGnApiseU+9HV
85WvTx1zkf0m/CnY9LW6aJ6ltpRsSdubYm+FlBB/JdgnbtTiOIwsU5zmGlnUM0nn2430+tfAGD79
yVByqRMZtqbOjNSO3LPD7SXQFZDj376vYBakquiRKhak0CtRbQlxeKg4AqKDUniWFmNIN5AdUoN+
YixRKzJpKYhOun4oQnMEXepU+uH2vRf6d8I0ijk/PKO6aOYnn4YsAIWcXh2MbYoFC1yOwTrv9a3T
pyZIFCJymiQxuSPmL0vQ+ofbV7eXJNHomDJ3kzI3GofbCzCIkD1uwmptJj/+9ospjE7U/AdsrNQJ
qwJ2cGA+Bq0ZncpVoHqcvqDECmL1KIvscp/+JCVTtsb1nnhZaR91jzcqmLUXPuFPh99ebA8ElGmR
4UnAUI6uufpfUcLnf0eUYMBWpSL+X4sSLp/9f7wjkP69KuFf/+k3VYKk2ynpIQmizKBk/H/Lvuv9
XxeEj05ryZqTMo3fMs2sWZVAM4zMBFeY0pnZDv+WJej/k7hm8acC/42dYdMhhqAnHeenVpPoHNVR
uij2ox6kd3RFmwefRyQGNEdJflpRr6bEjjKqDfwv28HQclPa/u6k/UUfX/xJsMBRSE9AsZCcC1qP
f2wzMLxrk5LEUeYpBOXS9h+JDz6z+hUXiiQgubLqXAH+pwCGUV1o68BuvsahDAH4T4i1DASnf39I
xp+6kjbZ2jASUI3QtEbI+8dDqjTTcEup53tjZBBOiGlmX8wWN03dX7Im1u9JLtypuXNgmsF31CXE
liJ5njeMC2J3H/wcxhp6/nZr2rbPH5il7t6E/lk3wOXqWg9NUCHrRAENlNW3V4Vb7bS+3vWG8Nnt
D89//4lAO/zUy7EpDaCRoMPqwISwfjrJStNrdkxVvtcByB9NdyD2KiyqdUnxzaQOtTN8UijqZDB2
AnMvIfXw5OA3N+VJDvlTVLjE8RjylR27t/6HY+NW/2OfiWPjRjctBwHPn1kmTd3EVS9dGiRB/+D3
zqonaWhfQArcBjpm+NoD0DSa6t0Gw3RIbYPBsicABeXW0vST6S5jhtbHfzyuP92YjuAh5Kgsx6ND
/TPiJta1oTRYulJC36smd5cmkbJLWxsZmUV+aqi7jGGDUEDk8dYI+hdkqTCpcgVT2p7EOWN++/tT
RWbhT6fKtXXTkQa1xrkpLedD/l1LbqyFPqFY7qDxi35joyc4OjA+dUNqZ/CJ1WPqn9EQB1fVpzFh
2Q7IQDwck+VEQPQ6kj/8cmDVTk2s6DSQBwPA0NEM9nkx6YjoAlYtfnUG0DmxBtVc2jXWkzMO4gRE
92C11gYqFUSz4S5mbbkfNAQTE0i3VUQs+SgHc00A+vcCb/tSgoHe1EWBpNTtFhUuF9ss3sOmwX2E
QnaRxmJnavXF7CuKzgXY2ipfyXH8YgvBUjN0CHd1yw7ZQ059sQW87HiwiCeP8iYZKd1qNP6pC07L
80/PiWsLwc957oHIGdZPJziHshXEWUNyF51Kh7S2C56u40z3PBqxWe1jwJu0ZGV3P/gDkGdrOk5J
nt/HYX6vtZBgoWMR9iC04Oh11WeVwVUdFSdobH/pw4LPTgz1EXSvfwx990ep4mgbRaPH+cWz7Fg9
LTetfPdxJpHb4dFSNupt4RvuAZbFfSKNJ28Micel53LRKl5uXyVeEBwap73vPAdWbzg661oT4d3t
JQ29i6A/te8L4a9xbh7dOn/gMraXtBkGUPq2eOqAQlxZI5FP0d7nTQYDNpnE0zR31+sqvKPhp2gX
6dqam2daQUJzUEYt7QaMRqnb1VKIEvYBmTObcAZwlXmMX3RKzo1XJmfD/j62Rr4aBhGcjZSEkGlq
071nAiV22phEYcWOzahwRI21dXLo58anRMDLcCRH30BXPAtCFzIjCK5Z/DpqNWxTiw15KCay46pO
XCjZ41EbL447QyuVRlIKFSdh5N6pD1W1h3zuglkZ3IUoSrFnYo9XjU7CUW+NxVHIdlw4YVSf6MLD
W5/Gg4b251SnED2y1twltf+Rd92zpJ14uF0jJ0VZrkJTrFysnxvT1N/t0BN4DMlrGnp7DgAp9mih
CW4H4gqH2CUwadp7yo2ubiOPWZOZpxAY3NXXuuiqxxQLC11dzAqElKYp8djmBJAYviTDdyCfwSAu
3C75jDSgR0yi3C2GBcG+TceT4cYu/TpLXT0niveFWenbtmy+RTP7Ej5CThJkW0OopqKW2MNhJEpo
yRp5WsVakK0lIbe8SRqfrPmFuDpz5/fhJZlc+C2iCZdhIRhm5fAQ9znuTFtEd4MeBpsYMyk9bh3f
qFOl5Fya2EfySL/36RYB9o/2amw/hkqN922mDfddk714SQJ5vTF3kxhM/AtKu4t6KqHzdyhinvJp
4CTPgaLjSKu9rL2DnRJ9HHju3e0FIki092joUgTmZxMyxl9/kdh8jqbriRSZfxYSdgxrqBy25BNM
p9s/RjYZ0ZnPrTU7d0lEFsWfMqiDK7QcEt2ySe55SEJsh3w7KgbTCg3J2arI5pt/ZGF6D5a9wDxL
aUj3ZMgmNwkekzx0t0FizYVhS3u4veixfQhTcib0+V+EyKZ3KfWxhVme3dp07m8vVHaxsFvjj9t3
WSWnCx+PYp9gbK47uISkZD3eXsh9eAflnW9GBu1F3TbDzJaFB+s2OJzSLDtMgypJheibhT14zWMA
RoQJlji+Mj/Erem9kH/t4garUQcUHZldwUsJDJDmrTvuWjsmdgdJzbppZ9S1h8ygBXu6AEoNCMJX
BAMpSlPOL32URM/NyE2MTxQpo/0ibNz6sshcKNaYiFtlufjChx9p0Xr3FT0A1/iGzKG7hxTst+NL
6zRHi3xoNwyrnQNTI89hko0NXnGf+OqYgKtj6se0SGJvDQWekk+f7u3UVuu6b2zU9fapraBMRvAp
tomVIgMjIXY5yoryperHbYqjbBP0uMW6OBF72IlfBkPbBgOzxcjVkgrZM05UBhAVsZ0KemyhOZf3
Bv+K7/VbA/R8YzH47jLqdXnVyksBBHAu2mEk7LKtXoJYxxf7HDdUaRm6cBmE+TXS+yd/0Jx1H3gI
Ym06P0Ra5QS7e+Hal8E5BRHx69lMrUmjDVothG2Y+5KqAlv+V7ttm3u9cVbx3K+6jU/EUJpP+HcX
Vf0mda28MlNdMnPqj17k5UshB3DQ4JgQKQ3sQ7ZTyk9ZujvryhzKQ98P36zamjZWVF9aA45M2zNI
QEUks86jQl/SyrBi4HBSqp0g/bfjD7wH6fToALU4RUHtrfPcLLbE0CywMnpr3Yu0g1KA8mpyTEKR
Hbl+9zKIetwP7r1bTgM1TiLk1ZhQXA/dnZ0WFSQvDCsshbe5TwqTRV4aCw1z3EyZpLASoWWCAI1/
VBPfdS2vWK+iSIjRcfZU0o5xZ8I2jRpcDpBXyZPrEVytTZFPFyirx7yINQLQdiNw6BV9pXEHciMB
j1peUOHkGzZk6ZYcnmhjaeFh6gEGJt1rVGCRk4P/pJukMCf6zL4ZV1Yb6jQehfYStIHES19svbZz
VxBPpnuprpUdi4NfR8HGLYeSt4eyozeSibWbjnKoEjI2qfsPvUjvqGjBgUinc0SScOCH/T5RmX0o
JcaHMmBmHWlWn8J5HQBZemjo7TkBtEEyKTGOBsT5/dChRax0sjN2RF+cVWoUF937DHtABr5vvrGo
sfeJXX1GMXFlQHrMvdZ4d6I1XegBNDNzYhnWAVnqu9Y1hwfHmsQxJx7lbMhGQWNL3K3eDBVplrRr
u9yxPmgtlO8Rmogu6e2DCWeCPij80TbF3oPe19xbbUDH0z9UTlVuZU2zV0ZUpHTlXBS+Y6KfcJAX
IxkO2S5PnHsRZ8VWQzE+F86UV470oAu5cmdNh3T9an87eFxC9bVsvXMRlPSqSFde2CMt2qaN9LOX
JduJSjDBdE9dpyqGgS7am83A7C+tcEf5813BoD831HUtPtmoVQ0Y8HDO9ozwlYUklJCN4pN70S1V
25k41dRdWnXVbqg3dU2BsujKDkvhZ2XnxRnCODpkv/oqJ5RsfcAEHpNuk01zN1VpAEGLagd8E3N5
kuRr0ixs2HMzfDcg8SFMXHdFydRdESjzasCdmLPyUHBGGUHRWqHtjZi7af4bDUC4ZZ4LRaZQt4ed
gn1uikkNN+BPmz5Jw30CsBxSG80bz9v0qYNRW8GRK7VTSiIZYDsgxG1NMasvjVUDQTd2PlNkWPfo
ngyiIvZGA0S2AnyXWqM8tCXegDCSMwjN0akaUvH0uvSpRc6vKQn4qQIlg8aSYtpT1Qq0wLA9hrZ4
9aee9EPkikZLQGo0+auWCLklh2MuGDeqjXRk/Ax3/KuyA6qMaGQeKoDkbT2aHx3EvuVEdsZGwNFa
4kjq0YB15TGNeJ/U5tEldoqpqYkvTu2yNjVJANNIgFjdvm1xcJ6YWTjFnTxCmtMu0JeHxzbL9olG
aK3qnbPM4eeXdIcX6ej4tHpJq3ONJHsjZOYeIVH3STsHMZZ+llU5IBn3kmWVEQ1szIm9Hh7Ntd4Z
1A4FDwg/uWUHSwOGuZogjMdpVFbccfzmFihstOURRpdFC89F6JRH/alqSddqdcR6edb0R8ed+5Eh
2ySrMvhW83/xhEGcel/qm8jOvlVsyI6AwYk4mL+6vbhhB9NPd9ulHRSAVZRuaST7IAozOgvSHv+u
jpLDoBptO0zel9sYyAH18aLZsXlwNMf49SUHkLhQnQJg02Gsc9l+jeTXoWnRi/SO8vC7rmJ0ifpF
sKUjyeJ+SB3nXiPXsEdW9UAPxkbnJolj6cby4faz1h4wVlad3NYlocGNron1BL3toSBLWDaNur99
5wtDHACj0vqYfxns7DxosL81+Yr2cLR2pF2uuWXMa0IY4hXpV4Get4qW4TS2mC6aeK/MMaQfIIYL
BsRTqwfqMeA9mDYeIMIEdG1UBieDw6kqoU4SaY7we/ckGrmXVu+uLJ2cEaxxgrQMoT+EDkFFmPDo
W3rWpqDeG82FX0pT/cKYa8FzUdgo3R3bjeIkGX+XRHHTudK0O1F7+mGcK8zAElDn3b53S2vmLAPM
lwgEYzZIR22UkjIzZep6LlhbVK7NVlbbyRzksQyH/tCxsGv7YTrcXopUUv3+7ftwJLBDBrRuDc4z
U+bofEaiHjGO78h5xdus7GtawglyeYhQWUCKm9DJZ1nprfgf8XG2DG8HKvXGXLI3qN1rcxE/ncv5
rBv2Q+7Ea4hB6bql5m9Q+6/oAfhzM0CjK6B7tAcy+gTd3DBAMnHV+5hkmehS0VFw6CywwiPqrr0M
EYeKmIW/PbchsLefGmYBOTcoYjoVam5ZKHoXmm4txKSbxHRGT07O1qsySfKbNp3vWEvoOTRAMu+H
PVkfLp2RXnbPWg5yoZveM92ZVk5OKzJ4Ckty+DoCW7YYcNkBkl8Pe2dcCjowMZ0YFiev4TzDpPRo
5jTMuWVTqp0h4j1Bv0YV3ie5A6jFn1UxaJ/E3PTx5/YP8OiTRj+opy9U0x8ibeOjaB9Y55O4qhBM
guomrKJyBYx2SNF2N+w6C3JjCjtylzpzJqSIjpFOa3BGCVqa224cO/lALkND3pWvRuE0ewJOBrrt
XN/U2VNqW470x2JqSgd3Hi5vL5m9cqrQ2QEB/6wnPmfc1ltlOnshG32NQeLqYNBHeZjg40HGrOWl
XEpL3/QdFNHE1LRVGSPKcrQH8gVrEJ1gTIci/T54LYv4ubyTSaSu8gVlkLb2HYz2qh6w4Y8TPceK
vk0RJaQnxUAJOrZDyDa+fE512fs5VEPmbQ3iNURX9ZG8IzTO7kv6fctADaQ3UUHOy6n5hYHjjmEo
XJSm4d1JQrhpwbtqRyP4q7cHa+nHtrERg2e/BI558ZS9L6LGowLqiAPgd4v9VWg+O175VrVReohK
tsAWirJl6PXxySBxt1ale03cefWVV98iImdeuSRnLfVfaPGh0qzUh9PSzUsdNW1r4oeXEAhBr4bJ
LHUzH9i0J0eL1BcEwiYFM5xAF2wfqyYyqgvxOu6mbrSXjuGH3FN5jMdOrsuS6Uv6ZYWtx6yQg/jh
rkk1bzvpD950aUuU1LVbltcI3SsaWeS4RLFajos4qnSMbScIwyj87NSlJUrS/2TvzJrbRrYt/Vc6
7js6MCSmjrgvnAeRoiSKlv2CkGUb85wYEr/+fqCrj2+56p6Kfu8TcVjUYIoDkNi591rf6l51Q6IQ
HCyoPEKibClq3kQTck0tm2PViGxlZ029NIiT2JMj+6WgcbQYvPZQmsSPse6xfhEBR7COe0GIdik0
B+jLftanvKPWJKCJgK5jkvlqlxCOWFNLbdMeqcHknKbAjJepbdhbz4CRn/W+vUkHRvLZFcanu9Pi
pF/Rpa4fyzp+gSe/0qbAe+BTQ3Fh008KdN/FDUFLOWHY7XaE9omUs3/vjkQyGb0rV/frRqiZr4gu
rT2FwgPwM7yFLc8+E8mT5wzBa5lA8a3UDV7pQF6vOZAfQaa3FzUlCAtMAMaQPhmaz7o1gv5BP8Pc
F7GSOWRw4gLE9bPYzArrx75sz6mGFDxK+HmqqGljPQjYFtWYEmtzCXwXkQf0cpkSPQI3dRVWo3W4
2/ac3C03gTu9YlkCT0/r+g8sVGvE1RxlxKxVVl+8LkNvrF/Lwt9o6SBQObYeY0KAuIeoYk9ZwUbK
6q/elH1NaEYgXAqQXfam7R3uX88JBWMUR/u7dOuOkWv+hZb7CfUyZkDl//hjcuL+4IDdf2UgOmSj
hgjEbIEsc1jWvfPZTWvi+kRmOqhVQFSpgrzoOvd3zfwLdKYOE3wMriZIC/wmW8nIrQ/3mz6B/Ke+
RezBcSuOFGsPGEJigsdzSq9HoEj1pov7J6aVsM4T71DkFr6WKn9XOQkVmtV6HPaddpjMxzb3O3aa
GgmuaUPCgBMNmzBMpuegJnoOtSGIjSF8crdNG+Qvsdu/NkCut7+wViP207FpzKNCd2RtyQF0X7qG
sYrfe5/0MS+vfqDK6+RWpP2OyBWGvVY6KUo6T4HjiGsEwFq7SkuMAT7E/rrPDvjX9V0oNRi3Lbxl
3pr9JAICiyaZozYftfxAOBZC4FC8EC1V4GEATTZ948N2WbI1ey+Gwlt4JtrxuFJv5iD98xBNRDr7
DuGhpPnGhCvaTVuyA1SC4FePti7qXTp2YQmbvz3NfNwjXNytz5HMFL3ANFPeo1IjY4mP3/Sm9M3J
84ZQNpoNQdwSNce87CHNcMaBYCIS0Rs2LjXCHn9j/+RrPmBse5IfY4plbZLbfpLixXWjcsspUOyC
KCpupHcfiyLR3kENVNibjP485lF25hLNRsmfY5Tj6D2s6PHMIa4gDT6Dh39yAgKkcgDVvWyWJmvM
YxZY/UMRJvWi0dWuFq3zNS8sj60XkkVXp5GOh+jZHxno9B1NXjbU7qoM23RvagR+u7mYdh1xiNup
YOlQVmZxbZF4GGhMlhWRMHo9bmlxtIe2wI0lo8454/bL6AeWBvqeTiOpQgtXqvUFtszsh1W3OzaU
xGZCAluAwnlMjd640mw7hDQUqFF8wojYwSmrjF4aSfjb/JVbM47rcumeJTNeFLOTtmtEJ9dCEVfL
HmGZdOyCwwb9NSmH5Vbos8JLJSuok9rTGJ5UYrunpEFCrmvOB8GHam9/IThTnsltNMZRW8S2bh4r
C6UKEeeC0MNR2zSgoU5Dk5+8pEAikOH1cvXxyHQS5mOvTr2RdE9m7ryngpJYZPmqpON7SXQEi2bE
RcoYZ6pU99y1XIxb9HCIpqdvbU0osAgEymSaq3APSNVydAa4TRNtkiaMFi7agpPlIZKaZbuOhmpw
SFWz6zr1OYokJfrQGOd7W8rHisLYyHk2dNgeAn9QWXIJk96bUwG4ht+I1AFBKF2MatOZJscY4NhF
Gk63WNXFzlTDC5+WmrEP7IHSftoUZkfCp6ewwLkdhupQnzYGBxhLBAbsxF9OKd3htuT3I6v55KNV
X/aMkWqlo6rNJIAlomhG47Pb5Y+F3TZP0URWdAHI/KTlSMcEl7SGaPOtrT4rfzj7hQ8/CRuhzdt7
UHHxlk3ecOwd55iYiXMu1PApRNJ1QW7x4EboHa3Bwcg0MrJJlfPoV6TrpSbw1ylsH8EscWgxsRFD
F2+mso6OMu6eJ4fUTM/+hlhpXdgmLJdQo9hOhFq3VjHv1CWdSc2jPs4JErPcrePY4Woc5IeOFec4
aTZa3Z6MTUAnjYy32HC6U1T3JmnLdNK06TTUHtnOqrFWelVF63vnoM1htgSyJnkLp03jDsW+T3HX
xB4Z0Crl7RBCnOPccz83r4pF2Q7kozL75qD69CUczficqMokmtRYObXQ18Dk7EUaVeUp0JbEj5gH
3wTUp2GyihQbz4iG3oD3cDu1bP9pFVefWO2pwvUE4HtC9vK0V3F86IgxOzsas2aKpBZPdhPoj3FI
JUS8+3iJWpZDq5HaQ9JoPKgZXgZ7Vp8308kTgbHr2i7doH+GIMhUYulMvH8Uts4RpFN37Er/dQDy
tq3NJliSFW69ukKtWHj4R5W0V1HQ+T0TlcQ8jkHyHaGUs0Gsrx2K7jkeve4Nge1bJ7nCuuSxbxFu
anSyhbGtminao2rGssB8XuWMxowEPWwJMnM56HoPWosZcEXhl0jxMIWVu8d0dRMkoDzYrYk3sTD9
dVYRJKzyNuQg1NInj4dYxd44kWGZBLi5tt1EEMkIqZ39/7GVSOBtXznHkppxTr5Zpb2Jim7OLbFx
Rx5IAdwWwBmRlzo3PRfdjrXqxqgCIRJxwu1mnEsLo2Hga3ot/SWTo8/0qpmQNAgUbUO85uqgoWIP
UxonAWjZWegPOW46VCLttyJWDwa1BOF13MQmK3ITdsdgoCKsyMtdgBqCIuwwbEYNfIWfJrcBxCdA
wkc6qTmB0mCQ20H7kQWkgLZdUF0t4fWP5Npube+zbiv72mqNc51o+ssh/RzrvTy5cCUf7A5Y2oA+
0ZiS4MA7MtGni69SVfa5rifmeQShrgIaZ8c8E/kxCjNvWTQQl2sD4dOomWwQ8/GkJZR8kS6sFbjz
bpx9/t+dpMZLGtni4OiZt/flLQ9LJgdGQka1m7b5wuHCTrvV5C6cx+kQp1W1RsbJQLdlwbiDL3/S
MP0WHnIf0vRzUTgvAWf1+znbrhnqoNlBfKpXpIGNc8yjubBjri+TGUCdE7IazhG0kQ2qOkYShXw1
rXjYFUOQKCbajJiywiKChgx3nyU5bd3Hpm7aRznf3JedjDMYHQqK6vGRoSW1ei294uzOY2qMSO3J
hmUW2tHOI7BxkRSIenCZpI/RfM+Nte/klPeLQg7ObsgMZqPkJ/dNxveC4uSUffsgkmyLsQu9nTNi
SpjSbA9DgZ1CFDFlddmB+tYr9EMuk0KHpC3IJ4Wd45wGOSa7IddP6SgPflvkR39Ioz0C3X7Hujet
LZ+IPcXavM3K6T1yYeBiiPJfOiM+FRIrQGBNuHwHp4DtaFy6lo1/nndYXXkjl21cF1vRlNqhQuM+
GCYezsE/VoVdzFNz9+aTTka9f4DzEl4bSSrbMKpjaHdA9RMX5pnlfahINFuQ2gNRV+YxYm70edRD
IBM4xhpK0rNRhcFJjAg4a9KCBQ2UQ0+pZ7il8TXFL4xTg+kBRSjxnXRCO61htmnS2dn2FsGeed36
16Twtz6uAzBe8cOY0U/oc/NgGE39WOvlIy36dZqa1Tsy7e922H3YZUGkst+qa0V7mtbCNa6seDdI
mkv34+F+ZAR6tRWUHOuK/F9w2nmwz7DALDm4OeLb9FU0tb70aGds20I0Tzh4Vyoic0S3FA4IWmXM
ob70kcSmw3VjwTC+eQgT48oAXF9lkEchdJHQSWeLbR/jzmUXt899mos9EkyJURapdt+U4w2Txnet
RY6dkFW8pc40Xydi2lbFZE7b+yJslUyVYo+azh7lx4As5ZQ3rb5Vsw1PFUw2m8TUth2ct9PUureo
JIy5IO/mBDL6ltZPDvP/Fye146vfkN4YoSDfRmjmN8rHriKGChsj4g0uX/MNJtA/7pGF/seXkcIR
4Maxz7VOckmIE39v3enVoFvqw/2mKIZPRkNS3IgEQ8yE4M6tmNzrs9Hp592UsfZ+UCeazeXhfmPP
Jht/3nbd7+ndnABQShrgnPII/D2wtACDIXMyCAXK+fN+EWNdCxsrIXFey/bBDOAsBtiZ9xt8HDA2
nfpoyFrft1b3LZV5vU7uNOVhxnbfIwnv94y0dFjDnU/JHTndz8jpn3fH+W48Q5prl9Uoam208AWM
UWPmPE/zzf3LXzf2DHyuZ+BzfEdnzw9wf8CfD/Wv7zUY+Sc3LHc5G7BpmaUZhqNxuN1/Lb1/7/4A
qV5GKGLnp/DbA6YV4izLtW/17DAqnQGMuJZg7/759fzNMNKgcCLKWBU91HiU9sSGzHxfZnfl4X7v
15dBpFGohpJaid/49f372//b9359+ev3yEwBfvvrkbPQJkTPIyr9/gjRr0/x/rV2R87HbXjg4NcZ
XMZEIItGHAiZJ75X2jmCDD/dDoPn0zp8uf+CJr76ZlvhVB8rCI93e9T8uO5UcHTc/wTgMhjg80/u
9/C8t2s9kR+/vnX/Pikkf/xG63ugmt1y/+vh7r/x8zHLkcafqNDP5SaLMB08cLat88e9+5f3H3Qx
O3Ag+2IZVy9AQdVeEh20UD2cWX82hGX1HN4hmaiF5LzcP+bofrj9+lizdNPPJ9X9TBpnOvb9pp/v
CUelTEniaD0L7w91VcCMpj1PU48vf93cv5dHEztDja55isuelOKcKLX5hYQzCPx+o9yG+J+0GZGL
eMWrn/RIndALgGIg9tdC/TnrmqJxYaXNxnWqaqFi2n2+DhA4d7eWb6PY8q6a15EmHTjbJCfLJOid
TV7X3/I4ejWK4tlKacEO41oxyl/QOociGxrIDtSWAs08ejZbfCM1lood3oLRIdm+5mNuJt7GVOk3
z2e/wyD81Sn5gzl8kLrjnNaK8pOnrH1ftILsnSjcQiE9EeTKVqlGqBfWqI/s8WbW9qPEN/AQinAT
QVZfs0Q8BJjkDi5PcIGfV7Vf6cUxK2cwukAAllYBnwwPiCZj0bYSp3NA91/Vgu6mXEcZ4U0VlfY+
cKxTIEBvW91pnGfDncwXrZM86q5/FFAmlnTrelkzI4ULZbfdJ5E1Fzpm2y54NfTQWEXKgzP6STog
BErp79sw/WC1BiM58HrCeJtoHnqtWn1ME9N7kfNxM5j1FA6rsLJfzcF917CttnmyHF354UnmLJBg
8NZCHyFCKCVbVjHBiUw2C1zGY+gnkY0vO+5SQZwp9jMY4acwiL/UMaD+gchForfHfYnYImFy0+fs
LYPgEnvME0NFKU+88cKtXNwjK9i/kBm4v2IkY27gmu+FhHGKHmVi62ZIpA7eS5Y5C8PinWvZiR0C
4r60sEvmuUK0IZ+A+blvfC6dLS5aUk5zSvyqCTZtHzzF8lyUylqXeboUflctPOqalbSWPXvarPWS
FeUXg0BoCsIytgFim8VY1x0TK7qS2GNOfmO9KGn6oKqw1KCNeKZFdeK1k3aqYhTFMfsqF5stpmYD
7MRkLiqnuHF2/jDkSk70SZOWATcF/l6EHFyGYe6CSTDDsKLt1EMxczr9KxuIllPWNJoVx3ayoj4k
HYkG17gJZPVJSfJ6qzL+GleDWqCJXqGQDNaT7ZKRlRvPyrXx0AUrfOcV5v1lI3mPO/ww68AE5Ejo
TrBtRrETiLzIUgiSja5hmpKRHF/NrDM3o6apNVWyuS1AQq6auiTNIByh60RSXAnARpWkF8cJz//C
y3P7OhVG+8RUfTPN24b7t8IUl2U3GM96oTSuQra/buvpswnu9ZRP0t27WB+XiaBdMIWmuw/t0b1q
XVQzQQ/0DXNFBJ027lLUxXufTeIC0wQnqBW7NA9sECSlwMjEK2jJA3kSTjG9REBXS4xgKH0CKh6d
w8ZH44euBb2SxRiNzkTbX8dRJee+Sl65UPTX+40cD+PY6i9J+RAHPFJSW99qLITssYLh6oqGbj8J
c1oyfSf6vIMHOsSX2NI8knM3VhWYrFUzf2pO8ghaLX4OI/cQCeuhZDDr9XZ/rCebGYGEipO7z5a0
3OfRiAmxnvqL3pkvddF8RHru8yNFrxpO7qMjsMEP0MX2nkGumQwaxDalMa4MyC/r3G+2pWits8HO
rgfJeET4/U69k24S2oj0/caYclGQD5vc8irxqP6HZh20I0fBcEXoIRdmPwyEZvqUThVlYaafascT
J9tU4lSYyBXhSick/imHMzkBt1M5GW1/F+hUZDwIQzzVfc90yQnHNe0qkCLaJwu498mS3sOI7moH
4Dte5Tn0UZu26aqBeotaPY/mmN7vKjNfUFZEL5L2fBTI/NUZjmpq/RcbgBTUtk+5oYaHwFfVKdGM
57vqpm7oSsalfginZtc7/Pl/L9w2/oLX8lBduZaNmwMKpfm71WLqzcSPXavapYaX7oiIq9YyB02C
ZvDVQ7T4MuZts2omtbFnccfoyPgfnoL5F7cHUDcWVN2wDQIg9d/jbv0gkh14+2oHnQa7bGc+uiEr
gDZE8YoL2efMnDEZelltgP1GZ5AHS9/Eq62RoLZsgfqijAuj4yw21Xsjf4QPcJUMl/dsV/XzrAK9
d6P+/RtnzoLrP+EsedbuHFvpoMMXqN7/rHjHzZBZSTnyxgH2WGe24e3DPjgb1oTsvczE1iYeZzX2
BuZhFW3ZNqWfJ2tniPRrPKgHctj995G4OC/66pj6raSZQ/PH/o5AxYay21AC0425kAoTY9mMp5/u
qY/x/4Tfy8vPJ/rfKZWzj+cvz983cRF4vsPLuAvO/6TYT/DMGE7JUgejUBNauYply4uwG4ZsSt+j
yiiWSJ7g8mbuG5ALlgcB5t8nP9gsxRpt/8PgfbVhH+0mx3vz5w5InVSfOfMuyTjDAKoSXkce2VuZ
iDOBS91PFtj/z2y9qork1XeqvGIVt7KJP+Sf3FyuMx9v/7MF7Dkqv33/X/s2ey++/c0//GUDM0yd
855UVijPvo7pYPjeyv/8Dw1uLaYnoQMw/cMfVtDYjf7zP+YYV8ofIKceLFf97g/7vyYw438bwtYN
2u4zsvb/hUvr/s2y5Fn0wngOPC/r9xjhmu4ekgu/3Gl4Aqj3oy/qEDn6VXnS3OpBeWHjLtfKIi6D
hhUTTn90UM4leyoRY9PRB0owh+XoIfurh+wlNu03b2ZzWPGDRz7m0sb8nabvkH1Obok4QRMLLzlF
OVz9+UocP9WFex4SfL72MDIWbxa+PxM96CFs6U1yqpJraFRPZJpvchAvq6kciP8KiNDMs3NG93Al
vZKLjkXBW6d4Q7JOv3XTyW08gSul02HrwWyCvcd1tq1piCBvNOwf7LWPhfYFsRKlYKTfNIYAfiEn
di6SFllBoRWzi+/TeFmYyQ+ELKRBtO65ynAvm6NxSbNsJ4X7rVfuqvHpocXtgIS+FQgK8xOiPcYF
YmVh9aqb7ioFfztpCWLKvw9Q/zQqZBA235W9ci2JJR/rPQJnAlG0F9dBIU4JekoDlD0A5hnWaKui
6J8GPTvFMjuVhdh1tHwXdrUSNA20QV3ixj1rsY74ZDqWvn7xA/0WafbOKtQlqLsFsShNbtwaDShp
2qxbtjaxk50YM/wwYE/4WvwJYukzoM2rGdlvXRqu80MbtGskmmfXQkE/picnTd4NezrST975aXEa
jP450oO9Ge79VKIu7jbCTE9zhIRI1DFxhq0PrnTw40OTaMD1kxMAYY6K+FQhwmIb6UJHkoLdVenu
zGzY2pJwBLTNg6kzd3TeUN1syLC4zEIFqSC504jyRfQDTQ6YF8QH6KvZ5JCiixxpKGjXJznDZ3pl
1LCMEPjLZRsgdxnhlcgKVaH1xl7vnS3/QzgA0TAuVWTvKhkdEqTNhhke9AbHCp8wIjKAT8x/pvSr
SLMfdhj9qOX4PL+NlTbdaogvrpiuSDabVP9gNBUtDCbgOiF3UM4az6BUwjqW4va2QA6STbtoyuHI
9ChYhFBvWss/jMZwGSdn16n4AKsmNexzOdkEsfIOVuPRiMQuDNURB8APL5Rwl0YGO6OFlDk9WfZ0
m4/JqbZ3OlAsYceHwB4/vMo8Adsa0/HqROp5qMRbZKXonQ28fumpqZP3+99QeP0pCi90V1GXMnnr
aoz4rcc2sxi34Zi9z7NIR7RrwacSuQUTiWUhOP6kuvQWWnU9frO75EeTtiwSEi9FQnhddiKx+GBx
npOesAvQLePuuo0TYasUViOC1xhjUDrITZ1wrGrNSwogOhm36HWeRdZdGy0/9fNy4H0do+kGnut5
AHIXjs8mH0njZO9t/9lX8iBJiHXr6TZ/gp2uEK4BvI/y9/mNmY9HA0OhG8OBKKdbq7C7IbvpAU/N
Lykg8Xe02Re7pISZfDRaPV0AVl+kOWxLFHNjvg+thsdrVj6vJ0XjkqCUGAb7rYUJ5k9QaIT31Ser
J2JNCET3As5uNR/bKXS++bllIWsZSpprbIzLZKKeT4pTErMUANY8OnaHsphzvcsBYrbQXgW5IvEb
reO1EY9X05Cb+WDyGe3UsXkLiMsx85vknbJ6920EioDCfrrpYt9q/ktYtRtE6QctaSBAdSzT08Vt
GLPZ4zXX7RUeJKiluNTUzU2GLe0uVpkyfvdC7VPvh0+4hOyzaPSPiGl3HBCvQnd5aenOGbvoh28H
r4XNvNZOAGqqo9khouBg1kJS49ShDJ0zBoxKuyCke5idJc6AesSUu3pKD5nnnIXdXwF2XCoiZ8f5
rr2zrelofXWS9Ekvk4NsrF1tZqecwJxy5PRQEYcE77STga370lrNIxniR3Zt17Zl6565iyQYjxMn
wvx/LY4RuR007EdcNFzqaONY2x0InPEycmwyzb/W5oyDEtU2iKZ140IYYrGiMJCLyegw7aMroF0K
M6G7IiddhSXkZa5sMpluaNffZV2/msGty8erFQBlicX4YUbE5fr7cHTO8yk5rwmooc5RwmfHSQRf
jsuVAd62D723rkPrbxRcaXzxVnc26D24Cb0unx3BOc9CRTAlau3kXfI3soLVzWcAPLoOskqHUy1/
T/yB8yN6aCKajikRx+75fsYhTzPMJlwGmvgiNe1sFAEFshY99nEDIDEhPzdS1utkUueGkCQOoybJ
h1QW+Y5hsNRt+clL6nfly36Hs+EjCZ0Qjb6Nswh9D3J0RNKDc8D8FT6kkcrWsVLAkeaum+scuNzR
EZsQl/XtKo/qdpl1hPyM48UvU3VUZX6URvvF0qi5LcKRmYGgxQjA8aBCjqVGMBRiRmEa0z7Tr+O/
CGWxA5fsjp66f09NsdoOudx3rvMUR4m5mRiqHoCgisP93v1Gm3uz93tiBqGZCANpaN6z0phsN2Rs
hp8Qxo2r3pIPboc9h0YHLVEkgyBOo9haEtNI9OR8M6jaAIxGWlww2Z/IXEPGjOMBS94GMeUniBHt
OpQBYZ5+Fe7zPl12WV9vlB7fDKLc9yof0K9NLCGdvqulszE8bU1uCuGZKVZKbT10NG6MgU3um9f+
cBpnk47kfRWIh5RcjYDJ6xUxGmsaRHi4omGdg6VewMFtj5Uq5c+bjoYvFsZ62k1ue3ajZtxQFCGX
AauO+GmTadGlKEW5pv66eUBC7PfJBsbOVWBdR957UxiwGbveO4Du+8JsnJTPJFoTarDoEhd9ogNQ
iM3WzaGBt6qqoQBx6qQsN4xrJT7osODAnhLzI9OAkxf2GcyqpE+pQx3ydmj63roKwPrEaQ5q6Ghy
ChSqe8796Tls1JKTba0CCh3BkDiD6vUIfMRnsTHKdu3dJ9tgmlXqvrmac7bz4Wo26gqB8Jw5gJ0D
2hB2/B4LLPS0Q5B9/bei/m82cX+zeweJCSFBeKbDNv73TRw+CtElQ1rinUl/1OkeT8+1cHF5eeO5
wV4Ng6Smjhrd+p+88X/dtPsmPoAZkK4Lw/u9b+AjMCkc5SKpCY2LmrVDCs1wtnJy1hcKHTLWlyON
DmZC57lU+ocXPu+u/7z79qFDeC7PABkw+/A/774Hd6YkBlW5MyVFPGsN6EdyE6utrz+nxvDsWDHA
rr2EFouEoRGsahS2UaK2//BE/mJ893ginuk6FG3+/N8/PxF0BT7jEeRr84dvj/2zTWWSaUd6B4+q
ojCAXeG6xcKrAbMbtGuz7rlQ9bowuPpkFKwgDmIsn5X76d8/M/evG3yeme8ghHXprMCp/PMzq5Cx
Tonyih322hkgdCT+90lrkaqPA5NTWkJrkXZf74d31VKfZzTKB+MatpfSTt51f/ywIhaAe3no2dMl
3JqOBuhnukkuXVailo6iDKG2A3PL/Hlk0GS/Of6wTRN7R1guitR2rSOa8zIidaPk4OX6ZbLsHfIB
PIjYHEtselH/nHQNjMm3zNM3NRc/ItK3Rae2aNWeazXsMqxLKU1dI4s5dYMNfl5cEy0NkmY95uFN
C9VHOumf8CKfSZ9aulZz8YzuOajyH7Xf8fDJe0M/lWsYhhrUWi5HzSLT4Ztn7P8QM6U4HPorct7i
H8AIf3d4CAN4BswW3TZ/Dy4ws9jPS1MUu8hs6eHqF9yjhxyx+1xZjzdDNvt//7GDQf+bU0MYwBhc
24PW/zu2xB/wXPLDglAXRf5y8pLkUIStW1ICN+bCt/FE+q5GFrVJYw7f9Ve2u0w8iX2grs96e2/Q
W27BnpSnKe+ffR9PqFk8Wu58MOgUpFmvLtZAMAawQLCriM/JxCoYrpHdUgzFw8R62FGKzY87eNUG
WKvdOztBATrvCjKOBD/KD0xKEGPo4PSnW8+uKkeC4KPqV/kXB5Sh1pFY3aD9SbJTEfebuP3qRQNl
CjBQ32FsMhog+NxqFxNSsR4H+MkJYUgrUWkLkMWhWa27Jus4ioITFMduwV7/w6Ajq1NJmTU95S58
LNLxNrjBlS73smcLRgVuvZm41tgQ0dSzPjdsR8ssfp+LVoQy28TOzrlqPzWd+uhNyrEiZssePWPk
n/2AXbjveY9DGyK0np8iT7yZpU1f9ZAL9TCCOtNM0OehvfLCbqOq7N3IAiDwzGUuY2WBGbB3ilX7
LmLsjcu83aNiOao1tl1BPMd9n1Q6O7ObWHajQ108jSYXLV6HNlC/OeF5sEqkId3KNfrj4OkfgSfO
uAiGfzi0/b87zlzPd+naugi4fluCSZIta6FZBawqYzlv6UY+duPmBhVmEntXONWu+IfV9u9WfYaJ
XGw91/Xte0/2v/UsG1MB2Ef4urNTNmQtG9Pyny+pf3PKgg5myDvf/hVlEkd1KjNdL6DE9gVj0JYm
TjZdmzHd1iEpcLSCnlK9fiaLDLJIu4ZeeWwjuHNU2eTEHxnUrmPLX/s2OFGTdoRmnlO2Pb0p3lwW
QrfIDknEv8GL0ybJV8/hz5AkcUIVSUA6SgUW4jQfb11o3vqEpbpp0nBhTutK5afWQW/uYv3h8++C
9N1ENSwl45CCp8m+zLWmW+SLc1qRPWRRkrfFyXafp2Hc2Wx05icJMOlQO85ZWQ7wwwWHzLr3qteK
DoPnL6Z4vKRWckLqdTVcYID5ePSc5IQT7hQx05wDWudtk4ziE2G3K4RDDxwexykkdJnWR0u/wGzY
JdHdW4zAmqGY1YsgKtbdSOmlm6TbcLkAM3uqY8i0Y3owwXNnfJLYXHZzX2H+czpuLuzx9lvhdFdG
EOu0dt/0Qmd6KZFtk1jMcwmYVs0ruGC/9g/LqP43BQ6HmC88dkU6tiXzz5fPwqzkWCKx3BkZl09M
YcuyTvCUyjmt1YU1qKX6sYTAtDQiPiNtjLcDsgqMlC9MTDNMBf25YZtHxNaxE865E96hlTe7hCDP
Dn3euvX9pc3H50gLH1rPfKi95LMvq0VVYA9O9HNixZ+Ul74n6Pe5ZPGWYjXfixiLMI0/ok9RS7Hm
1bQAes58qtG5qOia8bkL7PO8qtZT/1EGINXJ8oyD4QOLzDvZDe+uVZ4EeoQKs60m0NO549aguUD3
jhHjs+/1zwbJ0DgpN3n5Zd6kumlyaDRUy5PcVDRHUANtc5tqh/6LU423OtIvbPBGAAakyDJIZV+C
VZbQTmpw+1yQaWV0B9G0z3k/fKhu3M5FkN3OLQvrzU/GhQNI0QmwIZXDzbF5xWhBT54VgEY+NNL7
moKvonaXq3//Qf/NKkbhNv/PgK9hGr99zEOIKgk+b4GrDwMDslwBbX/hDsN2Psjxb19IfQmq8B+O
LxCCf10+PcpnrtBMvb2/LJ+1sMD8i67Yyci+5U12mq9zXrvos2496HwYWX7Ci7ea+2cpPqfAEruG
gqdSNF7ocJqcKFZrzwSMVdHRsqLITmlrNjr4Lmoxw/lKJvecpL2Y6yWPRqk7XubuRpF6bz2OnKFO
DvOSMcQn5LPbtne2aGvcgf1Q5lOF5eojDJxzZForQXMvAS9VV9nJzvXbvO4mHHQJ0qSwmDPI7DWG
qDbJT9BcVk06PIcUPdQTZT19mPPFqODTTGaEzrTuZXoqLPbj+GzGTB1zl3VjPodDK32fX7M16bfJ
0G/JxIy243NJv2pudlKCbR//No0RkrhEMzqsvk12mAsdd9SPksO+ZecKrLyDKimblWcHb/QDOWN7
723uUIRAaGUUcbkV52rKf8ztEK8fHwsq829l7W97lLqGLHF0/WiyZCMHIoMEVQfpMh+5zrR+lkmC
GSgAWI9nVIbsDSnrJrt4n8CdtIN6DKMASTkWnEVUGwuAF5uW7W4CyV5hNIW1cqrgkKvEPXdjSrCw
e5671gb9urnbBAV+oymxnptw7L0+5hdNmsHVTI1LrcUH3aWblnTP8xU+5txgZHsOA3WZv65MddQ7
pG7ZAVfiqaCd3I/OKWrT/2LvPJbrVrZs+ysvXh8n4E3jdTbMthQ9RbGDoCgR3nt8/RsJ6lzqqk5V
RfUrQoHAxnYUCSQy15pzzB32H9xHWedWIfLxPtcPYvQVlbWK9aLej9fK5G+L2GV4sJfpTanS+5Xi
jDLI99JJjLoDRXI5TK8wyOzRQr/qSXqllAOLzfhV1/mpQMeCR592xbi4xKVg1otwtBjPotJGDEzQ
cvUSI/bMLRzHH7cPZpd1jPrAvIgJk5IvT8jcn9EI+8BNfCVb30i5v9OYTYxlcZLG9BQ71BGdNgC9
7EbWKbHh/FBr6/uc8mLjIwZkdnuq6+W8nfA0PcQ0MuE2PE/8Phm9dKoCegkQgbtgXltfnLz3qCHi
iZ6O4uZT6j0rSIO8ihGr3xsMQNLTOOFE9TXlplrPrB26hmrNXNCCoLwARuwJEDCYzpU7KeEqqBz2
Y0PVmeFY1AnXOvz5X49ahNT90/BhGQaxdfSftT/TFPNFg0amG8Whs5a3suMXiXVaCx+pc1HwGPR4
JxajeLcvlDHp0Uy7jAtJ1J7FidXF4OvsnjVA71Airqb8Ls+MbdjePsBSv+O7fxvb5J2wirfUJuvH
wOauJvfETsHGIjoqn7L2Qj1o8rvbTMIyKOOTnhNJPekj9xwSs+gRE0fvzMNy0BrU/tow3BQWi/SI
MAfZqJky2+tVWSXPiqgimSuXyWwWbaCozWvdwvCO0hoDO0WNtqIW2pM6TJ+snnYom+ibmVD3Z7Xa
T2lMJXy4J7DnyYFtMY7vcqvVLj74dzG+4Hw7VgBOJvS5YlQ39f7sqwxOYsy5j6ALyA1ivTZ+lW1m
IeP0pMnz3Zzqh75GEqmcRoCE4h5OdjDjMJ5ls4fZzFRP3HeH/MrhjBTXX2c594p2P9LXyPG6ik8T
06RIFUvj5JRdQ0bzK3oC4qzILP2L+BD48aB+WONQGcB6tsvU+SRWGjraHSUzD0a1vIGaxJezPmEF
TCg+BZgkmQXhAJcvSWPJHsKR/YhczQRRHTXde94PD5o534gLurf+nvr/b9/9v+m7axor+d+uVO+1
f/0/H9DWL68FHfuHn2X5s+t+cjl/HD7++H//99e7fjXdbeUv07AsGb0N934DhOO/mu6O/JemGBr5
hiRdUVSymZP+artr5l803LmudCQbClIZ6ky/2u6a/heRquSgUQjEFk407P+k9U7//z9MiVQgjqTY
yBQRZAcw57/PfC1MXFI8GeUxVizJXecWrbbYTLrWH3ua2CLio9JUrqZVBtYmNQD3OnFwe2bbSAXo
gF2vTL8OziIb5PPp7YntWDlQmp6FY9myQIP9S1QtRxGi7Q8x+7ZrAzkkmajfg0gwDznloE2kbgmZ
8qdmHfu4RR1iENCQRgMGibJZ2VTV2+4UVs5Kt4yjjZBoZ3oq0Nhare6IPiFtqUHtFk/SkTyRyFXn
KPN1O3sycpA5TVHPO0MMmet5ArUyFy0tAOICAVyEKMuokSi+ZZbnZFWaXdE1i5cwGqXgMoMsjl6V
mXY6eNjHVuEe2WfWG2HRuvytWHB4kA1/Mlg7wO9eyXeSEC0VA/fUus6ve3m8mfQ48/NlgjeqUMoA
HuQlyIbzIQLcM0YoUVssqfTFDobeIrefE+6JVsAiLvTAwj3XrXZe5igNdBsXKSAQQmHz5Cxpw+2c
d/tEp8Sm72dCGgJ1eszAuwSFgKZPsw6XvQ7UQv8qm/kDhLPVNwXcLMlVuDozLpSiuF2gvbidhfGD
WG8jsJ17O1JGpHkqUVuK/YwJQ9jSCKUJU81bZOeyAPjdKYUtHeSFtKqk6xivB4Y2PKe0yZvU7/t9
Wskk78R3U59+y+cSKsi67vS8o7IuK16mjUpADxYQECjgNF4BQdqSshus6UKF5b6wFP0gJwKHk1xn
IYxQ7iTUhhjEcxZ1ONAcmjyxfaV39XzQdeVdwjnslYnqnJq8vkG23dyq2ckYGbUXsdJbhL1StvSA
xKR2R5SjDlFTGVya7nd43NuAspkPYYWkppyEmd7iftYS8EaT6puawKHMqgSTFg0RrwzN75P4FHMh
O2x+LsOGZKhkHFEHrC8E0CR0ZFZSx7iC1vsuFyZkdb6RSyrtiRHpXpxMGgpV/S0SjLdRIxcyB/WC
868+lkmp7rln7DG6kc6gmidkZ3uSGR2yRmj4y4Af5iYUSwBb+NIXmjdaMMOM9cwMGWA0aj6zg/Yk
j0lgtNNxNckGxnp1SSQ0xOGto2ZHg/wsMrRGkUt8rybj93wgW2hZq9u+lyG/Md+UBiD+DGtBTenm
CIDRU4i9UsIaFqiEEdbCy1O2TMyWGTP3DNVDMiDsoQQx+W2UJrqHFE01eBAKwHWj0NTNHloZy2oi
KWd5PTS6/iNRBxr4WWEczEqGrUOORKfTvZyTcSEXo/rO2QGkasBkKCcm+PSoir2yIfZDcpDnLKQ3
zpaXJO3zSPnurOd7Sfho4EDtwqzUz4o8sepYpoDaobKrKnAcxjogvmGOpdqk4knRHjv9ISeOTMLz
s8fK5wScQLeoC1hiL8/dRJpgq2uqv4gfrKHj5Q4aNhGENt2x0B8KxXzJKJwFCsQlUPyNqICyHigp
LeyccLR3WjCRZWn9HAyrP5g2s19k3qWnq3rFaqv7ioC4OFgayEOq/oxQA3L1Uj6HDo25DixC7Vwp
usyfpwBM0M90y8t9iqRyHztO50nqnKKHYbaP0fFHsxyjon3OosFwlVpLDwwg+1zn0ohjCE8xWl3x
JVVToOGepH2MLggQ/5WsSMzx5ta4IdfrBzhklBEDJAba3CNi9IVpvzu2bXRE8hrOTvTUWTCoUZLP
4DbLY8s5JoMTooGO5DpWmXIuSYTPIQWUSTHIEDPPaZTf1IxHhRy9RpLbkpFM8THxQhEnUOSsk+O7
JQqlvRozco4ytAvDSrw+96Ou5myMNUhZYUIgrPmkzSAYmbGWuzmKcncm8MWLyGCjNFu4UmlB0Cut
yl+n5mj2qs2ahgZE0kwgcomHgRezMyaItuNk/2SBrAcIPXMQf1zn9XHAwvySmwBnQ+5Udls8G/q7
VDSUiySDcOU8OaJxiNyqfrerUj1l4XiQWmU4RBNpygUIoFkCH1kK+0eax+aNQbg2QiDWwlJ4XBXG
zeFH3UQrgnrtyVms0ZszhXjGbipBPTsqKBJrBOlPU50cjShfjpZ1lxLw1Erh4CLIJaLRIBAAQvN0
LBcSrwulGC9r+n0FmwWopzfOoQjdVl/g2b1obQryTRk6rxm0hRSTmPjCtPw+O9PrvAR1QV9pkObr
YqwHT5MdSpwwcDQHO4dSkU2JYdNSw29tJSPwjgfuMrFyDIt4b1DmdXVBsc61NT9IOQ6PlkTticWv
65BVdCPVCM9lQ9+RCRL6MFA6CIZQmONeLMLOncIlqc04ANo4vV3mFFHwU1uMYhnNLw/aj8iIXfaz
M8+okEg06GgxayD/OIXdbEW+AZONQJksfmgK7kX4FsI9zd7OzUoGjYmIt2gs/QKAFLmui+WmSNiP
Ha36mpy65aoeAAYCiN6ba/7VlnH41c3g5Wj9mb+U76VjSq5jtFQY4sb2Sm4qUbdcLxk1ZbPrKdqk
y2WkFcO0oXETRdPvIiXxU2k1zhlqHMbpL4kJKMzQmieCQsz9gvRFSoOxo4wgdTjXU3q9/Uh0hVZx
TQCkSPambt5JqOwco8kwYauBmL5AJAs9MyrOqSJ/sUrjnivnWbZJ92pqULRtFqNBICFj22RMJLIu
hYyi3tUGunedIAsjnpg+CBtxE1cd5hoVd+lUHYsV/FglNlqsvhTc0j3Ztq9mQMG+kTGo49i9BX7F
mRc7+D2Lwq9pW8+RQDhE8sxYpzf2DnbqgzyiI4jD5ZsMnM2fMPlJdmzkOyhOBE3a5WudpMNp0Jl9
jZkEMa4vijuZElmwdEAsU+QhSQ0VzkY8Y1VNEDo/QgiovqGwKk0chUXqZIN9nan5SdJ3xvwucKTm
OupHI4gaQa6RdBDzRHESB6Zzz3KEi7qxK1enaEMyjzuoyD1So7stE5zfZHEfKdLLxri6shi/0wma
Syu8mWqJ5qLp2jtN+DinTMUeVox0l+CVaODkmVVn2p2ZAluQTEvjJoHlUI7DiMyBZddR7z4VfTUV
0EmhbFEWvU7kDmFmrhwyMYmVy/IB4rrpMv5fIWacT5amjtDVUopisRFMc3w9E0cNxVcFhb309FvT
XD1UTe1uLB0d22mg5vZdCYv3qCX3S/wUtWni0Res3O3HMYm45DyJjxZY4iAfQ1pwzQx3NKQG2Kpu
aarqqVziBOmFwpzQAR5IyOZD6mT8bxeRzDfM0tXqZMaxGNSJcU+n4oDLNBL2PhnspK+kys/GkJDf
FASwNVTXkJeQ8tso4S6Hurvrk7Hx5KSzBDxBGOnw8+HKbZDYvOgdZQ9cRUGnk6XERSJr9l3Ra+1h
Qj+rUSUM+mhHSkN1mrocJOQyACKz9F5Q4vx17OOgb03kwZ186lBPePRPQMAJt31FFoZv2cVLkbQd
kKbytEpDdyJZTxJWWCOCWDXeF6n9c0oYL2K5+lKmirSv1PzkNNrjDK0sa7KHpJFUF8jmeBo6DYdn
ar46CcbSdWPw2vzl5SVsvGSqmZtzOSnkQq7OoPCD625UOM/MA+PAUdNLVULMz1As5+r4c8xCIdo5
hVEGX1iO3/s5P2+oqFp+qAlxP0a9tpx0sYjQKymITVKkczziZMSDluVjLLd0kOtyGhn6QMaMzBxM
rmvLK+fsVmqMZm8Uo0/1ujlIMhKlMK8wwYIIdOsSkAwOnnYxrVMtNlP0loNOOa6CmqQSqKhpCqJm
XPPOPgbxkkg0JqUIODliiA47YolnOtYCK6+/MaMA7lYw2MCm6ntsgU0tr9SVV5smQvnYMNgGYCri
ehnPSdLcj1Oc76vBGs+SPbvLaivHZThYKymCXdK/Mnt4IqQHAITZnQ1ndp0hRahNNu0ULyeVXAXw
SXARN/bCsBh7/HsQ5w3iakoLf90GyyL4BuNW9TWRzJlmcIJKVlzU+lTcqo1KPOvs5LtUnIVqC37C
1KtsP+fWsgujSkFA/GKlDad7XWhuIUtAKQfS5ueeocMENqs4RJrQXePqhrEjsSKMDiFVRsLXE/vQ
OkSHDwXRF5Rp6d0kp+WmMHBQTMDZUThED9USkXmZ9jhfitUkxFtM+UQEj0nD34mtp8jSFDe2VgY8
YdY2mjOusZSOsVtiEq12A4rHfliAD4asmavOeWoSmpuRohFaKk7zJZZL6r9d5jvwuhL1Jc5q4tWX
+pKqytnUtMHX2vUsbKPGZCi7pEZPlq6rcWrB2XuWIWAk06XJSGuK9ZeidLodKYuj19jvG4Br25D1
JyR3hnY7ATeC0s/alej4Xxt8pU9A02YU+savQ41JMpsWjzVZtmxC06LFkUfDBanQNkn3V0255Uba
nZQm6k9aNuCY7ZtXZJ3U0pPEdGcJLKW8Yp6F+DYCDkHNl6/kqO0yHDETJQmzQFoX583s5lIzBv3X
hMHoFK6yfkoEInnbyyYTLjOh8iX3IeQlBn3KqBTEeYlAZW2OwY9G03DoGt3vp5Zlpd7cOGUU72Wz
sQ5rY3pW4zjAHHjuc7Mdy+EYEBc6AyEVL2mqIjyZaXpHdoYVzISZ40C/VXXiq6IyXN50iivuMtjG
iUg34T82nS+NFEX7GPfPqXKs0OtRmVKW7Xv6cKiw9ax6npSs597goB6ugGGCYP9ZH6DDfKsHagVF
ZseoPdqYk9m2b1mKNUAEQM9tm1DcJZWY2W665a2KjQxjmmQ51dM6IjYNmwS+LbJ120jrbUMo23G7
rX0eVnum6FxDS2HIJ1ls1qF+KHvd8TN7QGSY6K94cSPy3uDTrhDFdunK4LtyjmK2qI7rSiZiaY5F
RQJkiph4Jq57wbvnlOMxkiQ3JLCaMUDm7oLTTosL/WbbFJL8XR6qe6O3Ord3lEcgIgM3ztBPWgdV
X5qcq9bAlqH2NQA4qLtMSvcdKBILTfYVbR7L1ZUIklKm6Bc5JfYhT58yCPjf5vJOIiJ46E0x+4q8
2FKSV30c5B006u5MzMZtDLfkvq6ZGsi2W8c1l3oZGjehQwofyLMffSvtQyhysCWH2W30tfLMOV18
M8sqt2cW8TDE2tmwIrS5OgsDKuHRuVVfVrk42hkwTbhkUIb4V6fa1w7oJjrWkBgyLanOCBj4ZUWZ
O6XdBGJAno+Gbvzsh/xB+DIPBqr1YAYEFU8sz8K4mu/WJIEIX76GRaG8lU11oijwdUG4fNfmZkSU
IPnzpMHHSH5guVjR/KVOmh/EEBDCIhpJFaYUaoUpopTKORq9al3RVaqIKcR6WdiTc0nq7woBZ+f6
ehbZhqxAVK+tiiloE8fTY0bEalnrY6qy8o1qpRBh26OPV1AnUK3ERjJZw57VLRbesjlkYdtepnAO
ca+nd8aE5inOXlSd0BYQ9n46aw/Yol7tr3mkOF+4K0Ze2xvKQ2xgWu0d9TjXFNvruFwufb52wSo5
BomcHTz0Cvt32sEsaQvNcyLM/GM803UienasM7Rw2nsbl+vRNNCzA5bFN6shr8278KFaSVqNZCYY
qaXPVw12F1/rzdEDGf89l5Lu2ii7r3CkdDcWwcRbEu7gRJZH1ZJ5oLgJS8woQYVlxSGSuwC/ALmv
jjK5jhj+0QKsJ7ulI1xJ6cN2iLnQcrppcmegrsVmWcDzppPW7HJ1lb1B1JhGUb/txUYQVJ3O4OKj
R6wthENVCidgrshVkOrRYybQiTClp0OkxYG0sSLEZlHbG1b108chdSu61qr52M90NFVLcD7EBvUV
A4jZBBXpKW4i7jhNjNMD3MP2vMad/tSxPIMdFTNXKOQZ1o7aMbk215DUS8Hx2Dbq3HlLyOkL+Krb
DWbcEkhMBeG0TXrCjv/0tpcraR5kpfK0rXQqljVWESv7meyRw8yJYirKD6UhLQPQDUpp0zkQSE+s
TkSzFJI1XEbKKiGBLR7So/RQR/zxyCcymeU6w4H/HkWRYc8FQyJIGDN+SDdI0/DZh3DLVuoFO302
f46EFZ0X3T7bdqpQ/lshdk6Dn1d3cURfU0EixqcTIx1mDyawMhYvVI9BXaUI01G61VVznTZ810iw
OBvjJlKjkFgjs3ONZQqvOFtrL18qhsgKuJAvZYlPZEd8jaodYfS4r7QGHnNeuUTFnCgfTZ5Ti6Em
uhk064a4lMzHXAUZVFWxq1t3WZS+U9TKIOKcsnkGNyC3fg4/w13q8TFLYefrDb4mWzgJDGoGLX+C
XYuyBw1+SaR0pyy0qtHfaz+HBW4K8c4VpHrabGpIKsq8z5yMSk8XYoJwUleluMjwOAZzwy3a6ogQ
4a+UKZDwJRk0pZSOPh75eacPYKoRJzOW20vp1Qm/bGttILx22PB7DbMXkHp9si+EnpjesFrfy8w5
9k5+KdCT0tLgv++sX43JOqWZ36hzdt04OTU6UzG8uoN3JkMgoMjr8c1MbjKTd5PysatWxDyQq/aw
ZO9nBZAOk1fiKBOq1yAndnmj1Rdo7pQ2pVS5rhbFK1SJE9ROLhq/HFPRGcpNdUKPwUwrc5ork1op
Eag/Z5ma7uQ0l5l+gKu1xUsyocJQC7JVZSLn154oiU46LwSWgdeS7in03/tNSP+lVp7HjrKvmMaW
06vM6nqXqjJamzUhzFVW77qa/3aHq2mn9wUFZ6aDSR7dsxBINdxrxURVPL7v1hrQXMgdbzXIZ62L
B1ONrizmxGPXx1eQ6eCnLHqDx96dMdbADVbfrMZeA6uHvwSpIi+sR1o/T4beKX486PqegOcr1Npk
qpphxsSv/tJENs6iSRLps9AeSJs6djFgiDIkRjflblZKGcRcObDb+Sshz9ZRUpYH284DxVzIaGDM
4q7WXprR8OZlmA6ZNvcU8xUYjwpxQFIaHiCs3akqDYFkBBUh46dbFZO4bCTJnUzbpKjbU9FNyLry
8DYL8QVKA1kTreLLdE1kIpu9xdSJJpIaCgGT4UsoDl0ZJoce0eopHM3xVO2n5PQ/NDX+ogJ3diOp
ypkYf4vim5hcwiMUhh1Vw4iOdabsKJxQwDIsisfm4vLdF6XQVMEG961iIimzXRt+WTKDSniypfbF
aPX3+a2kS7jLo/JKWmTjUkTx1zJ9Y6UaU7zrMx/w3LCSsIBPlyVbfbMkmiYobYmvE9dRdPVDp3OC
WOt9Y8g26yWkPAhzzkPyUg09V9pkCs7Kc6pME+UBLei7BSNSFrWkaZjwNExPrqslGCdKAnqslNy6
yJUKKbO0Df+VIqV1/UxvffTSTHvUe/V7otGDbjCEIoeonsqCUrky4FglLPrcDm0VEO3FVJlqYrmQ
40U5vF0CokeaXT3oD2HitIfQGi8ojPBRwAJyUvBr5sjkhwi0AAU/cLGkfI3AYo+1YVKRgv2k0Tlx
leYOYN+BDIVd12tTYJZ5hRbmMSPqEqTQAZIruGhLupPlsL+PdfVrtTjfyoyYBX44Z98zpHexCZc+
eY9SPXWXKdJ2NilELNBSekYld6OYGVQaddCWbay1FkHwKB7jU5fTU/DVTDoOE3VjZ0kV39QQRBBE
B9ZCgRfKjQ3WdyJ976Rub4ShVysd6pUEnh+ph7pvtzrqq5HwSOmNi92LW/j2ZMyZlBVUFtex5JJ1
qBXnUeFKa9LHhvXZzmzral/JNCu6CPFtLuCcBEWtdn2JSkDAeGYo4GWVhxAMGjLY3SkPmNMg3LYJ
ZmpNV9ZAWZhk67G64xeR3Te19q62WHZomXDuTN8mq7dQcDrDsWjyq/ghy1g3EhVhYBcqG5Nfg8NH
jHHdwOUkgkjKX0i5ZrKS9F9pIhhuo6nXKcXBY1pJeN9QmaGOtF1NZwaS99dzHFc7bvBEgReVFSB0
NZJqV+sELXPVg9ow3d4qNX8uNTqDTRWQAfTWhxW/mbU2r8A1H0dxQXXUiEKprXdOu0NmwnJA0CwE
HLUzKfWW3C93hhqh0ppZgy4D9tFMBhBu2t5UwkNkWc5ZSLJ8br1Q3XxrKhJD9AQo/nS0FEcWaZO0
g/D3aWKSGGlvydKfMzJgjow13oox05TpEeHj8u0fFhnLBYITIjeJwhIlI+LriyndxbJ8navpKx22
Jkj6ftlRvTc8XUrv2woGqWFld+PCKSbPNOxKLmlYOksJtrNEilQifze7+UG3qlNRtGlgN/PsYUe9
s+Ja9gpoAlxdMYOqZVcB9Gzk+e5K3whGsBXkpNns9IV5pcx0HST+gdnvc5ODooLEDW57hOJJg3PK
y1f9DbG79kWtx28SPIpda1T60WiwFU2W6SNJgFpCjA60G4y5AyYxxhjLbWQLl9Y8ngkOp7HCmLFX
hB4oXgewV873ihKVtdIKTuGzWJb9hV4u7jNROqxGnbiJfT/q8T4Uc9zPjSX4XwBx/8Oxz5dIq9Ij
V4vKyG1K/AMbFKzstQhFtWDGEX6AooAqQuPSwoGzXBQ8xZ0Nlltuc0MUL/p4fRuq9L+L/LHe3r69
5rfdj48TL69EMcFUuTwU8RG2Nlwrq7LSxRNfKDbbez8ffvwQn9/320f/8fKP71vQLPmRsjJUhym5
eOJbNuBeJD58MlJ4cdtXg4lUCJNH/Yfz4VFetWRvRXIZ6FH/RlGMCDW0THvwBdWhZHbt16n5Bg/t
MBIz1VTcDTUwzktcfbEsAVorv6WkUL3ExE1DgrEutjoYB0mFo8ViibbL5DAb+nO3FHy2xmaB0w/D
C/B9Xij+btsmRefOLEA8RnXgKB9ItxhuFW0ecbSTMWkXBvXeUT/iy9wO/vb89nlWScX641M2Gtz2
om1jqunfn/RxUCfZIgYQxEQu+njHdvzzx/r4rM/Hn5/1Xx/TJfJbBHJUEOmNbmlOE6XGHYxfDU4Z
D2Nxnnb/enbb245tz24Pt832AZ8P/+m9//RRBRJp5m38LQQB8ZNXGPG/5QQX/MJ/PKjVLWuOz+cr
0WwA2fv3m7bH29MwH9VosI84SSaUpJzS9KvZDStr+bW7PbVtQENTIpOOn2//4yu2hxoZEh8GlP9V
of13KjSm1ci//nP6y2P/Gv+bAO3jDb8EaIrs/CUz27NtmeWMCrzoXwI0uC5/yVCgsKbIJDLLOqrT
37gvrKiQFpBsjBZZR5v2twDN+gsRuqwBEcKDav8P2S84h/6QxgOBwrkoo30yNV11oNP8uwCtom4f
V4u9XJmKhBY9izhDMbvVp992TWuArLtxHT92/3wBOg7qJcTcTHD8CpAd2O9jgwWmU6Ehs4D40uGj
tGxMwVDpl2hpEjwJ0g2VuulApOKlbaXpBKre9iVlfZ8rKbkpCaxjmrxQqpuzNKhayXQlnTmsOUdY
sxC57FMr+lKsYJKnOP0GO/Q5VtAv5BTwD7XOYJ2Bj1CLoQFJwazU0RW4w42ZUesn9aVLJmPF6i1K
rIVTVtfbrqRU9nq/7erFmo9nG9aMR3WBmypSlV9vSER19uNX8dvHbO/67be0vWo7iNZwn3Srsh9S
7NC+JWorSsZs7nnbDVnuBroePxjiie3QtslE+YW2I0Tjfz3xeUxHqcXfSjyDQu/vXV0aMyrr4p3b
U9vbPx9uxz6/BkQib9we/4fdz2/6p2/fjn1+bkQbGNx7Ox+pvVN4smnBbntU2n/tfT7RZdB1Px9u
e5EhuLt/vOXzY7a3bA+hWsZUN8BB/NOLEXOuKLnEl/72iR9Ht7cbkSX4vuLnA/c3rk388cP+8TN9
ft/2WX981fYQrBxuH1UfkYn8/f+pZxgxwI54HIc2/dp6FKqbheJFuW0T0R2adDGV2HZzMckwi4Yq
W0s2h3j244XlNk0Sj7eXfHzGtvvxIvH058Pfns66mG8b6DigKBC726v++Ljt4X/+9J8/JXADMhjA
xNIwE/LMVGrKUyZ+uO2VTSTZeNsmCQxfrxDQsD2uuuTXi7aXbw9XCT/qdLe9dTvw+UkQuPmQ7TG3
uPK07X2+sywmRzTO+MztoC0NTISBr+7aGG1nTU+wZ9HIyfy5O4Qlky0E7rhteX4uCyYoqPx3E80a
+EOZ5o1kIXtIE0Yv028LgzhzFhIdaAdaciVB0NYySlRcmNPh1XPrjdtrC3Tzx64iFLEGv82MKhZ1
2Y/d7WjcW2cde8V+e7Rttjdur/t8+NtHbge3p7cXfr5vOxaqVEUIR4oDhEg0z2jBfB+XJoYe057X
odIYKXJ9hx462YV5//LZPNI6KBVIbsTQborxTlAeKbe2VFhEdW/TMugWSt+SCnW2NF9WvXmojHzx
VOSY/GWLuTiZxqUtaEPHgslri//3tve52Y6VJulVlbqOyPP4faytVgJ2bVC2SK32VQfBz31CMQ9x
22j7KIYFHEZsclNhebYqD8lHj1bIA8IxfMByf9uBz3dr0Urrk5bUpQnu4/awoCwCyLJ31XGggEC8
GqsWWra7xFbIDxzTwf1MTbJaDEeRA2eKIvFRGZ4MbXzVbNr+ZDM0Z5AXNYmPBKk5DoWeQtZCtKPr
fUi+gFkLbEezgg+Rm+5kgEn72OsoIxwsZLeaGKPtpI19wyT1cxHrnK1s3tXE0VBTYjT+PJiMZHTh
EaKzyBW0bSBSVh97n8faRVICrdBxx3DSb5ssRhlhlcoR0RDqwq3dKEUw5Yl+NFvihqR64hIgbkJx
zajrUKBSNWiHGyD/+IjEH00Tm8/T7/NYk6OgtEZCxkgHPEtVRQiAuArqhd6u0Yo1yOfjba9Rh5kv
c1oSdrXck6xxPmW1Jf7COKfROcRojbfHMbYvAipD/iqTKuhRVq/7XSgajnK5sp6dJAxZqz6fPnb7
RoAU1GOMRDqcALlELdCVqIZ9HEUA1ePSOWWVYn9sGoyaIFpO5pDaAIQ6vJ8atrTEJlK52haV84oD
jlKRlCGl8cHBoC5HljsmB2W57WDK39N81+Jjdz+/0JvAymdTzSpd4E0H6b2K95HmNQXh9DtOxexH
Akv6Jhn3dfSMeLGmByYfluHZf9OouOJq7A5EE8ixP86q61tj4sOHgRuG+f5Q2m5Csrd8oyx+o/8Y
wtexEB+dtq7muNT88tnrn6bYayVfjl/Jhic4CBOzPZ8Hm/oB5SQvRTlcPce0E9afquqnAJnq+JRM
0I7gX7oyGTU0wTJ3tMdg0h9NcLzGUdPIFf1q/TRF6foRZG41+K1yaNOrynyKtX2TX0KiZJCYLeS2
Xcr4qpWPtXywW68DQjkif94jCF8H0C/avuPXqUo0EOAZ82MlV0rjDs5Ros4E1f0d2jkmWgzdw3ML
VHal9nMJ62sUrUUZxDK4gcuCDCrfT8PXgljDIbqp+x/muG9P9hlxNThre9xDNIB7Yc1eSQCFZLi2
fUA60KNlyig+cotzQ/lLNJ5M+9AVbmgftNcpWmkB78lJqQmXyi5FB1rTreQvMfHWIyUUcg0eEu0J
/UZxs0T7RWWOuperXf+u5q783D7Z0mmWD9p7Cgqa+dq1clWg2c0PoeGbsU8oV+Xs89Udn1KwTP50
HSWe8thfJZ5GVi64PwzD2Ir642IeZ21fx0d6SiQy95a75ueouiLtRkkOVRiYKwv97+nKPJJhEnbt
epGd20ryAEyTERqvp9a6yYZzmpxG8kFpRMw54QLZO2HtencVcR6da0f8vuk0yNGeZjylSum9jJi/
e4xhJPZREjqhGYg03+QPOO7X+mzg0oKw8wP2FejcRvXs/qS8V+0tkDpi9DTBInX5PdE83oX9ibNT
tdD3HVPJL1AcU6Ifidx1e2raZ4Ni7gxiLCBeQpjWKKCB9hv80iEk2rXss9wfgArLl/rOkICOPMDj
WOWDHnsosftD2HqkLVvVOV/9Ce4tHCakzhBwa5ob5BXBtlh2/vwyP9LNSTFtogu67dXjhBx2HC9G
HyxpMO/5b4Kp2hk5ZZcjHi8THc3P9AUhqEnEytTtVVTe6t1UXCwzkB8odOrSN7mk9HadPCOu1Na9
OZ4Ukxm4W3xzNOrLlzDaFzABgWbJyR21xt2qU42Rb9r0KCe0H2JP0QN92FmLSxrXNLGE90ZjFyo7
QIfsK5gyNXcYdluu0fee9JSINrbyMNjXtBDa9FDg/sdV96NGJP5o967ha1/wu8BvB1hOLE3YMoP0
a6qD37JpZ1p78mGGEu3vnmVR9Qy7nIg31HkaXQOSTRHaSnt4Hg7hfQfl/7N3XsuNa9mW/ZX+AdyA
N68w9FaiREkvCClTB57w9ut7AFm3VXW6Km70e8c5wQQ9RQIbe68155gndmbjaJ2UfbZ+bMAnCbOr
3DZbG7yZXfOFEQViIIx2I8FW4O41Lyyc6KkV+/ZNU95K1F2p12zaJ/m3r3hJteGjGZNd+KRGmyeC
vvlMfr02yYwF46HYlhO8FHcEb2oEa3+f4oz1QG3nMjkITkPRaU637w9df9DFVfjVRicy8dp2K3wi
26bDRsg6pujo1FFOlm1aXtHL454dKe+c1ZvgNROE5tVk2DLiaOUcoivMWzAozOEIS3C7cq2kR2k4
COqx8vcBjqDihdBX4qsNYW+l1w6HQuJkV+wh2FQE0aZujXy8uVh32nfWr/zV2OPSxZjiVc8PgkrV
bXCd9igPJgwRdwsZ3rgmMrdPoDdA2Qb25MZvorLTJw/7h91ZmxoYGoYQxO6k0kxEJNslR9+hEG4a
uP3ppk5IAa49i9L6kxSyhnpshz7UViACqJSrbS1eBRXiOkSJz6hNbiPKAhMx5pzgvWtT3E5wep5p
E/fjO+1jSKMTUdL3rKYb0IAaPSOLICwQkNxKoX2W4ql/QtVH1mXiH3QiahlZIpJz3Kj87IuDRGo0
NUrTI/qyMm2CmqIB7TwYVAy3toWel21637/NTz7lOXyL1D2vnuxZ0IQKDRbUW3Z4051y3T/lMzOT
rqn3oLRNAhvrbLShXon840sy7HwdVmtK6TextCnh7mSHUOCV4XCo/9Jip7gXo6tfEq/aqlcF0vsq
dh/78aJXnvLhQ29wsKQYHnua4aG9FH+TuxO/Brc4csRnA3CsxyenVEYJ8k52re9v0L4FL+rF/F1s
gmNw/K7uLVicU9xQsrbJCRtxlLPHckXwSK+1tSckPY6/QeVigz1yJDtcaU+/7G+wNr8wyLhbuj/y
RTmRY3cZGRSYALyo/XzEPO7xXVRwV9nVXXvqfEcxbMLLkZL5NxxM/BumRx7ak0HcYW1wk7WSu/6F
JLdOpl2/MuN1g6rAd2gF07IMBgeDLVOo3KVnSDN1m7LHhRvShPKPel2cI28AqyOug/qJ5VJuo24g
gXs1etEONLtDVV7WEBOvusdp2imGk0nul2WT/bqJZQ8Cv3Tfqq3bf/iBoxwQtIEftOuT8Et8xTtA
VG79GXAYZLv8qm2yq/gS7JIjggHEaZmO4emEoDp/ydcxn2odXc13gZUhI+4dZTHp79MXRogA2z7J
U3aYb4liCJyQDAj8WOyzpI1HVxzy+MJnB+Idjz77GTeIL9JNJgjtWX6tTw/3seouRPuBRbwke91R
XHb2VUtKAF+aox2UQ33qLtXWX38IuT0dpkN5UmjOOMGGzI6DFXpHDu9s4mDj6oDA+AZhE7/XamKC
MD6eeQQpFTYrnYO2Ct+brUYf85OskJ2/+6g/h0N2giuf2+aa2ccByfUBF8q0wgznJA7iIpdQIRv9
yNF3MpuHuPkRCdxKduJLs9WRmN2SU3ET3qKnwW0/kQbZ8c2wxb/K194rtppd4P2ym/fgrhNf61ro
yhniGQJcLjP07a60qr5o6LHA6W2+4bmbKTLKsscOwTyG95fpqTrgMCm2yUnYaK5x0G6Fa9AuJkb0
QmzGyninPyg0bnjUK2d6J//CwSXmMELB3g1s/V1QNuhTOLm80wx01sGaSck23bM7vMa35tD/lZzM
dXcoPzGMQlIBCfPXW3aKnkbP/yt8f/zONiLfBGOMttf27dHCv4pq9/nx3IL4d1bth/gSXfXc0Rlb
7JqDKrJv4jfGeEQayIhf5t6gfbO+2o9G5pdN9uU125if6kv1Pp4YCBkg1c/qPf6lOv0pJiLxOdkn
e/mFrIVLeVVfEk90+FLX8pFLh+BU3uCrwBu5Tle1Qz41vvyDsSGwZBe+zTvdRrjTDmd4Q1vBCFd+
0BNtjzTbuBFZ3FXaPM6cEnflN/tq/oLKdIvvfFW/QMtgjGnueeLlR85Oyfey3zf3+Iyqnv8HjiJ3
2Gf8XjGSarvRdwrp0rmDpR6yO8dz9E2bublzHwdTRFtR2s9sar4aFVeHnfE1CXhk7OFr+oqfBd+B
m+0TodCtSMNTRyIn7AZnzovwJR4Zl3VHWw1bjCwcLRdSTTfDduAHGU/D7+odM1eNi439/XHrmZL/
Qj4yOvmrcCZgcxVs5gCYWNrUyM9fe+UtWYtbfBzbweNcjIcCa8tOOKJVySPPeMq+R6Z2NUL938lI
WLCdoWy14BbdTYPEvFV4HZ/EtXGeDu14hcq0Z0qhDQnHivieO5ZH9NvlO7r2fNUD1kGS/dyeqfIu
PkfX6T4sA+AySmDDYlAp6fG/5N/IexhUyOb+anliCcSSAga0Js/46o86A8ErCerusMWzYH4253Jn
fWWph/4Ux2XimJ9sVe/hm3bozjoqoIBhIIid+qlrnLZy+N27Z+MuvlRn+vDJtM6u8/zgQ/oqP/iI
ceFGmlsiIztMd06I3RfBqHw84TEPxgxsTBH6Y82wBCrMxvY17kbvi6xV8tDs4Uk5oaMHi8Y82gm8
6sxYymnyY8qO/biuX9IzQ1567o98r8kGNLkn7FsC6M8kRnOEMgVypA9xm6JgOlgeib78/rTZHZQe
LiI6hht9jdVrLZ7yDZAP7RbcqxXBNtSrwDFw8Aabr9AtPG1NBqS/Ga76AV0qJ7wY75U9lJ7EIEmW
84rV2L3kjPNl/J7em97Rfkvv2tnk3B2vrNPjXuxRuu/D2rGeZMxBhtfGHqc0+cJ0kDoMO+3LsFEY
nqtt71SusJeezXW5ZobKK68vpqtBbrf7b3P+64Ndt8/X5Px+d4wTG1gaDknmm3gVP0fX5KrtH6v+
aYXFRbrL7AIwqQVXfoHWVV85Zv1Xaov8gOq3EmEa9sTX8XP8LC7VLXnKTs3hwSho/LLO4c14ls4V
wS9bFNzr7GReRY+Um/ev2BWehn3H4axs5v+A1oawqytHf5U/04ugeTER0OmmrG2Sm4Q3Md3gMU2Y
QgGfsd/M8MiZRnyt/YPZrJgX7/Qd0ru1RXl3y3rhGq+kE9NM9lr5hYCedMU4nffb4Rbs1K01uY94
hQhkMr7FMSIj45roI7/i1LjGrblZlhvsdPYjxPW3/Mm68yG+gjUTfNQ+q3aptsIqslEeKayNWB8t
ZTdhLkQu7p7l4s9t4IPBHeDan4tO5tIdmLfIt6KnM2/9qUbBbFzlfXxlFUIRSp3LycvFUon6ubps
BWNv2nKvqM5ShVo+jymmuza0Crc3pOekn4ZtGPS4PftiCzTEkZra2Eo9c8Eu2tfCR0cxZ+6s01Lx
yk6ONqOYg0DjqJ7NSZHQbyQDj5ooBmfkHSGuRBxBywVLF11Eyb64xRZPyLJV13iOJiLi5RmXUMdz
VV+aU/soACFnXTaTRow4C+Ci01MApY9Qt+XIpIJpvgS4RL0pUKiQEPyVg2pCAquw4J1i+kmjUl4q
ldrgYlaQ5psW9HBIvJfbjMmX1OhUXyCrxLMOpBgQ8OcDZMuIQsSQQE8qdKZBs7+NqhYdATFGraEl
ZBECUo7Ww5SfZLDEnl4KZwq1mworLAMnn0kJECtq+X3oDMNpkzFztNnO1iyxhMtmO+iUNKKZWrCU
dJdC71LXXbaMpVnXl+U+84NsvVhmlovFx7WYZ35uK4Q22lRhsAoeM0NiUScvwuRForxcXS7EgsJV
17MCW+qgy0VBDKzsLZuI/a5Nm3V4zynT/qnVypOcsl6LuCQhT9hERVqAg8RINywK5v+zhSmQ2ud8
23Lxt6vj/LjlacmSwEd0y4dkogTT6+9ErL9FOMX0VhkAkpZDVeQ800g5MYqyDLz5lDYFf9dCfF6C
IksJNlecTyfCM3t8F67ckjRYqlTFi7lrM9R09pYtJNn76UHYRDwNl1zUAU74JVVGyOQYoSTUJ21Z
SSti68rdJNPdL6mqUyPVXw3ZbLd/ri134DnA844a2P6nG5fn/bm+bHaDZz2MYq9M1Fw1Bny5oojc
BBX141rTQnpjy/Zy83LxoFe5S+eLn6s/95a1T8W1S9fLw35u//MqSjunOP7cpfePq9ka6NhLYw4t
iySsR6J2jCy6oLZcjwlVBhJiB1Xn68WXhSAsB2fXyZ4lDe95qhEZZanbn/uWrWA295vTxN+wPEHR
y1r0lruWi1IW+NFUiAsYJ0jSXh60PInqdQMsZGkjzu83GCmP/PNSP7f+ub48YXnq8qIx/LwZh/Lf
n/KfPsRy48/Tf57z5+V/3v7PCw94DpHEdc9/e8ryir1RVU5fUdP+eZmfx/39k/3T9X/7yX7eutSS
dC1bMZ3n+XtbXvLP5t//uj9/6PJM/+c7/qd3+rO5PODPH2i1rDP1lKrtz2f+j9/J8s5GPYebLo/+
p+/15+/82x+zPPD/+gQ/bzF9TI06Zwe/13NTY2HJoH/OdsvF327729V/9xB6ANS1/vYy0tK0+nn4
svXzmOVlc6CcySy9Jt7kf/4kf3+b5Sl/e9k/jwEJ+tTQb1u186uaSwM2iMd8XWITXiJciUV54Ezl
3r9dRZpMhxNz4z/uIZKBtuLy8D+by+Nzak0gDvFA/JuXWB6xXPy8zJ93+fk0//F5f/tg//Fllsf9
vNPyej+3DXMXbBHU/H/t0f+kPdLlGTX3n7VH9++6+V+vURVEj+jzX0RIf575DxGSYfwXUFhlTtsz
ddREIhqff0RPmTKALEUFQAWD4x+pVP8tQhL/S1dEmEomqVSKqRvQOn9ESPDX8TIaeHdn1ZD1/0TB
QrqEyOhfCPOKbkgmSGUDVZSl/B2tH4wqGlh65VuMp4hs5fw764iPkPvoXBtNBQJKSZHk5iLmn/az
ac1sOwqHpJfaEySCUNU5l3dYAIHDAE50Ho/EdzUyKEFEBqtCNz6jGBPMID68XMfpUgewhZOygDwR
h8SuE/gd6YQoTDr9yN2MqXGqgCpFK1eJ5/fTvf/UVeTNU1saeAA2ZlvAQQqKDTmiMsGJSbkSdVa6
jeJOZbmtzCHfqiqmi24UIAVjEzGCMDuoZr+KdSSzEhTFLkinQz+NWI9ArQRhec66SbAlq8T9Zdph
whIzlen0hnVI2jCmhFwqXRUKnifJz22Y0XFK2m6Fu+2YiuSdDHpOiwYnhVfWiJ/rJqbkPiasG5vC
8gbFqqiWh9laNakygK6gdhMlrV3IlFVazVwhLaw6Km7jo4wcuf2sYMjYatSM59hiGp3KRuAWsQ1O
tvd0YhOrnjqkERkC5IAETa4w0FZIm9INSmYKZRvBOm3jFcGZTLIgaoTTSGJKBy3ArJ06T/PtoDV0
l7T6iHLARlBbyLeioUWAR/kmyRJpF/WrHvZXzDfMPfVVqTORp0kN1YNS9n2SAcRYtFFFYd8X1lkH
tNW11otoFJ8qdMOuGFvQKtWqSUZWp+hI53sVDB5QSVn2PuoPMsdyR3tQnGwycLSipJ7QGPS2qDfg
wNJ8r2BcQ6cP0VFA8ptQ1ukDhM8jcIEAgcTeFLuj3IlvUV4nB9yGJssRKV+FrNIepUgcmCz4kPdh
MVuJKq1x7Bauwujt+pIOcguOAimLCQAzufNydnC70UAbiKVBQS1Ky7dJIWL1sW8QCrPDEdRYmiIN
WGnqnVJGaEfw/JoECFaUw68mC26inAE2Atfh9hB9ZSAtgFyUp0KSD4mvXWG6nUGvINruP9QgNegA
x29lEVYsmTGrYh3dCCSzgK+kGDm7GVpC26FQW6uoknSW5El4qCmVwjUOWThJ64QgVL7Jcld3BZ2L
3lorIwnCJanFXjDHnmHOgf3e3mWyiPG+Q3xpiVJiJOAww2sooqWwsccd/Eq4drJW4tGuzqHSH33g
TpgMejeH7EeQOoT4zDCJRAqfkxpazThZdCFrCXaBcWrUrDwacOu7pulfwpsqF09R9WTiB1vn6kMD
szD9jpuMyk0u/9bM8uT7I5ZlkWNRrbN1m1IywCsJ7G2qei83m/Ctxx6c6s3GAlpEUEs9x6Qam5AK
e5S84Q1nxUgmCummnSFHHqzBk1HFiFjo81fj/SEN36PQ4ekFGVvqw5Y8ChkmGis3zRxXUyLlSBG6
yziGKc0s7UG3Xqbw29JYwsQupVa51v3gSk7gyhL9a92dfbmePECdvEIKUCbXGABIHpcLuUAPbZRO
N2kDcUVKBgFnDoiOxI1Is2mcQEtR0x5aTHui4Y6B+EmQGj9QMNHqkEG1+e3agNnhVHFNBd18dBSI
q1+tLKZulmEsS6tpW8JvP6Q9nC+0MU9DafkvYZZicn0m6if3GnxCYxuqbq6EAWgPnT8mD78LJPWS
1SvnqK+p6SnGWQn8bjeE/atBRB5Btq8wFGgL0ZWG7bSNktC8dspgJ0XHUnr2qZCrHWD8zQsvDUPN
64vmkJlkd8Z/wYoABovDJRstCmGJ/E1Qit1nQMRGfRzxH4g3I8tqr69/BZHSkzWY47AFOD+rp1bQ
SiSy+L7MB/zBbDTpuygMWI3iKDGyB7NgZCrzac2yNLDbVA2u+hryaHVEDobsA2kLfa0oW/sa7SvK
DnYnWIKtluIhMbC7Jcp+KFptj27OqUL1JStoGykYd9w63o5TGu18KnZmnsqeIjToFSW80BEAN8jv
fMdGeyyz4KUUN7VZnnv0O0NRmOQXEiTdcZb0MU5cM2r5CSHFHAVZv6s1dGyS5iFjcwkDoy8pD17Q
k7emJTSiyiTDwyTpLkbOZ+xI9K6tIF5PifWhW0a3yf6Cz/sWA/V1jLS81kSqbKXNMPkkqiTjORVP
aqrrc8GldRvIU7i6yKVoFNONRFRHYlCtFR30rE88tovlEfeRL5KoYCFRUdh3olfOBaXjJyKeTiGY
62XKtqs4rfVZeVGS2rzkEj14CBU6K/q3AerbXg9RFkxGtG2bB5ZbFsUHAE3HevNQdOGs0gqJQ707
GWrLGbIT98RsPke1oOxwEycXoRW5SPtsS7TjJixqYq0MT2ra58koXzTVuiU+O0qQ4AKn+TmY/d2C
owKDs1z1RTtuc/DemEiVdRYIFK4Va1tC3th09ZZxlYgnod5FU3k2+7C7Jua+mMvtpVGdrB5pSY4z
zAY4U66qyVqNnXWdFGG8+hQOduo4/W6BnNF2Lc0Vh9pHUfVPsO8EstXZ/4kcc7KCHZM5R7+BUdg4
06hgd4Dq0TaknednOCBunieF25KL4+Y9kHm1+M6By6zKIf8u4bvRexlNV6LvXXVqhVWGPLa8RyCV
jLOkLHzPcOYjwE5WnQoKiwlIlGLpa8kh8cBC2VabU17JxK0/Noe6mhUgnI4ifMduJyYOJ4XuaHRv
EQU9fxpMF8uvrWfBRhuy7CxWpkc2VvBRGnC0I0mg2t2RnJ5P4UuX+yA0MjAnPiz/yeIEHyO9q4e7
XiWFJ5cZPF7jDiOGzK2BnnHei/5GKaTQK5uHvAGU1NLM4wfNJXokQ/SpCVP/VonBr3y2QVUmfVaZ
4nTZ1xxAfGOioEi2IlvUlFvXiEz9IOuqTIp3L9F1Q0wRaPJrljLv0skWjOEW2ClaQqMMWlsrqeAL
QveUjc1r2naTm5chhITGd/FC4z61mgNJiSk7avcC2IJ2A9gMp+6F5JjHszTemIpjPqhInWxTLr5E
v1ROCiAabeb5DdEQ76ax2WZRCEulgEVWaJ8FoW2eVE3XSChmDCWW/OBtLCxGxPJDr4RbEjdki4YY
bVXquhRnhHozGuGxVml7hul0TSNyC0g21q6+Kf1FVjaNROQ7TB/MbcX0yal6I94WdeilZjy4uX9P
5h21kmnO8ztvma2kB5PUQu3BWBf1foVYEhd6U/eFZwZa7kRJN67KEYFMVR1B26SINL7iBGr00KcF
9kccBfKXAAHG6WTKwoIsftWB/KHKOWwSITqnnEX3UmapbjaB9xbOD5Eh+tFPBWzPx5NflmfJqHNb
a+OneDqVeXj11STzGj1iSplSJ3tYZuRIEzyCIs9uRk/ZvVav46OSXZFWz1iKyqqqxad8oCPeMPcx
Qqbolsl5rC/oEMrz4B6rJSHmrBraJ02cI1YQRBmKdjCz5ugnEwytbmg3qUCDrPdRRqkC4kpLmxR3
GDpqm3oB3KqeqvdMLe9MeZnb1R260C4HtlbUFxJ6yM2VBBpXebgtVKW8JQ39vAciVVjsdOpqEt85
uvm+DTIRCp4TwNBbgzF5GQypY1pOlzIyB3814Srfd8JsEsaAnAxKAI9o6F0/lgHrCH8xxsw0rzb7
0LqtMYN0lPa1Al6BMZJJqiqfSCEEZ8rfbPdTLtsScPCxU4AaWsZAsbGip8a4akjIKKCtmqt6RH3W
CEZyjn3avcyTyo+yGDQq5kW7AUHFeQ3WlKdnJS0C0jnVyFhPxuM4GnGMBDPr3/wi/tWZzEbjZDjX
YfdN2VVxYhWYCYSfC+mF6kFrGVGi2CVmCggnca7bYL6L/S/31Xqr99FXrXR70WQfTTgA3DCVv8L0
IGQabyXk0Srsy/uojd9ymTzVsYj8QsAX2Q7yoT6qAsz18nF8SDTT87pWscRX0OXhIBhi+BVQPiYh
kf5fXW1NfeS8h9or2tVt8ckq6qp342sPtVgUHpMry/ssLT8aoW/WwUOiiTtZT1AQsRqryCEIvRNj
1Z2CtHOmJ/gWT9oQfJomLWyr8ipMyqkM9KAKPn2h3VqV5GgqfVmWN4baH+UkRWcqEbzUYXpMzR0m
2G2UhZEtkxqhoZ7Ta30D/YLU0ZdhmryJ1Vs3FO8FSD5Jt15UY6Df7kHMuvmj9YvZ57vRMYaoPsrL
4l2WjkSZupUOT4tTC40c1gaPy9Qw/Bn+ZQrk/SMsXiOh8woUBJNZX4iBx1+fGk9aPLlpONHblZD6
hHFCwzp2TICWNULM+aXiNLsWRPl2RDJKWTK6mU+/WIZWqenIofrqAqj47VGRhY4NXuua3cNnhBZ8
xH35XnwEp1yridAdZNB3mUWXDuXGjDAZAvmai9KrUlYQqSUckYn2ReyJnxOdJZgiDcnkZqnKMS6q
82gIF9lPvVp/b4scPEd+gIQA50JAOq4SElBEh7cqoiknKeItfIibNmZUhpKZ42CeYvU8VOpHmRc3
sZaPQemfiNuSBTzSheEFQ/KhWRrzvZL2dAajpsxlJwkHE3VZ+2sodaIfk3Xio86QUjfB+evUTARo
OZZM7fT4cUI0DgY4JFB1uKb+QEWACD9RNi6aqbtK0ZGRJTtlRtFg/mlADNMFylZZtbHw7kPpwXdS
Psd5kLgSkjJjMKDrQgcvhIwmirxrLNKtlMIxNfluYi13Ysb2njPS/J0LvQniX11bQXjzCzJ2CxJ+
gVnIsNQ6fMa5ZrjTaF3AB74GM3yu7jwL0jFDkEMZ5IVpxSvVi5RpFKtnIfQvydzsikG2qZ2qPT8V
oEmI1ZZaj/gGuNZZckkGIdoqPfMpKi5H0nxg6YOlE/Op3mJBdroinNtLrKPyTLZNfqZUpOXXoZvR
64KFMmwIBUkw536gUQp620A8D6AhoQVQd6gLkkN64TmCvSmEUbURfPXyaNCXsQIs7DxtBi8Z/f0j
GObANMZdK/OqvPzOdT6AP3YO2W6riSL5uS6NO0He3QZ4KgJ7BKlDW6OGiy2gFcJ0SmMQUIK/kduC
5SsSbeg816hDDgk22hMl86AExZrKFdO4QDlpYdyujJNuHjE8zHNVmcV8eGTuiFBK+QIHW1dM4+Ke
s4XeIA1h7zmNo0LYAks0JL/RZiryL5ALJvDiAgD0DB+S4DSFVn0pAhzijZDfdR05slGYiDLFL7x0
402MzqWJa8fyH3QoGu2mBuaRU9+lU2LB1kUDvJJw0zvh3Cr9q1xTgslrqlViYa2ESMYNl3JezKcP
fGqlrSihumrMkaOt3bBfruRKLJ0iA7XQEzYT4YA8RWTtJrOZ2yxCrwJdsxOSdNX5KCxyGBVeyn6n
SXW7Dgv5Q8lzJtHFL7VrfGeodDemh7RVIATEsiI6eZJ/5v5M7YEfPhnAFOT8JEITv0EB3fpW7IVh
1exTKp6uJsIBmtbABmGaAmSyjRpQqT7TdZRi/5B8az2AEaKs1v/OYuAxqSHgnZiqDe4MuOiUOr0s
6Q9K3yH2NOS9rLHkyIdnvHou0y0kXo+GniNWo4aJTZ9Wbq8K41aTAPQFWrMfQwpsTeu/BXTHykqI
nD4RVwD4ahf/i7SRqv4EixxitUZxMprgl5T6X1nHAUpcFytJrXvTQSfQC39OU7jOQVURLJPHjOIW
q5I+NZQ9QbT6Si6Ea5sCR+LRiRfKLPwyzVgTGpVs5Jk3ppN2xTkVE6QpUxDoalYJTM6smJMtZIl0
m2hk3g36rgrRl5SZ4amqjwKSbrqXSWP3NLS/c6Uf3J7ENM7cPdUq5ViSpwUmUwTRQ2Z2LrfMC7Lh
0BQUKtOiRoFZXYwhX0uUYu1+oJVZAteXyl+aTykw1uPfE2HMTsKCDpm+9Mvwte/MkFB8pL5gt6YR
77tCfK6seiMKRe1Cx7w0YnBVIuHkmyhufcvIAMICjGCVw1yQhCQJxy02x/hSpOqvqLZi14y7Q5QH
x0nyV4lczYeokrkVbFPAz0ieAoAhD/nmTw84pAYvnJKaOqanVKR8+Yiba5ort1bIKQ6MwsdDIIop
M8Rd0xnom0s4QYEoHH2kr75QrCKRJrweMW8TlWStZYTcGuvKb17zOqAeG+heYcUZvgc0bDId5kdG
ZfQRyHR+vLCvrN+CiJBtoiKlx5DhiPea1hRUN36XgWRh3SGQTGcb1fCAqxXhNEHpaUiQ+B4Gk9+h
NZ2ws5xJ3pb+IZWQi1TlL0JgZM9nV56XTFdAuvIOm5C8m2HcmLVSbaVL9QWAj7SJYjIfE+wyYj7D
REM8M8sWOgS0+MQ7M24Iwo4DhRUhax1XM6l9Lhfg8vQZcYuMdyzZAZcbG0B6jqxwqAN16XdtMGOh
KFhtF6lB0EonCjIa3WW8dcVDDF1KM7K9uLNgfgCFCOYEimaOiRgfA5tKYCEWNSsWGyjV1HGOfJ45
tMXUbfqMTLvFcrXwy5atvmFSAw911sbkKVzbNr9mUhnFXp1Ue39BKCzvvoDeChU08yNHLE9N3gTn
zPsuH2bZoiRO5/1fb2MW6g5xIYMt5UfsMhgE/cx57KvJdOSQug9laHSiOrKD5QIk3eDQWbkvhqth
bjSGGfk+zrJpmBF9y3Lpys0inqjh/POQtUO5ZGrUqrbv8ihec+Sh/SAmcRfOTlIpwvSyGBSXi5aj
xutl8fPnJhzgO2a5xfqPOevnjsXG9XM1HtEFgyjmkJr9XcsdPWYpZNtM5shq3lIBrNcsJfPdz4VV
zYSP5XpETFNZybkTWxwFZo2eMpNbAViXsHvU8PabQE5cMyufjdTPjnnAfLiDwjv0FLDLzCeI7CFu
TTA8qdhNntRKkit2IP6qpiI3PDPdMNnmEiiyrIUNB/3Mji1BYOBJhDVngit5GJA0x1Z8Sv3qRDrX
w4k5lxINQkgb85zoYMSIfcF0sHKWE98LO/17kgWSH0BVsibQECxGa+LuwGNTlRKGZzkAGZ8xu6UK
idNMNW89h6ErCVQVxyh7GeE3rtWxR7scS/tYhUmD/ZdflApEMsY3yU8L8rkxmUpGOMNwdmMAN2+i
gcc6s5dJ2movamrVxCkQrJ2P6PYej9VkkmudD8D/G0pDTmEEu4mwYYdhDkF118qUYRDMZom4eYhj
u8v97r0UshdxqHF/UQ9CZNH2SBgNiYASrTC2qd+yXKoMh0FSoR+0FuKWi5xJnBx8sfZNL4UgRSvd
Ty2aNk77UHu3ehS/Szk/15iqVHlTkn9XgXJPDeqemfaaSA2a/0r5JvT7uWJRnZbFPk3HdKuMCMcF
1XfUND4qivySlNZoa5oN03Srq0SnMCfT7KAbbhDdocDdOhnXX6D0Z4JCnqyq2PZWfBKj0S3K/JVi
POv9xziwlHy8jCoj7oT8uGu7jzCzLvPbFhg87SbDZKYjvwqj+DfBVnZHBZ9G3Pjml6KX+UTrCWL2
rKnGXRXo4HQUZdNQfHu0jKz5VP3uK+UNWuNaiymMQOO0lVau38ORGjbGFexIeRvhqApwMKhjfZ//
Okel3HBMdH1ag3f6NLrgYglMznONTxlCHZ+j0DvEyiYrN4S9IqJs8DfA2qkmFelj7RfiS9kM606e
WCVG7W9CXphesc6lAs65UsZzp2LNaG5yPPieRgw645m5RUhFshoRzCGNGh3dkN1H2XeiYtc0SoBd
j9GOI0JOw6DibKkN9uhXk60Acytk65ceaMRIFtSgpJbY9gQv6lkYddzcfcm8r8FmIoQVFYe11lKm
NwVDc5TE7DZlGOmXB1XMXEPUKdLLSHPy3LKqIZRj4k940NmbvzoaRcpnmYxepwgfpyxnlSr7NCGM
VnsT9N4lOOVZauM1XUoVswpZMF0zw2KpefsSBV+/PFbkiAMUJIo6j5DdhGBhifg4SqN57yrxk7FS
cR+58t7l+FVUn7+5rDqbfORfSUWIhUDqhFwF66ZPgUD61U1XEwoIZEZkknImm75Y9X1ZrajXoNOL
tYNEsW6jG7m4S5v4a0TgJsn1NdLrv4yEQiikW4y0IF0DTeidyJpSJ6ERIfIrugrizkeofEwF4Pvc
MhGQWYfJKp/8VvndZ11FGjc115ww06IBnaGyMd8VRQaa36T+LddkIJjqqx5xkPpRx+GYv1aGdLbG
Dh9n0vVepQrrtHxlkYXJj969E6Sq7qg9FjQL70adsKTMQPjTUVf/N3tnshw5sm3XX5FpLFwDHHAH
IDNNog9GsM+GyQmMmcxE3zoaB75eC6x77VVjqjJprEFlZUtGIAB3P+fsvTY3Kc3fEPbfbnEtuo3t
3s3yDDniyNE5TXftN3uAmiXLiF015SMJOmi29VfbkndeWkI8JKkpWb5C9ToLb7rvnRhaFjprVwBH
zVOcWkCnT6NKPmWJbA+B6tZjKsO7wPKOcYwnpoeUynVdz+5UWyGZOHoV/ovVTHuim/1iJW58wKVJ
IGHuOyA/1GvLEUxLSGMoX3ZREzy1ofoeAPW2uG0qd/gp6uWxaR98URPnQhvQRNyL6x9kEm9g1UYv
6w3fYWYc0nBvefHZ9TBwaljIEBEf89zfWXP2psf4FKr6wEtbdoOiF0cW9sMc0YnhsCB2csZjWK+E
xtx6KvPi2ozfrRh6VzD250Xa57nNvK3q4jWWg+GhDPauJm0JreJeNAHCPh/fkWudUPXe0ad6VL56
cIv+scJ3VFVqVxfu/cf3nXtMnADbEqo9cGs+RFKN/VSs/M2FI7cHt3OTKsKMOCBxIsrnw+AVn/3E
4DgpYpje1byiEI91IFCL01PZGEmTTYp2nw1P2udZGm0fX0dX3YZV9KTAmbrz1B1L740gmgYCgPzR
sG6tjmndtZ+zNjvqLrnIyrpzQ/jcCauiCR8CukluT6Mo7hNWMM9902RXWLP/2gfBr6D4btfAJZid
farQPhCuTPaV72zymqk7fmgWV6JKOzqs2GmXqXuljUuxGBDzGcCEYaG1qvYti8snxBT3XQgrv/GW
Uz9GxW4s/WXPGeSa2PGNHXqfpO19bWquWckb4Gx5TmcfDw6vhYAh3A503hukFA1jmI1F+5Qz+Z7p
600m1Z5x4Js90DIeiobERnMzpk+27H/YMWcckcMKwS/Cc8JGeyyI5rTZDJyEkY03n5uaNrGz0JcM
Gqfctg7T9g47TjYzEwPyfOxs3JhzLW6DNN2TOPrSLvY6vYoudUT+JuqEwZ8LqsQVLIqJrW2+ZcP4
VaNMhqyY3sMpbTZ9hj2ir96DgA4SHMaXoCDetdff4X++lrD9SSvEXp1+btX4zfPxpoyVeeSsUR2o
H2G/t6ApSIh8S3r3EDKd2NAuxSzafZd8nlFgBA+DvzG1sw8KJz8FMzZCq38k8euKeV3YLQjvxrj3
ReQUW3aaakfdtmwlj1Lt7lKfT7QZDLT+CYsjjEWU/2nzQkN/hzDJZuAF9c5y8re+RRFAIAFmTiKu
VN/ekjo6s3li85JphpECuuck4m/awok7txfClxleBOyUSEgudF4fpEVok5+cM+O9gYbHUQGOdHbe
aJoVW7i9RytE00CcwY/1+Y7quN3qHn+BKZFDCySjKFQ/ebZ/HpOR1UcxhZvc+Sp9Jm1Bp8pVQj+z
lA6n2O/lvR5yClBh/ahbvoq0vlSsmrZukdqXnFtk531FGnDySPXdQ3iCfkHL+OO47/fvQtGf6mOr
g3jmrFvzfTVixhtblkw0fuDef6CQJbPUcr7rLsY0Ou2WkMQ1rNoKIc9WdDJE1uGcc/7dybppnfRz
LqrhENc5JNzggaSV9DIwKXHLdWwGenEhzqqsAWOk6sVOmAvEkbmd8+hLb48XpYnIcogCigYYkVnV
YN0h1gs462OVLUcfivVGl/mlphyiq8AopAer4LsZqib/zdUphjm8477JHBpJmD1yc6pKZ+8x4d86
QGjBZAdiw/RgOtaW/Nou6XRuNVbmzGE+6adfW7Egixb1EfgNfjWRP3IEQqMw+y8Ib07d0oVbjlsd
zv2Zd+Qy4x7mvWNX7b4Y7maaq+OAa9TY6tXQrtgv4E5XcqJ3qIima9sY90pUR5spO6g6vq8T/SIW
8J+TIe/MQpikQ5dOqB8fHbfacPWHmzBGks70ZuszcWUYdGk0VUWt5Z0Tjf7RDcxnbgWMF+2DkNN0
RvbzaPnZZ6iqeDksttq0YiNrox6M+VSDop3bHYc1DKcV75wl6lyhHYpm+j5aY9IgeIfjV5tzyANM
jBIB6MiUwb5uYvD54GdjCBw2mE4eB8alTu9N9AnUQwiF61DL9Lagb3Vk5mwfRyd/ko37vYnz7GrL
c5jfdRTZj1DiLiaJ3TMjs95e+Ej6kpMNG1aZETEr42A5ew0puY0tN0uToZWim9cMJefIBPdzaCCF
M5AS1ROJN9B9hdoyw//Sa6LvXPkSNj8UnP6dBXtlQxDtU5kuT5VLm65jZjnreHqK8scABv5CT8SH
OsIBsb6ooZgOxWL96paFkVI6KZZlE25rMZ6lHH6JsFS7IpqPXmZ/9qzXIlc/bW/ZTpWoLi5RDQzM
0uvixMs+jIXk+O7u06m6E0vxxVtJ/lXYMMFAT7AQaB0U1cFSCYk3TXyadH83OsYGG45XKemJRE8I
dqIfjXMlbwFXuLiXIWPvEpi566fG2SY76wHAREITdS5g84J2UAaeRV35x8B8oT1Dj1BZ/iHox++V
YCxTNtHzZPwXR5gvtCM+DxWZ1GhhuqNVqjtTkWai53enoyNbDBxpOqY2caGI6xkiXNXWeWns4UjU
As6+KZY79lBu00I/ZIqEu6Tuqp2fk4ABTbYN6dXHQfa24JsQQ/kyFcifouGVPOFD1XfM5ZuIxKVg
umUgfjsDBkWjH6tHZrN4Jn6qCuprHjH1GAaTwSgAhb9gu1r8+yBFWFwuo4MR2ndOahH3pBxy0KLV
KV2CFdPjOIl80xjn+zRXUC0K2NpxdmLvi4+183nAFrBlTIz4pIDoQYTpJijKh0xihazc8TGsxPPo
v+us3JF5SlBlRAu7H15Uto2arrwFgcrZhv8WJEsgXIviGEXL1bVXi6DA0U7gH976+JSnat+HC710
bZ+o+iz6fvuJQgymqarLz2k6bJLShUzgdaQD2Av0FExvQ/WrrfJ6Hw6xswtS9d0jC3STlxkBcqnz
lHh2fzYTICs9q5fhe1CL5JS3TJNoMQ7+ajucC9o9PSVX1RySiJI2nz4Hsr1NhErh4uCCWKp5J9vP
aaTbY1guz0pY+U3K88uBryBRUzQko5uEJO6CZEZUMkfR90zWqpPjYrZjvvW8xJHgYb2XHZ11J0rf
VCDS8yjGew06dduZYdwVpsR8nZp5t3jySMqG/2RJwBHKvmaWO5HNzp2ra0C6dTeA44C+7BQnhjnR
vp6n8SStE1DZ4TGPeWUiG1HojcxwYwJdbPP+oT7+/0LtfxRqkxX8cal+mP8Z/6z/ElX8NdU/apLg
qj+KtD/+1X+iitW/aMYI6UhadD5S7f8SaYfiX0HgKJKCPTfwfLXmEf9HpA0OMnCFFzj8ifB9l5fx
b5G2J/6FlNq3Q4mMxQ7+L6OKnT9yIr0gDKUviWT2XL6c8xdOpHDsBJlwoi4o8bqTH/UG8dWTBLl2
kq2ZDwFC1jvJUBh1iXuu4sZsaVbtU59tbGCq/bvL9/CbNPy/VUP5QKnf6//13x37D4rx316OL+Bj
eo5E1e7wvpsfb09pFa9/+38QyLbqHkt5cSWi25lIl0Mmfoyz39zb1Vu4Nl0k4g04HM392vy9+fvv
/8fY5n9/e09xdcPQDTjL/PHbhxlzw1D43qUz0bc6GIdnaaITquHqgk6p2E8KafOIUhG1bHr8++/9
oYb/L7X8xzfnVuFekZI5nb0yRX//3rtkSuKBFJxLXk6SMdmcHxUk+ZJEol3WpeKTlbExE7sGhxM6
bfau0GnmdUYUofb6I+c84hASO9mWk15O//DiiOj+nZT/txfn4DYkytp2QlBuf3xxU8siSv6WdylQ
8O4z3X6TdOwObRutpDW84YOmwIo9QvhkFQApKo8EKzMlH8VzUTNW48DaTiY4/P3r8tYg7T9dNJ4G
cr6kcoCMr8/r7y8aBDxdoovwLskY0bFoIwPXiuZhFYW/qMfBhdgZirEC/e1CM5RoDAmamfApMHnp
MT/pjJ6oq8eDKtr5Ms9EF1g2NLDJj7N727kJw3FHMGn37NbkNM6+R5suTp3LpMw783D1ONTfcL/5
J4Tgp3ThDJmkcf3KzPezlQnvycqbBx4yWBtOtbPpLz8qOzvg1W1uhnB+REf9S1deR8mDDznVgYuN
1f9mKfHVFlV4/fur5QCY/dPVUjaPlbIDx1e+J9ar+bvHK3NI/iviyLukNfF3cYRaRkkHeAmXEeoX
XaTFMFdLa8BLYNZ+1GQKoF/4f3shjsPKg0XF4YH604MWZ65dJPPsXRgzMVeyk9vSjtynZTDHRvTP
JOYcZTPrC+zYc9+X5z6wzKe/vxh/vXMUwn/cKdK3ZWBLfDC/vxZp33SWqgcP8k3yyxInpKmUmWhD
vTB88FKwPaL5p+Xtr6st31MJh3B422FL+NPdao+Z5/ei8C6AgE+mQ+ttafFcxyhkicA84MhYLqXM
7kSPECZf/FvbKzYd5tYvXSf/4dFZecd/uRlc4TsCRDAfxJ8z6oPIdbCmOO6F9tm1zif36ob9bQAF
zc6K8MkO5h/St1Li3fwUdfyEy3uswDHVnNuWCp9K0ji3Q894Xs9S3kyMHwi5K55cm2NuPZPD03Z5
dEZFdMVuMJO4yOLtIP/mcRt+41j/tu8+/HXjEH9duZXtsY/Z6+LpiT/f2XScRRSp3LtMHvE91dJE
993a15MGb4zJcBhFYQC2SVtbFP7euSCncB/NCsVC0z5pEHhTY1NYDXl1CBbMsu7U5bu6SZgpTe5l
lMK6K3QM/SoB01c6aEIG2uLWHK+BAEhASCljONJwxs5C3f3D8vtHI9W6+vKmPDfEzsXt6tt/elzy
IlSmzBvum1y2J2OhxrZtXu5UDfWFHixBQPVv7rz/4xV11vv/jyurYjfCteLAo3bFn58P0wRdzZTd
vaTkvj2VNIMfmrR7cBrCcIniDQkdg6kI3T64fPwQAHtR73lblf+wKTt/3HvY6D3U3TYsZ04o/l+f
1Cbp66JtG+umj3ILwbH9zLCNADnFhD1BZIssJyMffT2+I+d2b6k02Al1554CgS4lLOJdHHfxc4WD
9B82bfnHFXV9bX7AacxV5JxxA65nuN+vIg0iUqEcP7xpEfAqC++NIyFb5SMUfhWH6KmHDCkIOb62
LzT+9QGoWxTcr/tKjBMMSbRvM0NzMTtJqnJl0pMcY/eAYwzZjQwZm3AbV5X0T2Tu7kNOZQSyaKxf
gn+YzWQ6UxRcjDMAVmqLGKhT69xRHLWnuQ/CnfGiRzsONk0chPtKS0AKzHbIJLbhiOCYCNZzX47v
7Fjm5tB2qJ04HuWE0KfMW7N671hYUz0gnQ/o1Z26vvz9MsxH+Mc7jUEdOmzX58ENbZeRh/rT3V0F
JvNM6YIDjWlUaqnIXgCjWqfKIoCmvHdNNLFpD6QCWz3kJ177tkYateWElpQg9fLpJsvYR1rbEGsf
SDrFdTuTxzDnAA4ha/TIJdKe7hLHrtfSK89LBnEsMdD/EjqkN3OGrDH01SNj7PRY5DnpKtgOdo6h
SM6Ff1PRNj9OaiJ5KcNUEuMPpIGg8bnE87ZDRrddPoAQjoFakQEzwP6+8h0+fm2yAtJV6Fcb+4Ob
25AEiZYDNOgCSNJCJoz7xa0vtOgRvpGbeDORFzhM8x2C6UPE1Pwiprja9kKRp5n53EJTfulb4+Id
YPBCMPKj6l3riCY8hG/6tWjy8bwkADAC+cS6lpzWY1FXjK9zavZzkejnRADjHEnF2YetBThVqeg+
R7W+sUl27FlD7yerr0HwMdFWdkP/zFmObZZo2JsBmmx42/vcXbUsa5of9AFmiWQm8ekJc+NVQ7Rt
lwJYpGk49mD9uHFh12atePHtYr2Bh4KmkHnTbMKIo16zKntx5alYaO44AwBD8KrmSvASk/LJ/opT
J8ZqJd8GhpJ7BLFQuyzG0zVdw6P2Gd0Z3yb+FfHVDeDKlnlOkxK0Mt6lg6tukREdF+w+l6rT26IP
/WeAoiH5nhEswb5n5huhfVnmz1mVTleTuSeB+uxsl+pnZaCt0pqhkbnq1YkjSg8eE8+dn/Txwzii
0bFhbbiFTl5zIoG8oDoxjRuffHRGenI5yPfDk8pHSKlFhfpARtW+zci/yWsMbXnrPyZORJwvYwuP
LBrUQqo/p0ELsKoqfmml4ydrjH595LZPknnHmBQo3zDE7bQsltsq/pI3pISgQdmlQ5Xc9VE5b8QS
BC9T061N6ds2m/xLlHh0HzXQ/jzypz3idHcXz3P3aRiHPbN6EuqA3AV6xl5HonydmDtLgmgrU4mu
1oZsxm19dsK82/a+xcihuRMtmiu7kMQcJQxxaVRwnnH4bNyQRlQiKphDeTHtsFo0v93hXQUmooy4
UzHp0dKOfoWEQl/qpX4npn7ZhOFSP0xBfcdKJnZNssB2ZuK5ldqeb8IBX5fW3y0ejc+R+y2rVihU
Kq7LxMnCpZI+NomXXcjpu7WG4kAXtn0mUe4Ye1P00GPIyGbNADhDIhOqn2lFqJ8su+6gMYFuw3wk
gj1mnl4gKPCyLDmoJYsf56x981yjT50Om5OOC4JU6f5mZMPirWkfeIPEAGedf45E9OaF0Xzpy/oX
PerpFoGUjbTSpafHp7rBv5l+iiV3WIUA3UnnL1703AnECPEw+O/9VS5j8lSvQ+Qm4ODt+W53r6t8
t6iyvCnsikT19leI34BOm2Zu17f3no9tc1i+k1Mz3VTDDJE4d+tjnnYvKbCpAtkrkr/X1Il2upYJ
blooOnGEbGcOwvwWSvd2mnz3BnF2iz0CPV7fsgQuLQ2AfCjuBq8DkWnxaRFpSqvTBvNb0f++1q31
paMcPsoJj2LHxJeFoP5RcqQAz0cf0nGahyaP9XkMcqLI0uhWJLAZxFI92yaBSRfiErOW10TO7j5r
59Vr7BdnUqrXMdVrl2yyodS0xrRPAtimi/sN6T1cUnUFBH6adXSbhUY/urRNGUswl0Jr68ku47ED
jdrpnjK0Fs6nyj/FvR9/GhzolrIoP3deBlPUYbrSet7P2DbzJljmnDKaV4KNyH0sGjS3H+EWQ5jX
dwCEgGf5BdDthM47m3V1IuFpY7pi2ThR+xU2UIhIPO5IvRigDI7hp2QNw2j1eHQJJru3ErU3Huqn
1mjQtJWcP8VXY4+crj0a2MQM3aV1mL+ODL4mJyOo16OmLo08a00uzNg7D23U8s+94RppHdxay203
Yjz/KM4qKuMDbUguGUlfzQoXqY/dUPnbiR4758XnReMkMsZrzwhfAXNFm76uzN7BcXmZ8wVRNYbg
TlTjoSSmHfiq/kSOiX+Jy6DGYBi+RqWqyUIMUWP1GQOZacIKKYz7dfRQSTWZ2ePJAHO05OwQQv9c
mCbsqskdz1UE/NaiGtpMsgUiXB8naoZdkngztv3ccJOIx9jSND8ltUQoIjzIbS73WKi8fVMVn3zL
FFdXX+exs05ErQ87lOHxfBmWhmqxMQ+aNMTOg4hMDqa8NsL6jPkCGIo1QveLY4hpQ0MZn3fs+Z0P
53FgTVG02o21Kutt370XE6b5HD+baKfwpdXzy1ggOGdENRzJV/pGZtr4AtBgIcW0VMQh5iVCFbxr
+QJBrlmLi8Cb9Pucgbvs/dS+5NCn8KjQNWq96lep3WQXWNK9klj0SGpZeU+2pwWvsDGHkqiUcey7
R87hC98ujFHmy0PRML8vtIf3ntHDjSUPjY9w1MIfhTgLEdHCNLZOrBVxRUM6cFENJjnQhNlQXbr9
zgut8ZgueE8NEk7L4JARRAdexy6jk51lHZ/jIDkHAXrV3jogbwNCIWFlS2OaSzrCG+6WcbphHbYr
SuLQn33qcezbqkbB7YTqHrk9iuRV1Jx5ycrHduyLGIu7cOiQnbnzawqlsOiZqSezdWu0x1AsG+50
pFLc8nm4R2h/l5H5echQxB9N5fbYlGh5CXqpbP6Y1npTdTvETes5OQ9OUV2SplnWE+moAgJA6IkN
ZrzoULppBiCUhgM4K8hvH98xa5Ph2KgU6Jv8RlDbdM2i0N7SyUO5KNALJQt0VHZecfWKG7fsvW1f
zfKcJFWwjwaV3xp2cBywOuR5R1jeFdaBnZHh5BL+ZNL6K6lH5P6B9zpWcJ+bjHLXs/dVlPU7Au++
4ypIKUnKhDyK8WEse3kIO8P9T6J206HGQ9F1td3xrlIDhYrXfxMWUanmYhHUDK66+elJ59UNBU+X
UMCoTXZ0TMre4f2omynZe2P5MmD/P415yjJdQ4J21JMpiZuNSMrctVXyqtRlbYaZxE2Ofm2YzQIM
r4i/GkWJMmf4KnV+9gmRUymoXRx34O0qeWCsCVh30c+GR3av/QoNfPOqA2LQSmIU9jP5jXFr+jOO
4whpRbXrZtD5zOhuvRYg75jpW0sE5kSKWjU4/SH4NE5OsumM+yXg/7PDxzb18ytkSXVIE3NmGIOf
XBLoF4/1m13Ob4OTnciL/SH3o9MCn7WL55FUSSLJ0O54jXcquy/gzgRCSiRV2E9gK8h3UeC9RyNc
7DOHMeFQQB7kw6g9chyCEBNS3QCyx+x2N49JvZ3avuFgnKOPaxBgVWDRo65lhDkzmE/i6nG02+2q
mNgz5dkjCWL+BGES6B+XB1FSl6Lb99trawKzy5HGr4iSblcVLadfdEJ6qLG+eHo3pfVdnXn9Hgqw
LxDad6Z/HhpEaWQGj2fmamm0s73Q2WqiLUEvFA9xP+K3WMzJWWUPy9hQe8Ryn8iGYqfXp1nkbLLr
wHGU+b5BlEkZPEUMiLW3cTJ0t62JMAs71p6ir+7TibMsYTsofHucBfdtfme5+bcht19xJgUHT5GX
2Q8W5pnq3vI7chPsfjuGLOhUajvOiMEh1LBOA8+B4Zn+pOJFSpH0aNtIFR877wsbA97I5N1bVM2a
xM4d+82Oc+e08yz/MbDS9Ci0d3A7RGfV0j4VFRkJKL5bIrOTAyf0DR6jcwn0gCWUVc5nTGi1P2dJ
ieHW+ZFl8yvpy94mpJUk3ZJjZWw58E/Es52wWpQlIkVCnIlqAbxRujkqRSCA2B/2fsPkkxd6rGIX
g3+tyKRo0h1WCtTAOg4hXfuY//P3IJE/JyPZM/CvHPScHWfjf0qhxe3zNmEjyGBglIm7U3F8tR3s
4G6POoJ4htVCEz2WTX6XBtNTwyGY9aMHu2KFP1aH52bsaNMz9iHl1GxUYK3msp07ymd38hYMrNFn
dFbvblOCKhlonJfIoro2JXFTHEwIvMZRDnPtmpNjzfaDVAbSyvDdxe5XJLA5Q0vuchxtZGtNS0V/
VwKnLkcSJeqahPSZKS0Tl1Mu3pEkYimsgdwXKCF9CyHGXOlrHSDq6p1vo5CgNPviGnMQZCo8nio/
rAkaaHxWWpN8XY59q++CSI5gbcN4W3j6UQi+phWhEeOFnGXEu9CA9jYjUneLLwcvErhBd1cq4OqB
/1iNid4pF1C27RQ3Un2T3Tqr9WpzP4OZzQQG70zichsTazP5XGNu3YDrn9/h8sXx5VCOk82K66X0
bgKqCZaK78TzGpyunjFvYE3Y6lFzlCuMIxjccEM2c6855xO/u7U7kP8BiivGUE+eQiDU5Di1ojkR
ex2ra9axu5aOPOaFj+6/w8x1HGNSNgSxtr4a3zr5Uoj+3Qpzjic4H9nChJmHXay9i3bTYkuV4x7r
xbmmHbi7xIbvag35jTclJ7+Mv1R288uJWZ4HxtnZFFIOS+wLQXEXs8thtEy2eagerH5uDm6Rbxfa
0yefQfpW2OET6q1doavxSgt0eo5D9GDUFstehHSJ3KXt9jKoanafPEOSA//Uwfu1XWlIUei90vG0
b7oIYibjgmiXjENxcuIAW89obBilFZ49cq62bevPB39KBdyM9qcMA+dWqfo6sgzfOCkHbZAbB3vs
YHHaNdGmnsnu+DrZ3cfPClNld0lcPrhzsuA5+s/va1QyG2uZHVadmpwAz8ZsKXguPn758QNFSWNz
mdlxGxfx4uCtNF499sexaJO7xnVJfevrcb6BUnru19/rPn5v7pP3pIKxXpsuvpuEdYpt8od8LP53
Hz+Qw/rvnykXD62J4bSaOPjsTurFK9zxNChD06nQUwgF1boy8+GX/tRe8fFzC+XbJnSYEwDD3Ddp
0bwWh7oBV094L7nuq3lwzmZMiT6KjWEN5Bal/UpVbHY+pJ9DSExujlrMduJ9WjbvuspIScb9v9XR
+BhMp5DIKnZrLz80OCTqEKtZntjOZdartgqDD29prDQRvfmMR1TfdgTxJWNPzjLDQxZOgPW+st6l
7PCHIx3LY/pjOOOxiw3PWRbfDwjnj1jXCW9x7mnKrOkjVHOhExabDVPa/JBmIgQyMX/Srfs2p1rt
KE9+DSsEVHktD9DaY0zIFbZwE5WY0nK4y3ymTed3Z02u31PgjFct3OQBEU0O5+d28qqjSemIulqN
13WlnHBGsnPHHGurzL1Y8UQqDNKQM4ppVPsL9FWaHsEF7kp/DXRrk1dT3euFyJ0mLuojmxR5IYCH
8KGn1pMcsBbhy9hRRIuzto28FOXyPrt18sz04tYXfXINgtY6dQ2icTNHUKZA2krdPWIaC08dR4vN
UjpAhyWbSRQ7485K8vKiZXkPtZPNOi6mU1bO5SnP55AVG+2/D65jM6NHd5MWfWvqZGdTZ/AlAsDH
PdTyUSfpsRNj/WDTKtsY5Lx+GeprlC17X0xfy8SKd4w35FVX1bOCkYC6Mr/Wq5299dXt1IBnCtCj
QEQTwZF9czqq9qGytQ/VI3AeZfKUF0G7n6I0/jpqMMmANb7XDdpcQ9NNpT5ODOnuLNGD642mb7VV
wNMvevIkTEs29lx0p9onNKRneZ/MgqUX0gPkq86wD8RD2j0X2bkQXn2RSf2jazt97xU1ZtYxgFY0
s7sKaV7D0f+yCIEvunPKC289OTYlKCxjYoAf7g0H1fzYBZ6iQvHUxWCW8SluCRmPYWk/iIV8AxNP
8Z6RZLgJG4UCRjvRlokg0diym58ajvd9PLSXOq6/irq0kcgU8uT7uXUN2uo5nPNDaNWrop39v++L
8lqX9E/ikcLHhKC1m+jNQpZzo+rgaZ687org4rNTSOeCRx1kAD06XGnWZwSN9ZPjumfK7QA+CCSb
j+JT1G187kd1S6cofsBekRCChDU8d2NY2fQPbxt7hOnuZc6ttiGhMo8ND1rbCJo/fvPj70yVHG+D
5wrCvuUp/YiEKXmephyuCjNgGlYcAbYTQQwzTsPHMfT6M1shqW+mqFsAU5681pHB5KlcqC6lV40b
NJEkKQwT3RHAeX7wyWksuDQZbYylBhdf1bDVKH9O06Q+hZEbntqunHc+KnVFW/TYTG0IzIQZOC+d
uZaYCIwinN4rIoENCVMl9/FTsjgvtnnJpmjYuUWqt56bX7Vtj3wGJJGjO7a2SO2TnVtx9GTBsqlD
9123cVOeRl4ti5woYX9HqwAsJXFeYZesk/cUqzh30k541WrQR0KcyupQktI7dPchBRlO1JkssjZP
frgqcfaLZc03WYqvKlHhCY+5uPEE4lo7/oJAar75+IHn6GnxiBywAlbSwLQsu7RalhVEO0z07D9+
BskFqDMCcL2v6Btssj6GXUDRD0EqQr7qK6J7teSqFAEtzWQhz3csEK8p52ZxdHoZx3UoR90/kYIx
EPo0Bs5GTiOAu9hgDRkrxPcN/ZPAvaqKZ8NmabZjyxzCxDmXLvy6PiwKzOMUIWJWz/OkfugY206m
PtZX59PUGnkcneZx6vC3G5brvZHmPs1ielJEYUWay+xCTcTlVFFOsn5pd6L6H7KbxNWc8dwer+rw
E6iHOfuevgDYYVbFUX2nSglvmW50G9e/ZJdbF1b/E1048ogGbz7lxJ02lHyzQilcDR35ZU34uQHj
9JhibQhk/HPwWqA+M6/YSCvbjz2rIyXZxi66+NZRFTraErVnZoExbCrcr6ie3RNVbFwQcNiycm6a
NJpvktZ4lFXFLY0mAiF68nxsWhF4LMIv7miJy1RYz2b1qykctBbG3NCnuR/EPZkJExz9nAZVWHSv
I7XkOUtprDsILv2RmxuZPywkbz8YCYNK2/lhKEquN7rHeQL6SKvnUM5ivqHsROWeLQ+ug1HGrIYC
MuOU99Qw0trKZYDxPyAsGTC29RhVhgxFPPCT5FhazDEkUsGMM4k9W4jcfbLrIsv9ljrCPloFuDGv
K8+FcXYMbyPc88WRkQIGYPBQe2F+0JqDckfp1CmOofQX/Zh6J1jad5smUVkQcDm3a8vHlP0+AfaQ
i+QuMY8LTrfTkhNFF8OrQTmjGRNj4y8994wgEhaONeDAmoY1KnJFGxBkjsFqTzOEYIm03CWLXV9G
NfDeVnaaX7HfNOpn65UgD8KcKJ8wpPDJtsVKKGBjIM6GqocEpkhG30CXTfvWCScwUCB4ynwB88e6
tF0ak+LD35mZupovxjAlF3iXmvpxzKPo4DSo6QFOqXA61QkA/lI94e8n+EpE752yfsoYWuiIv3vD
we81Rc+zsUIO117BKK31qYPSxEeBTbgWC8TnxCmfbRHE+1hF36byf7N3pr1xI12W/iuF/k6D+wJM
v8Akc1dqs2R5+UKkpTST+77++n6CsiqdsqvenrKAaQzGMAhuigwGgxFx7z33HHOch62dLvsSL0EH
RxEepU5flSlxmjqx1pBtwtStPXi+/5l8WEg3tCF3UxN2l2EIlHnmBIwKWKvHIGNO9Aimat6c7Ciy
ZNMeSDt2e1Vp6pU1hA81LB2LLirfh2XzOPY1XfFbF7BaKAg7qUGXg3nOLUaKpR3iFEFbbZQ/jWWA
Cz8gdxeNZoYhYOOQIQYLKTPJJgDfjwFv9t2jkwsXBxFp+AoiFAaLhBRQn2V64JqhvCIizIwX94Cz
lGGn4KJYAiP7YPRpTPp//GCYpdDBiLCGDBbNTl7At5mYxTyKzdtR0r8McmsyHtjqFhTfYjB1ALeq
Bra/qrr54OkMFpro3tI3IxzkeVkW8cIcQLHinMbloVwUugexmjYwxg/FExAxPg+7epK9Sp33dd8B
ET7mMLQrkAngBOqwx8m5RuqlxZEh28uiGz9ISXbrjPYKQfl6XdWdvC3ytljkIH5voIMLxUIS5xdk
B0FAjBSvNoE4yF1WvhLe9ZjwF2D6NbBz84Gl91ZzQtakJhoiIGvCOcOq4cLwrm+NAIpIvRg/W+QT
fAiRt742j+110zr+rVohOWV00X3s2gRWS680d13MmABTQLhSJeLJHQz6bqIP7UXH2g4uVRiiQeMr
Zr4DP5w6xofUtvcmVKGk5yC4F9XWdY7GmYOffjkGZbiUYwyLRMV8Uqr4Ohjbi6TR+ruEkCGqE/X9
6EvexVFP7Z3eHFlfIWurOd5qbHRnlVsslPKkCnE5adjBKtYRdKv0xWKRVSbh/AEqQuIG9L9G+YCC
dr8gy3ueRvlWanX/zhiDQyNpuHKyMb1Msv7KQKkT+URUvuQ8eUzJ7V7jxKvW0FjtgWyRkpBr8oPq
j+i/BeRkpFG1zoPAbSIbDn2tv0lZcG2PKZ4X3fmYiWCHB1Wc1mcfk65EQAMmrzWr0kc142kysn9d
O0kIGY1jtapDCyrfutYIzSo3sp/LK3gR+jkrwBqhAWmptJBFRgEkHDrkhT45MylaiQ6uJrItM5lQ
MFGilh+6h+L9KbOaR72Asqf2lEsjM+FwCdp1BJpkU9rQvGRa7MbHTFupStwtNIMZmhiSPa+OORoN
R9IPSE+XYXy0Yzdt0NbrZLvCZ9UoK3AxX4lH1y7hwVubsZiEkxixWrOAPaYqwR+mNbo3pA0mMexg
EWQAixLvZWDkRLh6/dZXkpWpYX8mRQR4oZwbAaNbo7P4GbyE1ZaOCIPvkLieD+hVBs77pjQQz/VJ
f/bJCVgATHWrIrlMjQ69yyFCVhIKt1ayyE9NG8KSxMPhBSbJ3GfS9Y6DtdQC9bPX8uaOgCNitSev
uY82MiOnawcERXHoRgZkImNLb0cOTu9LvJCsofEIQm5Zrb1COm41GG2Zzolnhn1xfMgbkavCUiQj
cuPK4FIX7RjhL7DaganG1DYQ8SpLVQbGDt0q0iqjmV+Q7UW2KFo/bfmptJJ01YrYoC7D2mB44Td4
IWAw6LSvvUF2fGOPiJgMWOiF78/raliRMBTvyghSLrvXLeiKj/5GkiLpzitWdmTMywD1M9zRybUJ
xa6bHsifdP0+13dZ3ZtzICr6LJXAf5qGus6zZcpbupZSlqpayeQNesbVj9ANNVZA9IzstmPnLOCD
mcGogvyPmdNDj+Sc4gYlrwzuAa9XwJoVmNeVCZ9hhlIEOaf40zCLfJWQuAROycU3joFgoXkYJBif
vqUvoKJ2tjYO4xtAVLBSweyXBepVDBUN6Sms4EK18FZKoSzMT2pP0hb+GUE5HVFi+Bkr22Z2dWRo
Q41vhY2YBTyfqAsE6yRIECk6BmLaqEBSO92WCfSqjeuVjll6bVTwh0pKtVNLBA9i0wdC2+S71iwv
W5KillqGYGybxVfFqGB/joqF5wBhqhos+awc+nZutj1ZZj40g6M8KHOvLT5YA5+KLcUfSIcRCRYd
/nK5uhiro0ryfcps3xrjVUPLgaept7rFT+cVedWjY49zb/AJqpEGCi5m7av1WnMKFQsXEWEcEqgy
5NiukLshMkdyMx0b2JVAzUNYRgRlIBUvVCAUHkJruOkMmUWnV9kLuyl2oBYQMdTHG5j+qoWGFeaq
ag6wwapR8ar0BO1LZVi1AzpIpWqRbRKi7NprtreN2ofQNSsZ6qQMAr7eg3EPYq47mEGtWdMU2lLV
cbsPPZGcvCVmYiftex+o4F3iqBdRSbsVSuhtPRnK7r5ZVFL7MaD5XJnkffKoynnoOxdd73yAReir
0hzXrAshgwjCHzfTufb8wnROipEJ7TStn9lyJC30nGC0kKkOfCSBQksIjEy708lpU1g2ilmV2blN
mSLvAUTTK6oSje2w3EqjAg/2dHw6aUlyuS2Yu2JW2uxOd1Ye/ewI2eE8sSzs747RYuaRsk/0ntKS
dLzwMqbJSM6ow/TLx6k6066cpMmG3AMmEPSLTpuiFUm/p2NrYB0amOGjFEKWUvB4W/K235dkOS91
6BlWkipYMLh2ukEuPPJ4VEh1K0Iyz7Ul96yCF0884rQ5ij2raXctXDIs6816m6g9G9HsHZ9/DMfd
2hIyS4RV74pIS5aGOHIisHumiStUHE2nOltDBNLX7/QEaqDI8CM47KKMZGaHSLDIzlpl2hCsW48w
K9y/e3M0nqY/j8RLynUbSuz0vtI1vCc9i2PJAfIwoez+fwrP/ZAf/vM/9k8JQ2FQ1WXwWJ8n45Cu
MTXVM/D15xSeIeNP/V/8zfcEHkXW35HLKmQMZMqaUnG+qywoisIly7E1AE06CMZT/o7xjoCPDiZ0
Au46KpDHl/wd+R3JJSSbyXQcGWit+n8isnAOYjdk0LCA2DXHgM+bBZUmoLM/APqVUSXG6RRQYBef
kBK1BDGstEx7oic3cvJvQNbaOWL85197BXYtfE3O+45f8y6Hb8hvmg8Z9LKMF7cGCpFwRqGkeOFf
Euq4D+Cl/JQvggPaDRsdhAO04S7G7a57UHY4wDfw0gvPFji+Rc1C8N+gShWc0Wf4ZSoLop33pmqa
7hi8vFeo0kGp8OYBBri0KhmnQjFWMCixgbW8h7pDoDdb/8j6uVahJU3vrQqxMymZ9LIKo9zWSldu
G7HHAF2z6Cr1+VE1FDA4sNyoDTPrtGmVEdZuXf4Ca1a/xXfdbzVB5J+E8MhN51KPjFmCt/m8CJGE
i4IqcGHABU9v43bAhHxRhplkZVhzhwsdMNFME+ptwTR+Yq/BpiWO22l0F4f4F29Su+iW0zBiGsHo
ZkpOfBSRmO1pgwxXuYWx1Vz6yJOB6Sq20yYpPWUFjlPAvL6fKhXUvAibMuHTSA7wVzxjslBfayad
sqbJI9ynlv88pxhWp65TVrzTYKZLLc4zc9pOJ2QxtI96G+C8Rzi7s0uPJMV2mYlRHEpJbBAxcE97
zp9DeFWyRlPUjYHtiEFxZNiehvFpA3amAFOLaCA4XTJMxWzExMpQnuqw1ZyOMxDii7j3PhYIJYNo
U3GZRQzvJUnjTCCXclB7y+lUPUoyHAKqZi48O/hsy0UFNVv0zW7DAuQrR9OpaXM6VIrwk9ERiJIE
r9ZpLsBj2JM/IZ58eit26e+sCnD16SmnPa/VBH+MaATZjvJlMoZ3pydUI6n4/thW3QkOdq15yo9S
hVQZc6vdC/Gz08NOe4qOK5/PAYKMptpKMuxf015QZO2q1ccNTk/CzZbxMF2LA8/fVKxjW+LwvDXy
Inoyn7HcYn7aUWt/aTfZw/OhZiPWNqxU0RMMA021aW/qHTi61XWHx2E6P53ijRO8dOjzviMkuwrB
u1YAY0b461hLkIq1wr0vWfCZFgYhWCFqfyxY0WmIkGyBI7KLcF2xCEYY63on6LeBUvbbTicqmaXj
2hJ1mLptK+r8vDc2t4nBwvWH/pqD2WMxLHpxlWUQHnvl5VSbbKrSnxtDcNVhZFJNcc4TRJNBNhrr
dqDTeDZDRYJZup0Op00vLpwOX90CfzWKT9WAJH3G+5IHeigOHNZPhJOslenAqejQdaero9h7dZh6
ID2gTYcLOmwh/Y/BJmgY0nA2iAJNOI4Wedx8OhU/7dWkqq4bpBinI6LWfHX9ELqlTnvh+ym2g9hM
e9M53PQM32kZQAbUHgWIjhtHBdlSo3DixfPlH+6s5YPUSgmgesasSCheTXsAy/Ly07Q7wJsM55C4
Pm0K29gfmTIIpAvZq9OF6a+L08lTadM9kp3gLEjtcD61fPRn85s6jlx4ct83xwKWCubZ0eUbQWfB
yMXLTgpn3eEa7KZHs4gRPT/v9NCq1oId8WWEZcSD6yZM6LPjIEa95+tHxDyJ1X/MBkw5M9R23oDd
Iwp5vne6azrOFPV7ydPhdGE691zcD3+TSk2yGrr4QsG0WGmytCQhgI/sV8WczqmdZo+uWtZP4M5R
l3Fq0sXppnZnCPS2tZ+OQnFKFv0V+maT3EMOOyGRN+2dNq/PJYKM0TS0YCXRGokk4XCc7knH47dB
PPwv/3b6s9OVbPq70/G09/qnzqsEjuQoOzTDoLZuKavfCMbkCxiXy61GMMfq83gN2viT7oE7hw0K
I0Zs4IHg4xyh6IslHBerFhAISLEavxHJpS6eNEID9QC+SthI08bGTtBC+DOeKSXFkDztydDJPe+d
LuB1PVRBDgRM/I6cE7ZNq7B3Q7FAT7ta4Is6tYG+Eg/npJM6bVQxIZ8OfzgnZr0ShmjGq1h0e9yb
2J80ctpVyrwZCpU4EtLtXZEsVQQW7bjJlhipX2iOdiMpsACYx3gFY1SPts3WkJOWMb2906/1KIqe
f3MSbbWmL6jQs2jeR4mFP8TJFoFB85SIXA1GYYFEgNNRrYmseGK+bJOqY8kmdifSzGmDHo0xO5o+
hvmQLftu8NZ5+zg1kAHaOYM7IyftD8eEaJGplUxhAIGYRUdqDJGtr4wFecvfmlArhMjRDOaKfVGh
QUoqLdmx1QCeYd5AN7PV/Q/HkI+3EiusXixPHKvBhGxz732QoVQ9nRPdgRT5eF32IRWupNHZdOqu
U5hCCIejXA1Xiak4DzVr3WHwYWnoLrJSiVgiJRCqIztWCFJPRdKU582oN9dEeaM1Uak1DJj2VY5S
7VEd7yGubJdwZ27bDoUhhQVOplj45OBJL73Uug31MnfVmlgN+YfJdtqIwXbrJP33w+cLAY6wKE7J
Swuh/5w2zz1g2g3MiEVw1LVuACYOa0O6so6WiscQNwBaMrsODJVrqbh+61EA5zv/uu4NEUIE49Kr
rFvNxro2x5g0WRluWRijlW9VLycEjBgCp80kkTspyk6H8HYoq9EELpDpTzB/3KQgW7aRDY3WtFeE
SY+jEPWmIxRQGMBiARzB7LX94diRGeyAb4jTEdJlz9dsho7WKOPV6dR0x3MZCYklvDazdiCRzwy3
EnNLITZxbGsiBMQuYB6ck0GLXrLesCKSO4f8hOnWSa11uumVguvpwnTf85+MffAUi8DtdM4qCmdl
l/rSzCEWt8VGHlMcFtMxnV2B/itN5tjv9XY6Z0k6l/Ny1w6KsZlOTRdRP26EmV9vMynyIYGienFD
Xo1ly4uy8+xN2hg3vWfqS3oKU7p63MQgE1cd2Ymy+3yuLg++7ZcLeJ4LsFbcZiSKNJeJSiAczOHp
wumwu85Z4YLgJOiFfDgxY2lOB1BIuVopdnsVr1AnrrULxVnAW9d9TA+2ghQ5+SbMjisAdffxFWbH
e5CsDmw2sK+9H+DH7vGyg9udqd4FkVpikkP5vup2ZQAPN6FvvFHboX1o1H2L2twxWsFOE6mLY/Sg
h9dKuBJoSukC/6EVrmqVb2ZloXjfVjO40510B8qr6HekQACK9RxEAi5qaWM7QPtvfRk44NwPNlGy
iYbMLYEn81xLc5vubBfYI0Hq+nFEOGKRfIO6p6xXDSBJ6YugDeX572prAyWeKw/X4LSS6CMC7Vo4
8+fHD2SrF18B0+shciT3zXFBVqAOkdMMKllNhUl9KZzL2sqSl2ayIXLvB0u8iIV+TSpb+KEMbyr5
a3xJDulsZ2zzPWLwV/0s5xN1A3fckh3jhl+GXTXHM72EMA/Y9CKbS7CazWCABO+y6l24PJ+U23TR
baJPSEc/FHN73q/Rnzlea+t2DaXmLLixFiYk7TcYneUMltx5cqms868BhmUNWA4e8gXUaHGw9FAL
6tCJR7wjb5YKK+x6nkGpOf9azbTrdAMy+94kxXAR3UpX/mF4wg//LdsVO2A+hlsukk+Io+G0tz7U
6dy4Uu+rT/r8UK/Hi03zxdtQK1J8Vuir3PLNwYVws9X6tbXKh9mgk9uwyDKmrDmRW22VJguz+FSH
6+D4HkQOEVsypkgu9ZYO6OU4AQgOUZrlmncjtMu1Kz/p2e0R5qXPxMIkeWEinjjMe9y1OHCbdY9Z
Cxu+NQtxDvRb9EhQSAAZkitw1JdfyouddevwWOnGdMFA9VsblYJFsFG6ueR91MZ1hn46ANx2hsiZ
9QGxIG93XDu36hy4yLL/UjsuNJw7P0R8bx45az+Yw4U33MXR3HTIJFjXDvCoTVgRYnpP+me6h0xe
HpefIfYI1ds0Ihxw1S3lx1xa5OMCMnaZGQIVCiA4X60ncjjbDq48ghczS77wWAp3rnatOLPooRjc
C+O+lWbShbLM59lH4+nIPAhkEaEBZ+e99wEPfm5Td/Dc+AvKZpImLupEytZkZt47+U7V1/KOtddt
/EU5ALrGMyF/Jecm3rZ7kJFhsVMyl9XPiqSw3HV84AMgQ0jgcMEZBgqW8kz9mK5qcovBOjyYX9vb
5Mb+VGx6+BUIqAC52PH5S+0GqGd3R5w38WbNk++WB6iudWWRmsgez3tlGWdLBOKoIcUTHKvRsrjU
ttptCtM1NKAJgJ1ZcJAvu730GN/oi8zFSLtXP/lP0T0BZXi0G5QPZrXrXUUfi4/AaG7xDqDts2gu
DNgqr7I1Onvjp3ijXz0M7407aa3dhAe4mywf5sEZHFrfcPmZ235JAhKxpmFVfgDyeQtRw4W8IUG3
fFCPc7C3zFabat7P9IX0SQZRtyQqP2vmzX2AeEM2U1ysgnAAMzAvFMEiBXkxnV66bb8kG/BIwBtD
E0HMmbxDWWDlf9SVLQ7cu8yb8+jZIgG2PFOxfruZOlOX9jq9dT5Hc+cBpqr5uI6+kAG3kHI3sK81
QtCAqV0GzbkPW7ZLmgzM+LNsx+dGrPhKW+MbNj7SD3eo2ykzXF9bRD/48lUSVK/CI3qPS7KVbh+9
tb/D8lyn65EPFcivfVOv5Q2phm251IG2MwJqrgyYYF7c0aab+gJtvWgOcXdKT/XX0I36sEyRMs1n
fUNGE9iWHny8S8AC97hGzydL5soCs+GiAlStPMh+V/6CwN0q/NxdZuUHbK8Qen1KdJbGR4UIH30P
9oadPfc3xY58m635oFPnFZHGdR+512QPWhewwuRrjTnFRS7Gcn3ckXCVhYvDcB3tnL1+E33wL/3V
8WuKPs5VHyede5r+7LTA4TNNkRrDRkK4ao3zaCsTKlodNe/qJFHtCX5syGPRSes6De4UESlQbcjI
cPwLuYSORFRI++aaEKKHRA4HmtjzhUEy7XUGaljr5120UOVFGLcXkU6mdyDuiSfr5q//WoN/zi0q
FaOkNsJ51pguseXqwrZICUotDKqj02ybPzdhKTdbSYvhLxV704Wqyr8gTQAddQFlo9OVJMGP4/JI
0vmmwnNldwS/xlFnpJx20bodQUAiNmiZOrlU1ZEFZwfCAko5OFAJXAONS9IjJI8aPohwOvYsLlla
PB8Aq67NEt6kmQy2eOvYuIqmvfoojILTMRqPWB9H+cJsoaLOERWcqYrgNxQbS1DbT3unc4rTdquk
bG48uZ2jrFq55sALxjzB0i1SJZ8PoSKtPP/ah6Jma6NgAGlnqmzCY1k9i14/K1hHxlUxSMqyE96F
08afrMA/z6kdBAHHVr6evGxTSGnaK8ESMiAII2U6CaYyIDyMdvUUUzLVxoWZUF9P7uBauASnvSmX
P4hUeZ0cHQHnuwMO5C1tB9dU3rcRPKpME16TFxclxC5LXWM8bh76Yug2XdCRD9Y7q5MDSbbTxh0i
U3yMQZMgYVSP22TEE6PVJaM6ibRAKVh5NiSA9kajPR/KXQAagqWS03r3BFZlpAX6TmiaKPd5aRdE
GukIxAH6raP02koL7LU/ijde6sbHZMjtRRsDcHZD4a/TI9JdLYiVAXe0WCrizZ02p3NgFoeN6u0m
JXUYMhAw0JtsmA96QTy6urKwejTLM9etcMRNLjrBYobGEyJCgfAd65Vwpjw7j0/OZFVtvxgGoD5Z
ykBqQYS/TYf6Atv3yMhafB3qCJR5B4HMMqvII61sBcuNjZwg+SwTOq5KMP9TiG16l9PmdAivTMBD
YhjKrMmn16sI0x4qYwXDqIB6OB86ezYMNu6dKXT4vBE+ZCMvOQnfxDxxyHuE6tZzf4h9TjHC52Nb
7pNnapX/Z4Jx3x9ExMrAuSIFfdscwFQfqiauq3/9r1MkbaJxu8/+2U1/X9Afh+mXn8N7j1lDAjI1
8IPsjGuPDv8quDdVaarv35UQ73ms5onIoea8AwlgQAFFMAuSe7SGpvOS4xDCszVdkQ3idSJk92PE
VbTNXz393z/YczP+/T1nVf/r2Kam6MT7znTk/+LxX5Xxw+Mr73Q4fiAaxFEq/sFv86oVNE1THcsi
61j8IwDJD/7QQ/5vt4LB6/ndRrDeqYYOgw9e9l81AlJR70zFUi1Fh7lL/Puf1giwqP12T9DfqY4G
cZYCv5n4R3//sSeIYLdp6oYDT+VLI/3P6gmqRnr873YF/R0kUxAK6s8PKcPgdtYKsvlOIXKPABlf
yn/3+f8bn8uf4ype/PhpGlGDQ/WrgfevbngZUn6+/n042Tz953+IAfPsRjHAPv/2acD919lwMX3s
P1x8+fin3/n+598f8OefPvutl6d6ObkODuW+fDwO04XhezWv9gnj8v+O91/3yf5HXAYjFG/jVJOf
YB9/joT/puAqelWuoB/87XJLFN7S84Knr/L3C472KWwuL1UUr1EB8PFy/EsEzH+rKVwSX7/BPR2c
1fp5QP3dWiO3npX7p+yllqLW1kQv+/slp+nhsQ4emzOkjwUO5+XH/nmTzA/xvtuXh5eSRLVtW3uD
xn5BJ/2RffuDxmmSr+fNjv74G/RC/DJl8HT2PpnZxbD4u82+OmToWZ2XrMoy66/fLXlNiwfBSzlT
99YmMuTfLXjztD+edUBFt5Q3GEKgTQoQnjr/InVbfoP+t0mfgv2rUUSHiPildf55z95k3fnL0x2b
Kf532/ji57HJVNQ3+F4uqFnzGA0vVZz6BVknb/CRCIGv6qdmdlT7DfrG5T5Iz0YPZEbfYnq53JdD
vE+ffmwOVdbf4hVe7qtqj65Kdajrsz4Nmar+Fk0SPMJ5vD833FhTY3D9bu+7DJgLqqw+69kqy/Q3
+GAug6oS/9GMfqmo6IMqxORvVHrWlK+LfpOKZ2n9agyBdNN2Xp7in48hV4ev5f7V6gmLwXyTotv9
+bylatjlb1Hn7o/1Pskr9KHPPkzKFzbO73bBq0P3x/ZQVofhpaypl0Ci8UaFXx764PFsGvtu6LxF
zT9DHvCq3uYbDN5XOACPf7j7MmOmPP84NVN5sx+Y78F9vS5efYMlyTVJnGfNotNbXk788+/nOopZ
kZxbNaqO2f0GRQMheO0bM97iVd4c0rQa4nb/ykyAcF99g3q/P2ZPhz821U9zG4Qub/Ai70j/+XVH
xHkm1Cd+9yN6/oGfO6Io/g3Wg/e0/qGqDmcjl6bJ6huMjPcH+HVfWkAMWtqzQ/F3m+RDvT+eFavD
6fxy4p9/PA+HMmFmeyloqjBT8RvMxQ8Bls2r7q0ZCKK8/NY/r/THPfNO6kOm+VLWc72hRns58RuF
H6r6j19W3lTfwhj5W3mbH9zzZ+6iHxxwf+eG+fjXeTd/W/KvPE1/+qN/9j+9eNt/9WfnzjVxx2N8
2Jf/+i8AAAD//w==</cx:binary>
              </cx:geoCache>
            </cx:geography>
          </cx:layoutPr>
        </cx:series>
      </cx:plotAreaRegion>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plotArea>
      <cx:plotAreaRegion>
        <cx:series layoutId="regionMap" uniqueId="{BC95CB91-CE91-4A3B-9F1E-A3F911C27723}">
          <cx:dataId val="0"/>
          <cx:layoutPr>
            <cx:geography cultureLanguage="en-US" cultureRegion="IN" attribution="Powered by Bing">
              <cx:geoCache provider="{E9337A44-BEBE-4D9F-B70C-5C5E7DAFC167}">
                <cx:binary>1Hppj9w4kvZfMfz5lVuUqGswvcCSOjKVV2XdVV+EdLlKFw8dpCTq129UuWfa7e2ZnQUWeDGGkaWL
IhnHE09E6K8vy19e2Otl+LRwJsa/vCy/fq6U6v7yyy/jS/XKL+MXXr8McpRv6suL5L/It7f65fWX
b8NlrkX5i2Mj/MtLdRnU6/L5P/4Kbytf5V6+XFQtxVm/Dub6ddRMjf/k3p/e+nT5xmsR16Ma6heF
fv38n0O9SnH5/OlVqFqZW9O9/vr5Dw99/vTLz6/6b9N+YrAypb/BWBd/cSLXcUKEo49/wedPTIry
t9sWQuiL72Mv8j3ffv+H/jb38cJh/L+woI/lXL59G17HETb08feHgX9YPVx//vzpRWqh3oVWgvx+
/XwnavX67dONuqjX8fOnepT0+wNUvm/h7uZjz7/8Uez/8defLoAUfrryg2Z+Ftn/dOu/KYZeWP0m
B1H/X+om+OJ42PcjFH2I/l32f9RN9MVHgRMgjL4r74+6+dfW9Ofq+XHsTxqi//lvqaHj6/zp8LrU
L/JvUvo/8R7sIBcU8N05bPcnDdn+F2SHbmSHP/nNv7aaP9fNj2N/0s3x8G+hm3/u4D9i2x+e/N9i
W/TFs10vsD3/j2qJoi82Cl2MbO/voPd90u+g9hPg/OP1/Ll+fhr+hy38e6DZ7etyAaT9ceN/MLT/
rSLQF+y7IQ4R+lMgA324rutEQeB810f4t7m/6+N/XM6f6+G3YX9Y+a+fbx///7jIPw4+f4/P8UVd
ko/A/kP8+ed3P3YObOOnof9Mdd+1uv3262eEw9D5QZfvL/lt5HfBb8W3+vI73fhhzOtlVL9+tkL8
JYgw+BgoLrSxH4Lm5tfvt8IvdmQHGIOreRDG3m8JOajq188YfQm8KLDtIPAAOnGIP38apX6/5QZf
ArgRRb4bhZHjBeHfCdWVZKaU4u/y+O38k9D8StZCjTA6wvCq7vuD76v1wOZcFMLrIs91/BCIDtx/
uVwDbYPn0f/TzljVa7VYW1MkK9YZ892AWE3NT4WpWuJHNmWVDo5js9SJ3ywDwSYknkH8zHDjxO6C
M8zEHFd2XRJLCT/XM8u49hs6Dhc1cousrfPVDzoTY4HOg+/gfGrrSx9UVTrPVU0lDtVOSl3GjOuF
NFyWdPYrez9adbJKS9BejONWLY9Ke+3ebtes0+60M3OZ16EzxC3vC8IDoYnL5T5iokorM+0nE7Wp
LeeBsNA+AIdzYssRLe375qtxVE8tvIx0XAoiirGnndLX1lCQIcIjCerJjwvuIapNRJTrhrRwtCFV
VcTGC56ltVSp4Sguu4HtegsTeKTPZDlnVlk0RE9IHtCYDIPMuwaLb57vPTWM04DbXdKu3dv0ENko
9fDIdlo2YVzjNoqdykuihgeZsZqG+lY/kKLEIOLFr+iEvM08oIRFs5sU3iSJ7PjWni6Vjl7bqSK9
E+w5a7NJoJNdMifr/ZWueO7vvV7EXddugIVXhwIt6ogbvR/0pGldV1d8wCxxJP5a4kqdKux7JGj9
fiNL+8a64RUq03rEgrq8I4MSOg8rlBhHRMeoWOxzr98adYocp3yYl1DGfG7b2A2cF42DIJ99Td1e
VWSJ6vWIuc74GlybunOo4dg/9ezcNjDhhJrYb9mcjGtQXo1MBVuurGvLFYj2sv3m9x4j06oHGnlR
TxtrLrM64NdykiWpEFo3Vd24pOmLMUaBex7DWlLmN3Y8deylkBHLm6DLfMFsgubZicfAGjd1aN3V
okgiMbjnqmIaVMdNWptS7CYfFi36NRnv5SL9rcPMtXInFLtyHrdFgMbY8bs9WoYkGouQWG6vyTJ6
seOZeWfsuTwKYK+JLoxOlO3fzK3sHiSpzdjGISt13DGJ08K2WjKVeKVCMRWvVUfXQLM4xAYTqeeN
sur7tpM349qJuFjKeeuMY2qxYKQORPeNHxmHolb0aV0R28OcCNfSecUxS5tqPfreczDj5VZPJYmK
QZK1dMy2sRgJtWXHxrGysZz7hMv+FIR4oovoQqJ5P1AnCPZItqk3Mo/anM3xbPNqX9vjpV79Bz0a
m1pzQ4NIPzvNdGqMW5CwbhrSqu7aCktvz/pzMDfhsW0qTZqGtcSb7Caegte2rJvtzKe4WCcnQzhw
Y0uVXy1Wpe1oqixa+YvVtsfKtUwmlmHjgL4TR1eANJYhrjd4xA5pLVrStt1EIMBa1EWNnywGr7E/
G7nztH9lhF1tJJYemaTy07mmswpCsvbqsTH9rtFhtWGjJDpcXwQLcVxr/1A2XRGLpevSuVRn7enX
1i4jajkKU1abOPCshRaB5kThgDA/wNf9wQVxYSULMgk9kNUtG6L2jjMeS2THojRH1U9lLFovtfm6
aYMijCu5tknQAQBhrwwTFK6bSTUHy3Uq6vpdlbBJ50AcMOmQtKjF7YDqeY/AOraLWDZN2dXEKv05
bkR/rkRg6BQyTnRDFu25B8wA2uvItYhqqnhC7rXdBU9eoQtScr6brQfm6Drlun2wsIOJV1cTNbMR
dG3x2Yr6EuDPlI+t8km0dCOxlQCM8OVtZUeP1bx4iUBTF6/OFGbL0F/K3jlOdTUnUyvvQ9MFm3Hy
rLhqxWaY61ck5XyOIlFRvIa3fLKKFFsqvJH1TMqaz5kry6ti1ddLzVdS+rZM0KDmPAIcR1r0cbs0
mOhVkSh8K1Fd5NLRd53i+OzVr6FaVObzmXSz1yeNtXhZg/XjyjkZV/8x6pqDtNm1tdjXyu6/4VCD
O05cpcEc7gsGIa82WuVmOSF7TENkd3nZLSV1rG5KwnCRtNJZudpt2jhu3NnHeay7k0bBnajQegjR
aMjaVVbm9k/CxvWuQdbebSMrbeV6Wfqmy1ZUvbqrXPZN8IbW0t+yaCss08eh725NhxLRIH0OXCZp
v57colmvcQEY6rRFohftgBQasxlWEZF+rGVWz96piYxHvMAsxGZsJusQjsnoEbfEmi5LcFPOZutY
tn3yVUHcxeNxy3QXW9rqSGWv/X4M10uBRZO3XXvvB/Z8jDpvW3a8Jl63dNd8qTdtG7IMY0ADv7Bp
WJfeYejFeXYqn/LRnomOOknEYLFktLvXLhL2fmgdQP/aKYjj64s/+ENuvIaG3GkOfeE3pAgdnXla
M8JESRtVjKnvuYaiIpI7156/rq53tJveunf9IdE4+joF5ZKoPvSyoHG61OO4IUKKK8vzc1RCvK2j
9Vs76a+N0TgbcTOSXgmzA1DKm9KFOM6rnQi9G9NES2wVdhdjDaFCr2iOjepv7RYojsX9KfHcNelQ
7ZGlCvrYEett37VWohW76jjEQsuMfupIu4hLdFt1kUMjA3CmuqU5DGoijW/522XgbVw1laFdO2K6
NorHC3pzlqHLws4/BMrelDrwY4NcUq2qIy2HAN1vohWZTeuWMxWdD+zLtYOsAZpIyqqtKFPhSVhi
pcg8jkPJY+W3pKnL9uCNVcyBP+1MYF+Vxq2Js074qCZmtsHkXIp+LIkf6OBQTnZF8GihzAvaiNpY
fUOlt+x7Ptexx3hFPNhJcyv7qKNIDt+WQMtUInnn4/5Zde60aUcIIyV2/URFuZGK3dRqcGNAwxDN
YdxZ/KGqe5wGU0dsw7q0mgQmi70AZneLlTjW+rUeK0lRI46D9HyI7gpRVON7RyEndboa+Fs6RcN9
d2UXViZD7pNaVRDkO4TTUIWCNBNLdFmsxJbrSzU3DnGA6REm9a5x2jLuAg4I34l87to+64zdEr6i
J0urEUjcAMDWljMJGXOIcUoa1YaCo/S0QIBrqPeJtDoq9WSf2NKnTLohgRCht5NXz9QXDiCtzUlp
AQeRa3Mfur19avihsqKbulXW1q3VFPvIJLifGVnHHW/CNVemnuJ1nWK+eBWJzP0KQL94EoiSnNOQ
hemEUEmF1TjpIBsrDSWwwGDpt2rona0qDpXk3bHF9nNVdzI3wPKJx+eINtivza6ovD5bLDtvA3Hj
BK5MFxHWjLiDknlgCplHjt3ZSdeJMVl49Y1bSOY+GyRddHFb4+q2LpaJmGmYYla2JSchHmSiZFWR
sKh17r//eNJXeWrZw2/nHxeBY6NtO1y7c8QZGXDY5X0LYApjm6QMYL+WrN2VenhhSTgvJfm4DaVO
O/W0feo17nKIIn3+cfRnp392bZmcgEZtHZCPsWxgA+2439F/+JaP54oeOSv1F80oMKLph6e9lgtG
fh+tgMPHVchW8sOdHw5/X1Tpuyvpw4HFv4+2LMciZSkdaodApr6/91/dJSoryLy62afgAs+m91Hy
+2zfd/DxqrbTYN6uFX2f+OMalGZ9UgRtSEfcgt49yKmUdDfehykMbsnIxw35bgEfRyPreVwWEM5+
vzEMADfBu5UxXHCKlFLURyuYVBW1DajZWWT+8VM0YieBzGeIgdLfoe6Hn49rkbtUcSlah3DRrJnS
bOOwUOTa6kXeskURVdUKOLrDVmqLvkoZZ3fOu0IrDhaqxlrkEV94bnse/3700zWMw43dTDozAfCW
ndN7IsORyLFhwAC9zlA1lWDw777jeG0P8wyQ/VbC8WAOSae61sSR5UQ/5vn9x7zPKGf027QfN6Qf
pSxYvaxAXOSWnERerpOVFnO7r0NX5L9fn6YlSo109lVT8FwHHWTcHOb8GBRV/nWFhEwjD0ctGEtf
tOAr8Do30LHrTMPmY8Hdu6w/jn46dYzR6Yp3YNF7L6q7/H0FbFR1ZvXjkLdOM+QfRyG47PfTqpsc
ElZNHfuj6fMBgl0+4K7PP06/XwO7iwtNsnZ7ZdI1h5IDuWoGMDSVWzh9sCOSsRlIVnU9JHPa7gUJ
Dg9LLki5NWkfj7GXTSYZg82saeOlV2v+MKeZShjxyWKSjhHT7KMiQeu2uMmmNud7FtKsuBkS78yI
Tvc+maiOJ6oMydZ8jH0yJE/vk+0BnHtJrtohfmhCul9ou30QQfwQWql/Mi9wQccwISPFjQdlDvkN
8cRqb8CxM75/KG4Ug/JBDZBOq5Cueb0FFnyGtaEMKMA5g3eDbb+NsSB9jPKVzrEi0xz3VSyHuItu
+NrSCmRhXAq7mx/r/oDFCcSy8mxcr6T3AuIxrZ2s6zbyHhnw6OfFnEQ0J2utNpWT92OiikSa1LbS
UdOJJ5E59euVH2yLMlnWre34QHKOMHdxYKpMGDD1+WpOQSWoSGaX9s2etZtpINObCCnULAIWo4ra
KA7nB1hHu9dhBsvAmgyGMEbm1IegsG1m2NY6kNGlOiJhmcABnEY47dbtauhSQYWAKJ7gUyUye95F
hnJJQAlACfzoEELC/OJ6EHBTqAI5/gY9T0UCV72OdnNclPHQ3syqJ71L8ZjXLA3EEcj/+2TLEbEY
tCAfV5wCfrSawuxyTCw/rrd+GRuo6LDYPq0Q1w66TKJ6C2ZBSk2FSfwe8EmRckzCm/DUb8PwxIor
iFgJ/MEPMnEywDvn3DLi9XHB4lVl7b0xtL53Ty6xO1rQriH4WhwcRKdDlVuw0xyHZL6FDBP1dA6/
2i+23ngg6zCrvtpXTBEQ2PTaV1Q8g3S4uS+uARVJ5BxZddHJmla3U1y31HzdjLd2miyArHu5rYeD
spKIv3Yydqwtp+51S9lXwQ/N7Ke8vUdDOpQLafuDfa1JFNexTaK34gXIogf6WumxO1TOTh3FHev2
1vYNg+P089O0XdhZOZsglXzrAWJ0BQ3oAhY9VUvcFyrhrhsDxfFY7r4tby6snMh9cwET0J6V2sEW
ozVuEn0zHfm3rqbDPWq2ocq4SzuTgJ6ae787RyPop7tFPCv78yieYLgaSOm8ywOfxoiUQwxaR5Bj
82RZni0Wd+YE9ggq0/Rhze2XDG7qR6iVPKNmM9EJkndG2zEBQ2LrRrxFLF7oOl6jjnJxgrkbAwYZ
szdQfydqcEJ4EkqIuDuAcZVVXAXvU3qg2fBGrIfqHjYHrwSHqECxwXitTNLjd4tuXWqsFAx/XQ8C
T8TXBF4qhnScd9hKAQyM82ZNkMvrC1jyOGwdFEfWvioPYJQsiN2OejiFi9oMsJhdOObsQ0qizdvw
ru9uo+5Fu9+qnmYRT/phK4etrUkAha0hhVfWzd4avo4FRJ+BeOGNO6Tc2U9A7ic2EoEyNJsN0he3
uJpcoIDrlvfn1vQUsKIXT7atKJNXTncIb1aU9woRCzQyM0nAv5EwUFnZTpCLVyiDV1Ty24Mgkbwf
x6QcgIjF4HtQC/TIAD7ZpiEBvWuXThS/hIiYtB22er2KnsMTaNgZNiDXiV5qGp4UOdbVtZeZF/Bg
HxGAJ3ATgIV52Cioum54dJpxcnHPbtYRwyhAebtfOaAnHIE6gmzKp+QduwFjn8CUYI4M5foFcHWB
pMgkMGjNxZsHJwksZS/uoc5kUgfYGMGw0zK6dBV1bqzXAQp1z+AqY03Mi512SUfGYYNb4ORHk+Ib
/xQcqg9oqnXmQsGAJ24ORggrWXLzqEh1BBlA3Q2qGNmKHzWK/TIpTiadHVLeAnLWe1CcIBNIK9B3
sAQMD3sBnRIFxhsuqUmZgckBfQBKF/A1HbchhMVig3KUvUcOXMZTUtPuHTXFPYCljiG51wSqfE0F
UatIgiys9/4pbCGSgtVbd1hl4s16lhDcrXTKQVlQxnFOPopxmfBtFAAvJbx5fsI3FnRxi8R+AdHp
GFZhUAyeBO74/vrmASopALtevV0L8HwKdwGqP6Z3eWYFVO6Djl6C5wSkb90FZ0Xmx5BEz8EZwh/o
MchAQNVlfoGDbI7BqyGKtDVpWaqIgDgMgd0GRb9HQhwDOqDcupsq0BTYhiuuOgcs8tQEMQSz9byC
RsG0YK2C1JTvIbEHcxhICOpwQVxAJdvt+5ap/XIBy4NwEdCCqLzfQ/wKT6Cl6Axev0IkHtOVtvvg
zOF9EA+yh+AZ0rB9By+u5hgeB1BwM/tkHaw7lIOS4P9Dc7/QFxCCf7NQ0AuIyTuAxOEQ9g/bAuOH
EDrl737q7bqkYrBJdIbw4vmxJ+/ZvXMDapR7CM/FTXBQCVi0CxiVRQ1AFsgqOED0887gZXwPr20u
ldg5oD/qlIllNjDjmkEoC0lnYNFzBDYDxgI5KYwEqIQ6awooOj4+wWDgKBxMOuI7gMpyK9ZNvQfF
A/iwe4BBlIPnQb9kDzsDDHiE4O4dnmAX7jPspqwJxFCQrEdUMlopTBU8Pw3jvoaA+gw/UPE0FAC1
vAWz51tTJsFZW2DQXQJ6EcTFaXUR3m6EOLlVCY4BJcFYoecDCwgykDAfYvcM+A+jlncj9ZcUzIy9
wbIg+MMUkIqvGz1suuJqfAG3LoIMtCLWLYRs0wJtSGDq6DAlVr0FFmXtYaTxN0t4826lOGEoc8DQ
966dFf0WisYLkAWczlfsDWrxIbC98jpoQaJmXW6gflBB4VXfQdxUgKn982D1xPPmKxCB3NdXjaHj
nOmJ8u1E2jIRu0Jv32v6YPUqirEDmiRdQ3kwEKMP1nUAxcDNAiL2UN5F4x6KHxPUSqpxhOcGneLJ
37Gq3qwupPBbFaTQ1Opt2o1Xw0CVf9tB+4A5YdIg6h0u4Q0k6aTzCEDD8g5yDiIRnZdjGdxdmf5R
8IwRXD/PoHgbqgG0tFzSWpLWHm2V2gbFun8XPhIfFC2t55sHxqGymAJt6hIIq+G0c24ctPf5CSAq
gLLE/LLkyEAF470I0FHoiDxBOJ3hNXPdUNxMZICotvRJkcro0Ml77+BHeQdKhIYIyooiFeIYLQme
3s0glIdueK8N07tyRGQNj9WQGnMFzNyeM0ceKjBXYMR4h2PbTSSAPzBX0M91efBk4vJdxV9DyPXv
IbQGdw1klGDAZeKCn5YxtH6A07wb2L4HHAGu/wI2C+EceDbYLt8sUTxfDTgdnyZDC2D+HkF2xry0
fzR6a2+LFBSt9abB6YJTiIFC7KrwqOD0vIRHZNN2JlMU+26SZRmAnBqurbthSMHS5CPgFVjAYlMP
atpLqqMDBzpUxnV3wHUcJW0mZ7oCCgCsGLpCAczZQlMQMgxgKwu1v4V15tqJZd/O0w4WDBkH2FZW
yXiEfAfCK3A34nQkvBUNhbojkHSIGKPeoCMbCHADBjwFiPAMAYq6h8VsnDLm+/FlGd+4gObfGbp7
wgNhKi93btFzH4NTBllRARhDvrFTpA2BGgMg49zFKymgys7s5aqHirQq8Cb4Gg0IEv7qqXf8pLmU
E8GQytTRDWtyT923GQwsIUVNa369DjsQRbjlz53cLkGOvbgZkkqTSlFOa7Zb21N9thLglokHxrUB
YjskYIBqYJA87W0gJO5hfFLg7jyDQAqsVV37G2hZMJ9qi9qkO4ZkfAGXk00CTtwEBLrLnHqcNOCP
0GYAIhfFQmyh8rWQ6AHqTQbq8SV1oTr0ot4gTAW7SCQKYt0BwASUW+FMtQfZxKW1YYjyw3yA4iM0
O8ezXdOVP0Nzt8+h0wLdkyq1oYAI1IVbdC2JPSXYTypqhsSHltgM5Vp/ayyiZ2LRZYBG7TF0r+yn
3no3oQVcmZNJfwujilz1VlbhlFtQjv0WVlfKpkLfz9Dp9vLGemzBbAa6uAer38EVA5n3vZyJdzQi
LdwYA/KPpF4eF8+hjqJjbOtkjF59H1DoSXsUdVkj8xDuQPeooVqktgt521lVp8i+QEMdtuLXWSc2
JbBnPw5k4ttpS8Pb64iOaXX8ICYOZG2kfI6O4DjBdeRl/LW8M1cQ8KIVOnQ7bO8aqOw6PSDjZoJC
AERdbtVEi33jAg3JLGq+lVCkv9Y4bncCwiARD5ZOI06K22IDSfeiU125MpY+y+0m6KH/P0Oz5+xd
j1AYxnHTZ1yBJymbjP1zAPjTP09rC7qGzKmKgd5bI4kG6l0XZ58T9xtzKb8vnrEFkMHJEJLmpjxA
fde7jnRJuq9hB421bddnMzQjb9BK3CkGGEPPxT66Vj2iUoUtmOW0aZoZoiKoGU/bOgudfaEAX5Yc
8AdMISDwJtA1czd9sPfUcYBG+7Az07n2rsr5dmWPeEpkZbKqenJhAVDRJXVPOO6J68NHB3s00uHE
XlY31mfxND/3DFL5GCIwoORuIZC/7k1sChLl4x6isiPopMjwFf5WJ3Zy7tQVNGLGiLacQDHan07R
dITPHgoc45kugBdNYh24E9cq6aHSBh8eXAAxxpk0NvFn0kOJdqTCSUbq7butn5kcZDf3ihTPa7rs
vX0F6JaofYkACadYAD24hNmh3Ky3bdLOkFtWIilBItN2DOLSf4avF+K+T+og3zQdcGXI9+haXUYr
vLID8Klui6l8jlKUAmZCME/6+zKMw4N/B0WWxIHSsH3AHmQYuQNW+6CmtECpgE47FO6gjxqldkM6
yK82VYqAoxSxb5GBHeoWivvtrgRCH52s3c7wLbQx/HO567PyztGbvonbrG1iDwpzJ0BT/NQelp1n
E3fD28TduDG/juyBVPsK4CxGDbF23gnFUPEGVGjhsWUvBfQ6Ly6pbTAfOjyKrYDmT1w89ZndQwUg
k8no512G93qLoCp7dVMcvbjaBycLSgokOMlE7mxDlpt6o62kAhbq7PnbAundqV/i5bZOWOrPtFwf
/afyWd8pO7arvIn7OwwS38CKR9qsexu+R1C0XwiE1Qd07ZVwYNqjdHYyTIbxBhQ90hDQg3DaCCLq
FFpbs7UZJHyJAWQrk4e5/8BESSPA/GOniLMNkvGxeQAUtZ+gQ1ZmCKTsbusG8HsnMXyHQfop0f1z
V9/6dQxejK57fGU6ggKy4m2I3oB1hcMGOII9bJuaCmDdnNtw5trkCVInCH/AEKzpPYnhEj76GBZq
QUv4/a/0FEicgTfvw0Tka1JyOm4HOrSAmbtqIQzqKrCWcst9F9J5svpUUb2fHwP4BAE4bfjA93XG
vZDq2mTDA3yjIMsEMzrZpEw6awfNLMiqoKUDrbbwvyj5suW4cWXbL+IOggAI4uU8sOZZoyXrBWHJ
Nud5Avn1dxFyq2x1397nRHSwiUSSJVeRQOZaKxPCIH9s/O6Wecvx5MhFAGIm85nr2/lKt7u82zra
r8VmIHhb40eEm8jQx+fEWU7jCqF+uRLyZiK3gPrtXT7n7FCSrCJ8SOFj/weaYZ3G9Tc8BY6PJU5k
G9A2Y/yS+3gh2lV4DrfDd1B/yJpyPxHgTfzgMe2Re4pV+yTdPSQWfvSlE+sg37JT4auv8+odPLag
hny61s/Jz+ipe02AwgB+X5I3DvRkKbfJ6Cu5UOPObo7J+NL8TMvSp1BMYB2XJwv/nGqB9+Kn2/hY
46AuQMRxJNUStDgIKKc5Ag5wAKOEq8pPd6CZoA8CfAAFECIErPJQdJTWMn4u78Nk0WwGMBhbb4cg
/36q9s0iu4vwZMRrVX4rbuvQFyXEOAfonwAOyXN4YYNP8m365GGvGhYeX0jhq+9xTlbJLvO6Y0M5
XeBrzLul3kdfu6UFpIjO2Uv4pSebzlnyaRHfWZAxIX2W1dfyCyDVtza+RaRlbTJ207XLgJ1lsScN
IOESNNO0xdKR7GXvKyte9LvhTJ68r53lb6oN0vsjXkm67u/bJ/driFUUlPi6CPgCuxLX2yC+STqo
1/gGUoHuB74BZIE/s7NT/OAc3yk70juNeOJRCN/pT8k3B3lvsJrwiBQ+WUd4B1W9AklQgF5+Kl/L
1+JNnvi+RmYPXOMCuQDUArS6T/FCd3rR+3qFUOVHLGd8ZIhu5Jke8HREWw4cY8MvurwNgC/s271N
fqpj+xo9lk/lao7KLuohp9ugvQSVr6hPdLJ01Y+qYXhb5sUAW1IarXPn0Yta/0fr03gxbYMDoAGx
csTKWjEsbj4iACzA22jTv7b+5Pd4fXDXEKTbQW/brYYWYTF/j1usJMEtwtuTPFeV/1Cui3MinifA
aGubLae89yHeuL+T5+AFfFUowKt+te+BsX35BgLInVfbL+ETQqgYvzI+VhRY6bybVK4LxACBj2W/
fxJnXiyBi18oVvLElwA//XjtII/fZCf+pL87AH5f6F3xqHYd88VTtNcPeBJ/VPFNn1cAtL+wYC/u
HpiFf9tbtYgeiS/OCuqGZmGdk7117rAj41FQN+mynZbVpve7YhG8ZJAs+pck3PbOyrGfp4O7cPcI
zoBuJM5tO6htMuxa+SAK69hawU0wE0BBppH7m9OBzlxQPSKGtIVcB0NBF3bbJ+CMwPuMnSUg8OpB
fQxggIxNVtGhhI5nk8wUVjhOOajRWdXl1IAk42kYF9eZbPa5DlnQQ/dgP7R2ni3amZ0z15uDcW1Z
jDuNCQ+htqywDvx5feLUZBcM+8gGsdNabvV+COahsalyQIgeevybhGZo5SIdFl34m+unK809eAGu
6Hq3olbFOk2ae849iP/qcAWidqsqsEXmEFTzZ5hTDsKerMypJ5KGrISd55tGh4ere//xZ15tMrCq
X7cwRuOTpXW0xVazvvoZ+3X4fhZmob34NJOwkEIhg63pOuHRFh9ixsWAuIyUpVyaW/z28eafDUVo
gFx5xGvVBAgg8U5npexXUEYB/Jox3Cgf130pAehV2S7uqy3nIlyD2bc3Dq1OQQbOK4qBXU30gSQW
4tHhviFy25VI/xLKdlbf8mUH+UTt8kXbYmt3Q+8uCqxXL2lPDXNepGg3Yw4dZWsDRrMkdLX0KaT1
sKCgLKQlIRhhwH9GiyULaHnzhS3jCVizt+kzQoAY92zd92Rr15AVJErILeWQyYbJUzrEeuE2fNeO
NTR49kNptD5Jr3FL/UglwSpYxPfDMB0yhfDMrlZ5Py5jsnViudIMsWWV3MTZcxAgTgHKMSB5457c
WY1GqBhnQOXSei3rCPlKdAmbbM2IwNpFg5vpm+2xvegqqItia8+y+rGMrG+2O93mPFmr4HXoKbig
HHkzFhzpXKY6LxbQqHhgSbmzcrv2JDoCAHQCqKPEi4ZcdKG9/AZSs2BR1CVHcgR1JDIAsK/YRbj8
GgQQ65UMgE4x9NYpTM+DEj/GVjvLpHS+Q0lysgPxHCSQsDrdtNHJGyH7YEjf8qHO/CGfEASEDfSr
3c8w915BI+eHzqb9prCncBNG0bq0tlMFaSLnSKdbBzLdNn8SYwyunOzratxDTLLLMvAskzrqyLlr
6v5mHB0/Gmqoo/L9mIARqnOIstp11iaLenARi2G5VzVUjcx57OSm9x5cNsV+IZxVx6cNcb1DAMyz
5S/4ml4biP6ITC/EiV8Zoq1US+1PJFg5bDGUQD0yfGc0Jj/KuHttAluBbGCI9rDH1xC54BsbXXFs
Bal9q+bhIZw8X7WEwQyuTlbUXZb6tgpK9jYloIsUv8va8Tkra+CgsgOaSlPojPIfJMgzP+ysw9AU
S82KfJtUYqMzwGC8Q07FZp4agWUcW+MurOLvRbZgjrCXQTY8lh5217HlpZ/3jd71SXzU0AMtG66X
jVWXfman5Tlq7K9T6STLyvGsZU+RT2bOF92RYtdk00viTlhSHAKtTFMvIQOwltAGfkWuD/YpWJAU
ysuojteSsh94klaEtF/U4H1rR/eiwEpPAlKNydaPWveHPo1WtVtBudtnwZLYp1EE9yLM9xmhLRAr
wB90cO70lzoDoJPK3tnF4DJLp3UWQcQeaedpv+LOt+rNpvJnlWT9LinwdemqxyY7HhxO1HqocHM5
jti8enVoedT7VqWnVcj3JLTOk63WUPiqM8SvBxm3P8ggnaVC8pCW7iPU5DWEmFDfjlVwmnr+zc0h
X9AF4mgwYlMmq5VV22AtxuJ7PGarUdHuktiFt0imM8TPF1IliD/qUa5ZoH4qOsTHoXvmBMtcZes9
T113RSjY7XAkHtToMl+k2c9aqEUrB+zinndbqwZBRo6AvP/JmukeaucIOgakhUpFehEX8cF1m6eo
Q3aROUPrQwEIGEaC7Ei9KlmVX1KS8U3Lp3NpWV9CvJv4dvlz5MpyTSwgMpG984IRXKUbLboufhkH
8tSHkH85dRtsbAsZcxRyFCeMFPDQGC5UM+xo4564Rw5u5DTIaOxzFqaIVIfgpvjR1+V31YLn4SAg
sz0NJ3tZsUgsQhEshKMWnSualdOnwNq4M4eEYFzUGO2l170UE9hPbgH2tLD2bOtUATHT0U2YVi+8
bB6rfDjjOz9PtbOtENDqLgZratlPgQfQK5EPaqhusmnaWGV5EzEK7CPHxlCLyfZVFv1k+p4WmvkB
dVEcUYQ3DqMJpMEpEHk7WcSSuL4DhenC4j0UXa7tc5a0C7tP36zCCyGubn8yF/BWlVa7gCWvCRbv
RUvDV6+e4h2kwfogFFJ+rN9pVRR+mTCIESGFE+1900U/28gZb0iLp38KoFZncgAEgV0QsodinXl9
BHiwi1dxUz0nuhwWTZtf6A0FEmKVULBkP3jmOIvvLgNdUIVf0/bVDSe86rYz+MVo5wuSTSsI9fdO
dmup+hzoqjlDXT2rSgGok2JEZqPqrRpSsDVt9sUKu1fu0HIpnJnqmrE6Vi/7LE0XQ5Fb2J6Hx8id
GkSn8gLZp+MrCOdK8J7lCAG7s7LScm9pITZ2wUADJ5Y/FEDMyxYgiAdtry6LG5qD+4IUN/eZGp5s
LUc/Yt6uLlSyyLXTQFPNn+zaRsRu53hquxZASJ082JPzVvThqmi6vQwXOgBYW3JETynEJYIkUBCM
Lj/SGEh6i+wzBCK2KrIYeiOV9rucFWQxNAtK91Z3FFSBbrJBMwRKQmui0y1JuDoFgBxlBtGnoOOb
TIFO2Q0goywDRNsD0E+8c9YVahn2ncRfC54kz/WISIcAaC/zu66pmnXP7Ml3G0AAnrO31YQFMdJ6
GSnLd2sSLyKIw1ZNV76RxN2aOqlfRVx/lCK9FeVYR0H4q7z7Y/g/D0WG/0zV8dU4V4dfR6e/ysr/
1Wvzo5jrsZrPTvNf83Gva33zXMb1Uez8qTDsvRD9/1M19q+Tf5SU/VHT+Fex3lxw5cwFWB8V6H8r
KPtUGnktRTPX/Soqc93/oDiMSlSWSYd4gv9VU4Za5/8wyYR0sQhJB0VdHyVlgvyHctRPuNTxiIMr
ftWTEe8/KG/H8i0J6qSlcMT/qZ6M/FlONlexEcfGSk0dyACp97mcLCWIXciQ8B8VLU48t+mjrlJn
WYaT3JDedR4HVjnLbKrlxszankXeZ506p++zaZr8mv2na82tjPM/XUvktygoICzsy+pgDhD1VqV/
HUuNig8xHz7Z4mAC4PJutJqjm7fAENhUH6+HtJS/DyOWWYci2cpK0qegTEFbujJYWPOwQs3JCtVt
YuO4FXtyRPs9ydvhEugJkChWB4GwI0FiiC2iQt0PkQC+9JpjSwcwbIuJLVM1qcM4VupgztxSqkOu
ArAE13GiCPQNPaptRhugmVAgXWoag24eJnLQKREgC1EEeDDj0O0uVqHs1zKJ4u2IsrRjPIWgk+dD
qLRYQK3JFp8mzNAc3KgujigQQJRlTsutDCAuNHOphpg7CDXUvcHYrzUFWRgjul0HpQJtOJ9NWgOa
k4AFSrIpGtp8kXZl3bRpgcTZCqEGKfvi3M8HZSU4iAqRdJkPPpKjoAP2m7nZsqwCuaFteyZBO52D
0mL3pAD1jHApWNe65vdhUA6nYN55s0wBiLV5f5ckcbOHaEW4vLnr7LS9w7+j3+ZRFL3bzMT8rvgy
Alhphu7kBHf/dpG5Ucr7La2LYjdoCvyDR914GLzk94OxlY7Qv00YW8/Kx1+/uUfPY9xvGRnSS02j
8F4pi6N8wSWLmrnhvW5GAtVho5cxgqZNlbT0QIjT7Usx9FuPVNEZYn13lXtTcedojy64lYRPSSpy
f9CyP5R5ZS8LR6eLeGjiL+Ys/ThrBhSZGdv1TKAzxjZOQ4R8yMMXROR8I0OFaM2Mh7znmyCToI/I
CGXmFAL9aYbwXmjU+kw1UuJA295d2UDx0VtZ/D3UAyo3wuylVdBkhMyKTrx11DGgYItUO4KU7rAh
Z6UKICaxbei+JICHMnWKcziGxRlUBIQ+86ESA8oyZI2Cgnmi9kYwHmbaCsETe1X5JjoN+ip9ceJs
wPYvK2s/D/O8h16lEJO1p13xgtcT/6CPYZ2z+raZdoROGdi7FlsrSxg5xHmKQoI2KdoVHSCQNMb3
+bghr26JCgOR8QiskQW+s7eQg3PrzWozfUKdFz1nWi68WKTTlz4FOmtXUTATSwHYTAItsh/wZLyR
E9fvh5yhLEACRbxaAu35RVVPG8XgqlO9QEI4blIRRLeFKgACj3X2hoh2q+NOP/GmPou82iTzOmIO
WPXUgc/riBlmZjG5jvEDXtQEoZ3A7n9se4IKhpqB1RZ8eg6UfXQbx/2OeuF7NvHoKfOgX7W5io/F
VGenSMpfrn0+HWOWFU+/bYX/UK1MCNpF/FaszFBsLB0mucvk3PXDsefd5+1arCxIFnUhMJIfiRul
CFxnzbkzS5yt0i32LaTNYIbn08/jz66/jf92+vnaZoS612o1A8g62Y9dFdxVHPVhWRTFj1AIqKwB
UlygyC6df2ZzIO7EsIZlkLKlkDibn98pAEeZU2++QqPUeGX8rpd9XHG1c2cKQJv87z6jyusTsg2Q
Wx7UyE2PQrvIqesjol8QaG5bfguSfh9oGnzJJBQ4zFPZOqi98htofFQOfWuyolmja4+3dQH2fbGs
bJfFCZCd9l4HE0qs3BbJftidglF0z5DBh9sJ7XFWwHW657yvMj+rm/CS8QZ5UCBAHtRgo2Q9hhAF
NyB9bVsf+9wb77OkuhGzvfF0uEIxpNpVEc+fJkD2xt7JWCBAjp2NypLwhbSXYdTiWY25te27mq2M
OejZro3L6DGQqCFv2ZQs1RBELxTk3395+jyU/v/59AlBseIxioYlLsGj+OfTN8XUa1zbjb7HJKEA
PrB1xahFf0EU7S6GEQyMWyp6100etvJifLFT6S6soG2OUzPSuzCwnka8sGsyQK8wpio51tROjsBN
fp0Zm+VlN0k+BdtPduOrO1c30Fji2ut07FY3Na3xjf/D7YzNbuJNGaKmkLNipTtUj9ptxo9J7SFl
KKbguXXji5hfbq74TeUy+8m4OiH75doDVLi6FiIV3wuL3sRlRp5cNaJEsyThsg5bFJD7FrNQqHzj
dcMOr+R6iFmMPBdndsqSAOptKDHM2Z+zn/0sHa11UuCKP/0KryF7p+7YwsulfbTG6feDLMkupm69
+2S/+iaqtI9m6HLo+nSmtlGCogn/6nK91th4kV+cIdVbc6mZNPbPl2XSvrMS5KQaNZJqSscHbJ7A
/jxSP7tjC+lT6w2vQdmepiSAxDxGMhhFVgdoOYJalMv6jkRZjUQ+fySxji9OaDuPH6NJBvQxiqpH
p8/iC5lH85wZOdiprp7/q+um+RM+7nL9vACfYEYfc9fPm+euo4+/jOep2CUlymViEoUnrwzYAuoW
dAIQLDgZmzm7HhIzEaQMkmL9y++fnEOt1Hvu+d7f6h/2EYGeXb+/yMidKGUe8hMXXb3mpOfPF1mH
keWENbW+R7F93061d+uJOD41CZQy5o1GSPDW5dS7RegTnaoPuwd782HvJxT/FZUzziHEmxaR/M3f
2Gkg3lL1LarlnWxTMIt4uclRfTy172ezzZ4aVCtHLoMuo4HQwzxjZtoczNNmzowjdkeo/yH56nxj
fL+5RxSquqbQXloFguIqTWbsVOaHag6KswKaytCm0dIM7dxD2QA6LphRMXtQFUBLq7PiEAFIbkFa
qpEf0qptLoMzlIs2SrK3ioPPUq5+yRAmr64eLv+u+L7pPXcnKIXEh7gIsq7jkv6XaGBuUvT5V5yT
XcfhtiM9+vlXLLuxAIFHve9WkBJu+ZxUoPvmLLIgm7RzrAczSJItSr2sB4CFBaDIb30mDgAogxPk
VogKP4alsvEHx4N6n5WRqG9lMC5t7Dd8qpwjZWmwbUrbOfL5jM42c2Zs19miRJHq1c+cDdFwR/Ip
Og4CkJBgjl63Vd1ckin4dTATRSc1ksK/bMZlwiYLVB4TJU8hd4RSqbmQ2WhuY7yNo0xQ9PPve577
9zdFIDlkniMZR3MYMf8GvwVcAe8jy9Yh/c7zNlg0UUSO3cfBbSI8qWbctgzRYQlhZxs1+6upyvHD
pFFPIY7i7GxFCTsn0CnENGxODOXZZ2c+GHsUoweJHAlbfJows1rO9SZOtGo7abW7YopEeraLPl5G
TvZc6YjseMGbS6O75kLns9leMHeE7GL2TWKWXFiXHHrWO4+TU8gbIaJDPZT0kaLg+2aeq2zvt7lm
HjE2PBRFOq4Kx6p2zVDGB3MWD+Ovs/Tj7Dp7PQsGER8Sp6k3//7bEPr3F8ATHkBT7qGREFr72H/+
OKEIVRqPdv09afOpgXK/lOs6HK0TUPSb0oKyy4zeTYIAHq/zDkAi9SQqWsx49jbzcRKN+0HUuzH3
rBPNQt5vRln8dhszYXwjdPBZtgWAe1XWMfD8yfrKnfyuKGsCyvQYjK3A/wN6o528ehlUGUD2lNv3
djjpVV5Y6lSVdrxzohxFW25ITwk2zRUZ4vqeohh0MTZh8DLfMUyEPd+RqSC582hYb5hVUh9MafbG
bHtT6WF8RvcG1PRZYtiT1EXh1+yR1u5wTmPwIK15XOfHU7POPgrzzA4V0GuOotd19zFzdUQ7iXRJ
AyjF8oE2t1JDM1vp8J5VMrx3BihZIuk1a2P78Gg1iCGi1V015498CvO1A7pj2cxDY4tSka0ridhP
mIwz+BjnyNRQUgVHY7NkHKPqPG7AhWLieq/MJK45Kv9IY7V7VkHqg+r3cxdo5MPzmXCy4lxyaPhJ
FaAi/g+78TCT85XG9XoRn6+s5ys/bms8jN24OZF+v60xfbr8z9s2svgve7b3t4edO2iEBXUBGm1i
yaef9uzWhUhhTHL1loz5khDhoqpmqpCh20jTXeJlBzOsuAK5WMfTspiQCPpm+pNj7IUCVTvz1ZVx
0vM9jOfV3dzSDM0tvZJfUodmoNbb8QySBpxUq9LuXKKtBCzTQEcU4s9mUcYKmhEbyjds6mB2P+aB
2kIxKNCgaSLReH6f/nUXAhTJr+uMryB+K2uvQ4Wp1dVHEheowzan5oBuC+qQBSszsAdWH39zvrqN
80xoe/KAZhxRCXLCN6b3U9VF2IDALaxVkxanJoeSoUTMjr+9L07GZg4cyIL2zak3iGNpQyrghi1E
fVcfcxbK9tcdzBCtQ+T+vyx37FPyjzaF0mZIv5D/Y4Wi3qflLpBTzGXZWq9Jk6xaYBcU9DT4GlJ0
6OIx7yzXvcTrpT57L8YQ5SVczZ4yZhTtY6bpl7+xmSunaNLn/g0ryXzX673+vP/7h0Zo2yLwkyc6
a25Rf97c9uIutFl18x4zzIEDUvCrJfCy5KaMj6yDcha/y23SpvxeWmgE1LCCbcDscJQvuqBFK6jU
zKxGH4j7+QKmsA4YExBXXADZXto0OUr0EOiAc+yWeGeKrRkGWdUtnZQUkHtgNlR/zRrk/TprkHcz
a8/On64liZ0/FtmQ7aZS/1Sjk92Edpi/H6yg/z6VCdkZk5nsPLBWsVP/zEiT36S2My21dCj+JVmR
d+uYohpujhzjvkFVrDPySzXa3UE0vFzxRgUvaMMFEUFIn6cJfVSCqtgo3YG2LOvwvq9oeE8SvZJB
a12MSUe6QCBbhsuBx9jjOvB5soVIPrSiHoU7hbxUTHoXMZ+VPEAlL1QAu+uETiQ7Vda0MG5Xu7lJ
1+Zo/zBfbyaAFUK0aVsIICLFpkNfV0A3EkRzMShC23LfWqgKnse+yNeC8HHjluX4rLri4nbecJeE
4X9ZCAU4nD/CXqBiNmM24wTNAZHCfMLAukF54Bwn/aprIP22n2sr912m+Qlx2m3BMwXRast+0j6U
hym2+3vAtg1aTWXQFc9Dc+jLBzefqjszcCI8N+jUptZmiO4DHN2v+K0ZdSrv7/tI/UzSqjs4vYUq
jqpk7zjXOFqrYhig/50hrnesKkWFBJq8pFAjfvhRg2LJTq1A5C+tdG+CsEwiUk7KFFz7HGkVfw7l
KNHTRoDyFw4/oRvSvQH3zaFMspsApP3ZjBR+glVKhbt6ZwPi2r36FwRV+T0C1D2LNV2as8zV3gM0
XMdhxmmMnY0J28tWeQ+tV36208FGOBSDaB6IHaj/Fslx72+/KbqDoX2PCwEeZcA3/4zkvMppWnQS
Kl6bES1zcqVqFJt051iPEAXrPNSnoKj1yZwVSd7s3Lo5I59r+N44z8NsUKinkPQutVNxkkWUbUsp
Q2j4huwk4sldiTzT99hZpF9HUfZNZPqQdCXUUHXqofte4nwX4witq83PDjDBE0D8HAiXh641SI+X
1WR7KPJMx/wmR/WOFNOmy5Tjh72TRD8cdG5Z5mOYLSCzrI/XgxtGzdGbD1dbn6P+lqDni3AkWUmE
dy26+Lm7HCR/5mj6RGNUUY0l4zueWvSpdSG2dWR516XjcIceUQcsgcmXUlyEmJIj/hQo8j8O3gTp
JloCoadkk5KtmahlD4bICezNe9oM4ukhLRu1uSbaJje/Dq9594evMRkP1yrnBoztrimD8XA9TH05
HrI022YZSvKhdCsr/zr7PhYhCCtXTTseD+wyoW9bl2foHDePjKnFrnOwW30yI6wxv+x9YUfrMbaH
xdVmXMDhvJBuhKYbGG/9GlNI4YdWuzuao8giLcfga0ZzaFhdNAUqxix/InX8bi+UKnZjGMcrIHMo
dSkg1clcIi8sy91bwtpHd7ZzACTrRGq1yS2Rg0Qaw2mA3FOT8dDrwb3PaRE9tsXaAE+sIWZg8CMW
euE8Ywbp7Bb0v7lBO1jFMlz9e7RAbVDan5ZJrI3CcYUHwRh33fmV+y1z1XTI0X9soq9ZiPdFMNs7
moPlTfG6GtHH4WpDz8ux9x0A4e8+eZrakOBDRvPXVcb309D4c3tEm6kM/yRRtfehNY37uJcARufD
yO0FY4hEriYXgjVos5x8W6Hd5rtbSF10VLMbb2FsdEhQ1lvJam1LTy9K3WQ7oiv5ULmWvXJpCUZ3
HpYTq7dJC4GPGcZjDj6wQEWIGXYeJ5feZiczSsKpeAj4+4XGgu5mWxXH4iaQ0VtsZ/khcwE6dwwF
c4YCG+cE5JPNnm3Q1P3ud7VZHMz1O9f26bqOeuOBDw4KQ63ga5eg3UXT99aKOCG2lDFQJ3ey0WKK
J9CZT8HOJp37/U/XRGD3YbMrr3o02NB6QM1KiGJxaG3O3nyobMC5th2i6DUN0fOyQgmLmTXjAd1G
kOxBdVs7aABqbLLn4bm2IJai4ZivfruushyxST3oAKowTC90al8mIe0vsYswjWUAx8ywLge2EQlK
qcywcSARpN6gNu/OqULXgrSvD2YIffMzGl91FzeoCWRtKPWh/EenUMrBOEU7Ol5FJ+gzn80uZkzg
5g7Ib6OLKKQ4Bgm7Y2MBntMkZFBNoaaSAEu6ZmrXtMzMOhVwo0/5GhreocCTRN5eTgqrT9uN8b6K
2C7U6GEWO3OPqbE50PkQZOibZIZTkUBSCbH01WTOjJvxMENzsFvRQJRLmg1Yd5TEBeg84yiB+uAi
ip7dooCSahqnUzIE6gv63ISij55txdVhUjkK5OahIzO2FK6d7cywaNGNNSfqLq7jr6pxvyVknMvW
IFuTaIL22IbpoU778cXYo9nuMPsf7QKY+j6y0JzL0KHalcnKDA0nathQM3GlTa82dJ3clpMNibNN
T8oOizU2PxukN4bXg/wYKhtlWRxKwo2ZDYB9zDWP8K4rNECcop0qK3qKZVytAs3yFZ2od9JIw/1g
GKqvAA4mSBlddeiBTD6WncLLHlVfWWKxTeyk7bqZ7BLlvewUYWe/91go3y+fZrdPl2edtTR2hEps
BW36Mao86zf5Ay0gEkX3Ybo38gdEAuTSTAS/A0QTYy7aBZ8QJXpdkFzQHCPSCl1UkZUjOQDZuNSR
hdLLGASWsXGXgMEQj7Ir/nDL+XMyIPPxw9KSt2y8mwDuof+fzK1l4tBozWkX3tuyUvNkNWsfVO9e
/n2HIHxGDIDToUX2LMQCcIwUHhIp1yaUuxxZ5Z87hMisvOrzvnwpFTreZoi/DnYf5ai3jwiO7+eu
4vzQi9JeOKHLFtxMvTuYqfdDzVGxO6ANGshPVKGgY9w7EF3OQw/P5sqkXKpwy02Bti0rk5C5ffFr
Nu6zAi1RNZrxQNlg9AzmrGu6x1p00e5qv0ohhr8mjb/RRFzdpD08xlNzV6AL4pQn0WMS65Xos+nZ
ISneqSizAHHV47McJpRaA+M9J3J4d7Mm0Z8ybTkLE/AgurDXihP0ypiJC2O7RkKfGI2r86dw6tPw
emfsU9E7i3G9qaP7Y0tj7yLRB9Pwklk03BIrGZ5YjbauLE7bo7QSebSCMVxZFqoQGlpDDQ6AvzMA
cR60wR3ky4lPyra6MI7Yd3DsPXbt8Zk2PNs2Yw2+YB4aNwdSpmNJoFsu1FgB1tbZzfVZDsbssS+1
vX9/mNGXV29phhzXuJhDOz/4aIv72A2Fvb/ar77mnu8vjcWL9/vFxRgtmimsUaiXJndAov8fZV+2
HCnOdftERDBKcOuc58Fz3RDlsguQGARICHj6f6GsLle7+/QX56IJtoYst50Iae81OPO+DaKFiAJ2
NRe3yL6NhT/sTBRrJzzH/MUEZk5KY3fjyQgSFdOcf/ucvoT42H8/QMGEGvzyAMGTAFkZgIy8KS33
5dTCe94WcVqJbzJ1iy3ycukh96MEXNehmHEcPuZBG5Tt3DT+W7fpkCJ4bVtf7MxBU0YnRZLuagLe
NBDYjsN0ZUILsP6DHffX2yGXc/ujrmiy75owWA9OkM3ivg8ggwyu+NyrIbSlG2iL1Ew9Zzj6LKos
BYBnHKNT4GtwX9XoPYelz7amjUzpAjZYqMXF9cpE4wAiPbB2wDbpTmAFrCow8so48i9hOkLVGyfj
wp3o+ZykC3NajiuVXlDInhEowd+bEZBWRwGnzKuNCWtKwq2eEj0mdLzch/Rlple5P5Z74fdzid3S
kYgBWcVaIqHopLZeJMqSUKdTJZmbrtayv0Ui9NdDlIyzJEkgcD2U3Tzpe+ea0hbCokjuXBM+dPN+
umNTWwW1XagSTNt2yp0I78gMpfQ8PQepi7LJdGlr1JdMOw59ZxONmb1AHTvahYTT82h1r2bpaKtk
XHYQeF05jU52SjKyScv4IvO+PRjImoTa/iaNoKlPpiXdXKwivnBO24OJPkcYyJuZ9fszzIgs6cHy
xBN/97kumsXOddr0IOP3L80mhMptCnHbW9/nkmnWR9MXq/fPxdLc1T6kXsKGHKeXlQgZ33uo1YF7
2gIMwwJ9sJ0KYJkw75HvSzP8UgP2pFJoiRWyrr7XhTxHUMX8SeRbVw4QArEcsaiAIHxvpfOtJFH5
mnACNVcUPLYCFA3IwHn0MLiMHhiV9JAFbbUpHX4JeemN0DZDm+kow3uSYg/Y2dZ0AO8TNis7N1l9
pub6MoeaS3fAt+ASJqn/4/dNnrBbC/vrZuqSDpjtacd3xM7DgwVK03inG6QWIQjX4CiCxsgBgnNe
y1hA1o9ml4wFwVbYfQZCj4QEUgux8rll82hpNgdYfZoLG065Fa5qQNb2n+sfxW9jif0eOBlmv9BB
li0NISTiAGapM54/YPyLE/vqTWVQgegcFHugfdluqS28Rd2ghkSLFjKHGFEpBxT2puGHQsGVgsTQ
uAGpyN1YYYWXbhhBwwkn110zXUz4eWlqe6W9PN18NinCoTcO+Pr45DQgdiHhvUDyLT26qEaee1Sy
z6HFCI5UI2SrqG/Fd1XIumVaE3tmuv1pYNanDCePBIXMmkHaK48gTOFFK5Y34xZyoCWkGaWzVE6D
L4/v+7M2iOlzTYMfPeRbPgQoNzQCjA+6/MMang/9G7cm6VHVwmwCSfG7sKua+wqqGPBYIJe8Dev7
iqlsYSsOLbep08skPcUWNEinTtOUOKBCSCQkNya07FzvggTUZ9gzQKVl1Pljzrz8MNZwFRAB8LjL
urWLBWTXodsD+dcdHE1QQzG3ptFc+NR9u7NdsApFieLL5xgTYrklq9DvrS2PU5fe9X6TbaFF9NJX
fXSKa9AyuumudjMIw3BIwJkO2CP067hJLOi2jXTG4wzLStgPL66LyllPn6FTGu+SXkD6AimeGgT/
8WksbRtfXJddzQVEOBXX8dlC0vkqg7LfOUPz7bPfgxbxQgtw/kybCyODsOoZNgpUD/0qB+ETviLi
uwwKModlCHSktE2PjjOAdDnhK/9lhEjg5KGF/+LheHZNkP/0cMh4NBELkj+iqQ87DZScp5GVA/3r
39HUNxDCPwokcXfQrmZnBczc7XmrcyT9e2RCb9t1Azwu224X+wDsxaI4DtKxnoIQsiTN2D3EVttd
bQdSOnllPfnlpOntgT2jp1FMaAiJ16lYmN6cQUs7bQXQxQIQAvPRbpXnoPyoPw4Hne6qVROzXz8B
lNSLlUw4u2t56O370b2qgo45/jJZvugISr3Q/4ZQ2nRBvfQITk0AkdP2FBjgStOiQpZmEsn7aVt5
a8yHoFp1LkqpccLwCiMWzmYuh6qc15WAwlr6xNKNafls/hyaOkFxNh154fTTUJuCNNsJcCPWWWW7
C+TIoThDSP7RAlzmVPEHLcIMFQIpH4M8AmTfURDdEo6zoxZUvaEO5FrzG5gnB92LjN0jOKLNtkvA
N/zd7vcefAXG6g2UHO+Klw9kKL3owWRaqjCGHJcWVxOxmL44XRzf8jIukqCzTtXQPJhSOl0CVTIU
4iCbPIWZR+SKZdSdm08jQzNsqWtRSJ1BJb8DOxcpzQi14rgJ9raPykpDwQXTsUzf8OxdOocnj76H
F5hwC29pZ1V9GKYKF07Tq7axsneaexAogBXAPdg/1kql4B0ChdRd8xHCDWYI48i2AAXyLdcQABm7
FOA1t+j+Rw7c/5fNJLUpnWzH8MLwnC+nMQ+4zsSJRP4tgyIM6Wp1dkDmvHLp8q1oOeRjUe+4mjZB
WweLfq5WJjQdI1ROvszqLWc9VJG07gPS3UG3IOyjgkNH6fMG2Iri4tmJu0A2CpAA6sl2Zy5w/qmX
VWB/Hy2r3ZUJBKTvXOq2O3u6mCEm9EuJeeb2c/Ifc8zn9EPz+t+bb8eAO6o/T68U7yGwf4CDBi76
H7+vtrHbVBeefnW7slgWCXRvvGk/4UwXcydA5xwheSOvTUbZxrRl06ZC1wE6UAdoV9Ty2J1pVDwL
oTfk0T3vKI5AVYLDKHFOX+46N3dvbf3vu///cdptljJIxpWpUwYABINzjsSaORabMPEZ35nCpAm5
37M/QtP7Ofhzrqy68O7L4M8waaEoleZWPLN7h+7DqqpO4cDXxYTuMBfk66FAFUGeDgnY9D4fo/JE
KHTbXLt+azgUo4BRlhfwNNy14DhEpqHPcS7wYDvUd+SdQ9MJf+13wiFSUuQ92woHSzIRLWTg+rx8
SQYs+VbaQ3BnCsuePlgVLS+li2Ic0HlHL/KKlyyv2nUKd4LFLWQjeHo6Hg6adcOTV34wULhfdA65
O88Pp282PgtMg2xehXa7Nb2Db82g8dQAMAruqfkJzIfZRZYszU9wC/3ooQo72LRGZQ3ZruBYJPCg
CgKWbRSAdfOmhy5mkUPQMYOfBqRn6uwND8drFlbevWczb0MyaDy1AWu+hfTNkjR9+zIxVs7zf3//
QVr9cvhEioq4FFiQwLVdPzTgqD/y+6OHVdOKSPFEeuxFnnzY4SzblJFhmeRz2FrFO4t48S7tYImT
JP7KRKYdlTXIPX7GYNMg8w4Y2FprH6qYhOGMl/rgolNXQXEkHtuN1wX9ta6JOFcwYkka+ECZprLq
u2UHuu7chKbDd6N70igABqdJFOScfZuOjyYylz6Gq0QeI6sC/YdowVzwlujY0lWl4nHRM0AlsclM
Z40t830AMMJznwGVEBbDI5B0yaZmUFJLuy6QExxqnLk+hXvY9GTfHnnzKGeyglVLs0uU7cITIilW
LBrbk4+i1+0Ckq975+dB/kdHOg0xM+g0wwyG9cib48UE/BkBflyXKBSnIl7v5O+7xvSYGIXeMJyF
If3RiwiA72kgvHaOML86f8kDmPCzLZu0mVt/b1oqvI4OnykD6SY1qmyxDxWTMt2CAWI9JQw6cVj7
TyZS8pT7VfhYuHFxsSmkDKYx4JX3OxsuPLMmUNYTSErZiiDV2mqgU68g4JRXrNXs0uIPknI7uLcY
LnWqqzsYBdU70wbVj1Uli2EVM9HtrNhSO6saul0EoU84wPyOzd3nmHAabUIc+47wRwBBzenXt0Nc
iuTFNo3Fo4FRGOCEufNTSNr0VQSk+SBw2EuQSv4cF1RggLUW3BKc3vFP8KUJZqTBDsqbQnOxZRKc
Sl9cJkTvdmgCOGFAuSY+NN3k+/O3YayG5uqNHWePsb/jbZOezAVWW/wYDmcTIBuItDMyy0+Vckdo
0mrIcZkemk3FJ99B2naaGuHLtAthXYUVh137FqZYlc7PJhKEF6hfZNNqxK7mUuQocY3gV2F78Veb
L1Ls5UU4K2Bndyib4b2NO++RExGaSMDg7ZFZ4x8Ram63qC1c95Hz+I++DqSoOVKvkB0VZNwGKbPh
5oQ7qfvxdmfawMOEHrzOAdBXeQ0t4FBsvcqJUW6jCpoXt3sHzkergk0aAKh5b8J6gAFXofK9G0Jc
EKof8VFpMNktlDqvMGbJ4HeYyscyqKGUpVG36Lvsg+E8+SMoHXyde7D/WQb5uS7DoaNtGnjuJQXU
N3K1L2orBEu+/RkTGb6UUQXhfuEUj5C3wt44BBnpvxdU7ytzN4Q9oY3DIxZVLKbo/gKv4iROS123
9DGVsQ0hBQCItFD1DDox+dakr3sLTFVh2/nWvHpNb5G1v3ptJ//V+znX9LpBv1FuJS7/Nt98nJmQ
ukAYB03jDruy7oFrkWl594URQBQg9zgMw63ilsQKWaT3vptBECpT0Axp4maWREQ/+ji0K4BdYbhy
8v1MPI9hNm57Wk0VWYTIFNqLMPEGLJIISUIBpa9lfRilUz0HAay3hjpfqUBGi0SmZA3uT70KOpc8
qjG4moPgIEdIEgPwfM90EKyhpAKhK8noo9V51wxUqXUSpP4amk1bu63K18ACNB/Gm87B90pI40Uu
vB4r0j0VLXkyWe7fQ4u2/DWUdrFzGxpG/XOlIeEGxiQ9+CFoyXMnB3eKweVIRin2dGpIwoOLEuzB
kzp8c4vxSvBQvtle/UHTnrx6ooC3QBGPz2CtgRJJSPfYU5AwishVUIUtIWeskKSwLQm3szr1T2Vp
dUsAg9Nj3Ah71Svo/hDt07Vr9RHkLyjUMqyq31Ct7V1Y19V6ICADRlmVrVQv6FGwwFqQcBjPLmDB
KAFqdS1Zlc9ZFsqHtnEnGctSP2Hh8u5U0TsvGYUkUiu09Y2O4wv+T5of2AAc6FjTj0BDRUhV6TZB
0WZda/zvdH6Zn4ZqqC+lqN965jmvTuLb8zZx6i1vQYR04Ihm2mGrRVcNsG3LPqH2a5oE6zQP0wet
TpCn4ZsxGthagCoNplQLVfG24z/8GnJJNVcfQw3xQkWUeMziPFm6geXtZF1CnzQJikVu18kz1+RJ
R6P6sDhbKgXDAFIxdz3gTDOrPK6uRRV7S0/Z3Y4CzYoFMRFL1aTivi2ghpunXvEW1OPSEY3c8SqD
dj4X4Q6Ff3q7mJCgGoc9COTATIdDHUgAmlu7YLg1g2630TTdk9D74dkfH2MGQ0pOz6hd5RvXitp5
r+3mGNuZu1UwtFomQC0+APAIxSPLLz+89FWPKdwRJ5WIvinti1uP5dpisNjxrcQ9W2mIR6+mNRSF
mpmZU4bhT+Xa1aMoINCv8NXbBR6Y2ZYDpWTHgTtFFTc2Xous2GI1vIdtG3Yf08WbdimmvVHj/WfT
Zzuqkvcm0rELUkSetbfP+H+2mQ8x/0Lf5S+FB5gAycJgDrJQAl9MCI7IIjy7FksfTBMJ5LZFMflk
T01h1MCGAxjklelkQVgAToZigAkjd0A+jqx8arPJT7ZbgF539PJRnoi05D2MjHZJzpHGcrp8XTuB
t+imrBao0+yuc6P2VHueuncVFP1+D1MDkJZF9OxxOqwF0nRFpIHideEote8DYNfMxYQFH/D3C4Jy
jvSRd44dGCiyDL5IMfKVpsnSwTfPjqA8aNpGggcdMIB6YXqxyxC7/36fIM/w9w16CMJICJQnSqt4
OGFs/QWAU3tlMVZskiyUKYoxS6y1YqvHcEWQd7vU04t8jKIVaJu/oqnvM5r6zEg5vdb7v4385zwz
sp0+8/e/8Htexq1mpSePlriLUU6JlUZ5JdrbbQfMZEiGo2kxF/jTDSuLwVTjS0dLcpwCTKI4DAt7
HkGqK52EWIBnZPCyzapj0MRrE5mL32bBCgtFM3OCVHMgEEPY+kQhFIVhZzsCtwQOoIpOdICBZeax
S1ay6GSazJ2VoVyjktHCG+OvDmS3mmVZwEWURe3CL0b3nEy71qGoJ7FOqwbspAzuU4fZcCSGSOhQ
uG8N8rwPmRN+jNJNHxun08uhjGFVEfPg6ENtCIjhpN2ISkcLZKPA3pLBlYpCQF6/XPGCVM+khApU
MPkgm7AHXhGrViCXDXxin4fRzWaWsyWVUEcrL4s5clIu8PcVwWOug+qYNIvRaQEZbS1rg62EXHQF
SLDQ8B+/By6UsQfeyQUy0+GjEu7VQ7H1R2G8dytQQgANIuvcQyX9X0Ygu1nNZey4KxB5nOUoJIoa
bgENtWKEQr6wiye8y95BFIk/XPdVSdVCppJRfx3TBq6ePnTrXJoHZxipOFuGTMkCpIvgxRbWMoVN
5g/Hyn+NwE9vbyfS2YISlK9a4bdwCePYgk+QX6TU4RPT4KwMw8LsBZjTzAo1JA+nWlucqmSfDf2+
txOoCraookirBR+0hY4UH7QLH1P/iDQzf4N6FLyAAYV9DkUNOT+d84ehyxx4UQvYD2WRXJaAjh+C
tBjWvQSUBSaCkFaEbeC6CqvwgHQjTH8bSALgLwZRBg8F5SEpSLvEHnw8ePUAboRbeZvEtiCL2+Md
IPoIOfO4OfTgH9yZdj9ux7mX9hg2rUh93f8xzOY1LCamFcwaSnyaDH4N4xwUbx79xKudP/v4FUJE
oXlNIHcAeacw3UtWN8fc4fEsAUHvzYHySGKTH5kNYeRR8gjIqMjdthKWA4K49TOvimNBOPkBZaeP
0tLNA61r8b+2vsEXZgGWqgiSZa6DdJod+KC7/R0JInvu0FxVwyPQOtG18eHfqLDwQi5jG3QRGAM5
r18LSDneEUuqU6dr79K7DqQ10M6h3tRBVSoFD2PmiZ5DeA4rlgmzNvgzNL2kkjsI9F+iMcz3sZPp
ZdrAXzVvOCTjke149YoRViwTLjcKNyKg9c+WiO/ekIfPFiies0l1dIPiz08pW3tn2S2KN0oM31Ja
XlsoBt03U3sKMD7kdL3hW7evWVydtI3UuznRV3y0l3qE2rg575u8AApc/SFzYflKcgozmqCyYcIQ
eAwaYx12liCOo1YZls2vZDrVsPGQcbenrEywQbJ7vTdxnFR6n/SBQlWiZ187zBAiCKaYgRIK0osi
7B+lT84GSWiwh2C55/upyQJp4JIKmkNiItSw23XtQ0hlDU3R6TBk2wISIFn/LjMwV90k+EnD+sri
0HqBoABMNFjjnEeQ1bH+O8jF/Z6excCMmen4zd2mkyDxfzZZdx29ITkpaH6tadaXpxa0AghSk/Kl
aTK5DCmBjU7Tli8pJa8q9vU5q8fsPgJt1jQPURmuIZ4AiZ9pUjng9Oe7Tbz3Ien4nFVr34uLl6gS
ZIcqcTMzYW8N9+DfnCal2G9lEx8pC+qHRMt8px1o3Jv2pExOANXVD54cIKg+OjBXEktfSmzBsZPf
Azz+5+WzzaZSL/yq8e7MkM8OEwIpqhfgLNF5qdsBot1FfonqMlpgu2HjRZl1q4wVNdQ+h2rDsS3c
FkAu7Dw8oGuPKQWNkMKBb0YHygSD7dNQsP6a5xHM1cKyfeSTG3bvOOrFTlto5sIg/LsbTzVgUX00
Av6rPIajBYwTwwBYVCjzxXcKxuBQF65QhImp/KGS7N7rxpL97ACm2JiKWd+iLhArfrGn+lkVZtsY
69vF9KGic+vzJlL87z5Tk/vnvIg3UIjV0NJPJi2hyM8IQKVRujYITHBjvW0lUpCzJo60TKi19HUu
AHXFN1LdR3aywTY++Qmm4iaNq+wVuRAHC0XPjzmE2bY2pG2WBXPpfdigip1BmuWDkRmefvreOLV9
N7qldQ2dsVpJbAa2fQK5pKTGfrOG3fxrVSe7LMohB2tzb0WRybtD4jOB/uiiKH3vpyXka4Xi8jNV
XMzrUMExmooBDjWu2Hix8pccduo7KKVkyzxtnZ3XONnBhgruAqAv/uzp/Ak6AOoDKJelgmTu94FD
t0OQIT2DGIGVpi7TddJ03oVOrsP14AZvVH/Dlhl0g7z09CEzNAUC5b/dVJ/UE1/BdAAR9OvOd+BM
LQMIoNtDQM6dlq+NiPqXLhwG+AH6yDVOQCzpwEZGWdHDkOt6D15TNrOln70omN/OPXw91iaMxuag
2kRfm1jKi674vTuNiiovX0OJFKI0U4jkHTKfVvqjDLQ6op6AX4UAGekTJDVmA0WlOUMu/zfYalDd
3ILk1Mk00ZJmEHRMYYRTebuc9yBcJDRa+aLFymDn1rx1lHrgpIf+fNPpbzIRF4ZvB8wqrAXnvILw
HhO7weuSNzk6IPZPSqD2eLxtDCz+Awv1Uyx971lIuAerAvrtJoyiTs0sC0/arRf/W7pMyPG/9+nk
H+8+4nlIELtA8DuR/Q+Gt6NHUKRJbT3oqHSAbfJgGVaP3cnWBd+2uomXoEtWDzFUD7GMFfRdABeY
SDzEn2MH8Bo38DHAtgDDM1E+iBpa2qLyyOfwwoYilfnoHATX7W3s9NHBxCZpY4ik3oja5Qht2DzP
dxIZ348Gurm9qvg32Xb+LJOsPPscQpoVzh3rpHLYOQFrFGY5FXS/wchOsCk3kzpNObKgwGmMwE24
00oggiJ7oAm7c6fqfArBqweuUfydVhDT9zsa+Pi1b5oHlAv9H7IygMx9PSiBceJBw8AmHv4DAv3v
uw+kb2IfcEL64KG0O+dq4OI5D+I7QMz4CkCxdhfaGtxMc9solCPldLn1lP4QzUyjzltUIschnCVF
ACQpGQ8G52LgMObuCybmS6g17PfqURJ/DbIUtIFUB0V71NPuqeNi0xl2audYcEuRHMboLaQ1HiFV
Am+s6RdeiD3EGIJ3MwkmMphEmYJtDc78ZlILf+2FnYbeI80heR/AAsUV6bvSehG6LZ6SOqlmZAAY
Buy+71SS8SVyJEwzwPy42tA+X1Q8IwfJfAgsC25vuM3TQwC4wNIftbWNUv8pjZFQywGy2SNFF+2A
D2VLqxj1QwlOHN6VeviIAW+WPr4gwOMB79GxR82jAEqeza9JSIRnt0k4tta/Jw0GKdBAqqvJ3ew2
iU3/0nRsuv1LsWvpBzsmKJEAALTqfLhAlgB2Zk+jTL47UJ7da4+z7ShgEGCyjG2MvWzb98nan3KQ
tWdXd0E9RLccJOSl7qbz5qPIg7m2gd+0LIe8iO5nO+HcpZL9skE+ZR0GjE7NtceqM+RdXwpaxJBH
A1e3bd1nyBjGR9NkLiaMCpj5eXCM/dLut9BpVYVuFuVw5cobdukkgIgKCMjE093nxbTxpBNrXsJb
xw87nNvse/g5A3Ccx8HemTLIlABP64Yl2bsdcR9N76DsYN9E90nTtxu34N4zH6MlinTk3u5pCu8J
fZ9PJLDKb6O1U3Ayt0YoaVsKekCVaMq1Rv59bp5aJxzKdTSE6haaXrh9b2JnWAVC/gymo1kPoP4S
aRyCJoQWcw418J/XuHr3Bmrt22igB7PBTWH7QO36cNvzuiGRI7LzbjdHchrbGQ51N20zqKe1KdDV
2KrhlAmT2jZN94KlxX0wsj/bR5z6+jIo7qfxgSqiV9+FdR8Q/gXE/h+5She++YmyQmyw9Q/n2uvs
NRkD/AGKFMYPEpLkkqfVowXLX3POHEolICAOpXfNXXU/9KlYidBjS1MojHnh3RXcj/Ycv7Lnkp2F
7QxPQJ893EAwwHp589GzYBfFGrotYmUdwk7ieMlk/RJIfoaou/romNiSogxeNe8ZgOJRdqrjLN5E
VtuusiTyr3mZwzIaWJV36S593v4swXV4LasrksGTYcZfN5b1teXPrhLoBRj2/DGmrCV9hZ7ukyk5
APsy1Ygo0q3T16lsUTJyMydZmt4ONMm6Gt5CelcOOKvH+HPOQCWQxzyj8DsOKvjy0Ja+qqJZtLl0
fhSVgvORw8dLjk0SgIAkXOaZjh4L2T2YEU2R4cCa5Y9S5DAZCcts4+Sqvqop+WZGUAhPiKAbDgJr
2lxOeiPNdNE2yDR2Wjjz0EkHnOsJQyMl3ixXlD1CEfrouXl9Ni+fChEmiLP5Gk99n5H0kj+i3/Pi
GF/E/377Rzb95/t/gtug8uOgUPdPLSQvsForsfvhYYy2jeVotckKYJKiyO/mXcXIzhAjzF2iYhyA
fHCc5qyFRjBU1OOlKiH7A3IKePjITexqvw9RPbcfOOXRgmCpWg2+ZEsSl8gKT9BiAzJmk8aNrKBP
VIOwlkHUaEewsj5RP3oqQ+6eTGTD19Er2QPPkLVxSBlvsW43MI2nwSsY1+8UQLmLiFqYgYywLSjA
MDsOkVUjB9FfUtm1IP+p9wBKta8NMmvALnTDM/MU9Kqb/MyHRB8rBhZ6FobVsYlovGaOhncRTqcF
zpCLQdXdfQ8PgX2eqW/O6Hb3Q126Mwbb+CWJUFUQeNe9RwR64vjdrbnDrDUcl9+GBjpwhV8I/D4S
b66dqPnu4GkvXUGf/cGP4VRFyhWphbqkRBwgJe6+5oU3N3UlW0KXaNAQ+qasvmgrZZu+z8guLsFF
MRe8PoFQrGrIrU08oYlX1f3ULt63qNBkdfSSVjGENj272YV0gKsMfsQZUgbDwgv6etnw2D81WJ1g
Jl6Hy1ADUXAH1jZUmxSn1zC2Tx5gcN8dAGbuKlGVdzEVAgeeYVnZ4XMalN1bGGYV7KebdsFGxVak
sZ0ZVgD9HBGS3TV+2v1IQIdvklqnd8p76Eo/+hl01gWH4rVEdR5q/GAsDNydSenAhLZIYaLry2hX
9W2/JqG1jccKivwDWOx5293ZQFc/j6Xqlx1wccsqVjiBl/LkCuD3WoAO3xTX5xDF1g+UnJCzofCG
itNwCbkguc0BizFsPwz4ixZYDiNs74Z83ycpu5hLXdvOzuKA8E1N3LKaWVaEwUIElXPQdAD/QIuX
PhTnmpTiAcDbB6eB1QJElOzHynKeqsShR5eJ9jAEzRlEAED6C8ZwhPtgNpz17Cy5RuB1bxJaZD6I
2JW/t5CAjhZjSopXTZA1Fspulia0YEMQChwPidvpoyKyv0ussnz1LZbNG1ulOzdSB8A0Q+CfoSJm
GDRphLsamk1cpMmqgDb+H5wdjiQm0jXTEDMYamPfLFqV8y4eHlEZKU91zh5RA22PQ8/wJI3a2Wrd
dk92iJUa0PBihSTJO967+gLpd9hW9hQGR36azSCohYSeDwj61GkPsb50PaVbMfI31BgxQkMhYRNl
0CW7xRkUceHmBSOguC+7hUBm+QnbGLUA9B6vtSkkHolmduSoTQl95mUWwZBJy9aC/Avxyt3tlvoK
xyTsuCZ7MLTyBC+o0LXgQHIUOo22ZTuc64EFp7CQK5w+F37kvVfawQ6PyTftB915lIWYuVUIG/bs
dWwA9GU46QyKtT+1f69Dqh9bnkb7GnL6d7TOQavgCiQShiUdEn7x2tYw0BJ4nM+FpcS5nO6o75wL
LPo702Q6u6otVlp7ycyEADcVR8tp4AcGF7iWBg8Nt+F01RJ4cUwhzZIRmTf+nVkleYC2sL5C2X2W
T5GowNjMkk4teru39jCqsLAPL3/d5RzOJF1Kvn82fQ77HBuBUYzSBv713zMpaXdA8f6sYxFu+7qF
0bmKI1BC+2Kd+U5y0FnWrtLG40eUEoelJ7z6NIYNhccTpD00PBUivJnXVVEVO+gRy22Kx3+tsirc
e1BKXbqDPZ76GvLyMcAfVzVySE/72n4Q+aVpAqAOwrG4QNcaPvF+A1O6JJKnIVMZ8l558+rG5cGu
8aTzHNgCp2y/sQZK+kDqFWcPZdc1gFT2uhOKz+rKBd0OWdSNQ/BpOrCmV4auZyH1nO8EBwvXbshH
KIp7B3uIWYus4Fl71gLiIuKnD1JZirXwNenwE+qUV+egzNS6GeQxxKO04m6oV30ArIxN4awsSOo+
20H75pKC/SzJAShNJHLxMJ8Jas+vNIWTct057RVyL2pZ57Lah30DIw/UBOPEas9gGKlZ2aISUFf9
LK2a/MNOccyKSuxJSOiXS9ALqx08hYKDCxzJPI208+Lr4YAcSIhCZeRgyV62Nqm/wwNjXOjQhkeT
r+m1bDUsWTgWSlTtcSJuyaVoFdt5GZwDwqIbjkU0HV+C4I05IgEtQ8KRPpUK9tXYIkGy6KKA0v0R
ASYHL7hiuA6Fr4Ewb+xlU3bqGekJFEgwIps2zmFdFRcX1i/AAbRrmyYwhRkjsnFGVu3xt+SrwZbk
FPl1NM/0JFfVs2g9uNmwLwXg+H0WxQ+B/3+0ndly48bSrZ8IEZiHW44SJWrquW8Q7baNeZ7x9P+H
pCzI3La3d5w4NxWozKwCm02RqMxca5nNk1OPpwRk6mCgoVRR7g3GFuVICPiOVJDbvTR3BbyXO3uI
qltp/eogNqdTxEXa06L1q+ncTQen6UdV7fMX1S9ImbbWnVX3yCuY/XDbdQjkzK6WfwOI8RtVl/Gp
8oB2FEb4a7R851qJtyl7FAEjnTzs5Kn2bR/103Hsk/wl0BEuVouu+Wl7NWSenfabQsmiUiPnU6Wa
817Tkm/uVJe7Ije8p2wZANgPGz3mg+rbyiKzpjXabq4dNMj92nuSQM+zzaMbm95mtcHsBr7F4otl
2UXCUmu0n9zL3pfNUls7BnQ19MP8ZVKCcO8WZX5WAhKA4AN5fu6N9N6Lve9OYnjnyOB8HTYfZsOI
tvqsQ1jrgXKv/ZPjudq5BKCyneHXpvUEUnwvbfTbvE+nx3IZopt8yvIDh+PopuSksDPtTv8C3ekP
ox7H36nPzXQq86DCabtW0mzTtF6xH8h983WZBvNJSfmiNhXreeR75EadUItMK1v7ZMeBc+MnCtKp
yCGTv0q/0jODRrCLGveiiXE/+3SPZIblHGLbGOEDQo/EVSfnvqi6DsXvtvtgFehIi20dtMb9I6Rx
dfJqDu1fPI3ASNg0X9xmaNByNqPPPaTuqIpYxlPihRxR6YWgn/sYGzMQAQAJ9PdABDnoFZJ0UXse
aoMjIBmqDxl1pg2g7PFWbFpm2Jt+bgEVo6YaG5HzG7UoVBC2rR+4L4HBU3Kkqz9URZlOdJ7OJ1MB
abLx4U6OpiU1USkDD4LJV6WJ0m+DGtKwTjvQ0rjskgAPT3Sl9xCgGfY2GRFJt+mht8KIgmSwKDOX
Y34bzTl/D6Wq7CpnRhkn9PyXyRleAjs4g40OQsiBFBIsSXf0tbp4Jp8GJFmpcnBsLbBxm6cmILX1
J7uY4vNIXoNUSFt/SsrCffAS8yOfH/sj+vLqAgf/AyHuLGwxKxSs4hS3q3oKwAIQF0dcNf5DW/6U
iR2G6r5whmTnOPX8lECNhfx5O4JMMOaniw22j6OeuvReLCHi4LQAR4oCBwyWcoiTrWrlPAAvBGqj
51T3XZe+XqVGidpKT91ViYYG2ekl5nLJNxGfq1TtD1Dmw4toQTmpqEC7M83zzzLwMfBuO5BWBtwi
Z6u2+QHI4ue2QqAPKRm0EM3WedbmEXIU3plbq7acZ7G1bnHSk2a+KWJXh2AKZFeX2lThR9jgEMgD
SzI9UHVCcXqarK3hh8FzyKs+Ts6U3igcLSs9mEGjTUsK4ZEO1l1vqSY/03RueqUOFic2v/WA+s5h
/+tkFBRau6k8eC6J2zJKnFPjNzyLLVdaAn3OxShzGVrngSovinYdksOkTSlRlCAhByX95idh8h0x
gYURRWk/832vbdvYDz7QixLtzbj2H22VD0WU/OBwRQG+q2ne7yx+WpapDKhU0VVreWQHwLXh0kfH
PuWorQ6p/mQ0LxG6bDEUNVCv+LzBUCLAnKx6dXrr2+gE5bOmILw5kw8wEyTio1kxnmWoQiCBPG11
By1QX211iwxZPerV7ZjW5iVu0LQHCnr2fVJY3qGMlz5xRzNPbUSmxYPD+qMW2s3L0AwbFRLcj6bT
I2WvKs/Lg7rfNdoXg47VexIE/mVqlRkyvdMQHzK9jFFh7VHAKKH/P0LBlFKLLX66flygHDAMJ/7W
EAVtzfHZgkkDtat0Plqe794h6/c5jIvkZQAhaXZ18zGYphrhHBfQU6s9lIFSf/QMBK97OKr5hmWK
Cot/1HpSM36LUnFBUxXQLf8hj+1ftXmOUU6P69tIDakIeUHyxQYtszeHJroRL4gIuDtDs6R7BS8y
E7DcJsoHNPnUF34/aGPBPDo9uMWwsDc2B807R5lpGOwt48YymnQHiwhyY9Q5IWyiewwcuP0pI5WA
foWr7sjr451U7VgW/LwriWORYgnh76RNdC9rda8PjqVWdvvL2o6mM37tyfMtwTzhNYdipjNevElP
7s+c5uoypU2LH6xpVA8SnA8p9c3RhM5wua8aJPm+7kiMXdaOiE07FLSPEmz0rb6rQ9e/eFO76eC3
yKqby9pooPDWUxKSf0Iyh8qWCmtyRIznxnK8/rGH+v6QRXN57yZ3dJ9EH5Vm22vq8FHRnP5jVo+f
QVF558LMx5uqB7ypGOPw2LVQ0EW9B3ZIieyLrdV+VDN8ahdTD1nBg0mx2VdLeG5jTsw0mocnd3CH
R9kjr6MUzpMcPfN8RMQzH3jEi5wd7dPpXRAA/Ab19jMnOfWjLEN9Q5eH9Zj5VnwTje6pbefsqbOS
T52aBF/AI+sndC1gvPbG4EudtO2BXPt0EC/NA82WGqF3Em9h1h+ypuhRSnWNz92PpsqCGz0s1F05
WDWMIXa9a8CtHpuYIieaFtAgeSXqIPvYcv64TJdLU8sqffsu4N2lmWnlIZlIHwQIwgPC/Gzzz6Mg
Sxvv6AWfDT5tz36KusMyU6zBfIyD6UVm8ZxDgZoPP2VW848Gvo1gezRW4ee5hjvIHanRya5xOxsH
n86UXWwrxuPkq6+Dqdw6yhA8rmYe+MtT6gefJGi1p2an7cOJSvGVowhidVP5oAXWYAkhH8FZBx6z
4e12fs+B0ao17RN4+EM0tNM3d7b93YyS3v2k5epZ1Ul30Tu9c+F6Af9eh9toETuRAV2l16vUsFz+
vHN+wx34Q8SrvV2lRYZcZw+g5MohweIdOjQzVy9gH+RX7KEhK0Hu9bJr07ibtJlp3OsAFZNgWURu
oQt7HWIeFU7pMsjV6ljjVsdV3L8IWbefaYhPNrL/uk6ma8x6p38RcrXVuvZvX+Xf3m19BWvI1fZN
sDTmXbmv7rRus76Yq23WkP/t/fjbbf75TrJMXqXWT9WhC6OX9Z8g9nX6t7f425DVcfVG/O9brf+M
q63WN+x/utvVK/if1v7z+/K3W/3zK4Xeoebp0Ci2EITwaBctf4Yy/MP8nYtSFKvyRUJaVl3m3SI7
/W5+WfBu2V/eQYyy1WWX/xa/3lVWyqBSd573q+f9Tv9tv/92fw4zHL0Hkc9e73jZ9fp9eG/9f73v
5Y7v/yVy9xYMhFUN/WH9166v6sq2Tq9f6N8uEce7l75uIZ50+S+/sonjX9j+Rcj/vhU99d1uQuFn
Y8ZT89CNobOv6YjfyjTsF8oAM2/o3MFLj5a1VSvX3yluU+jHtEHUr6k9nigXtwSOU0BPHM0r94DU
65NeoNm0E3fQ700z9c70/IKgE1M/e+ld5fEUWOqlftQnw9mZFJW24P62lBlovVzk2i5ibqLrJpJu
YPag9JRLa5wTZbsKvenO68LVtErB+b4Rw3LcpD/8qFFuTSift3mWJUdqUuSj1Kx4oSvzxqzy9gGy
pfxFIftyb3ntk/gkquIv9+DZ9bgDFp6/SJieICUWkmw5SYjuqzwi5TyasqsEpGVBD5cZa5t1o395
d93tnxxLR+70r+7sTTAv6f4vQW6Qgcvd4TzTiTVtbLg/zjJHbBL509R7da8O8y3ENhVCipGQYnhd
JmtlkDjvbRerSsJDYQLe1cpFwbqOqQLIpQxkCSEpXefvghLXPdN9OR3fraHz9I/wd1bIFVN3Oxrq
AE0fHP6ovNkPvRY5D3KVol3R93l3vrLzQBTteD7lM3S1YGzD+z4JYGv4Yw+JkKHkeAsLlN0fV5tc
hanT3wCD/O3KLpuUjXtXl7N9EqeYnHQ4ZOo03FbaYNEzSZ0QISeLt8jZ5nbtXeziFLtcrQPtdfad
TGchwJNLl2KKX8eva2VZY0b+LjLqFs2zbDzQAtBvo3jWvQ38es3TptJIkiBqpPCppYWatB2Cv7FX
tE9DoLZPtVY6JwfxcjGtdui3PlpZ63LWIFSGjHbkg20iXT0tK8V2uYfstBrlPq4TTJf7iEMt569Z
UTdHgenKFaRQz6943SvoLiR8Xrm5+C7XgtkV9C60sHQ7tDsPXs6QGu5JbQ0jhde8ypqTUik2176i
1n+6bjWjVrcS7rd1P94hWm5vgqbPdk1svGKnE6VDyV5d0NHrYJQNZJ1k88X0LuQaeS3+IHaBY78L
NRR/kOUCxIa+YBPB849wGjlr0wAo3aSufRcuTREoRKrfswJ2oEVJY40IbU2DNHjItvrtVdNPktF8
fhCjs6iFgn+1SIDsirfeIDiN7nI7oHK0ZAD5S3mJqKJCXAktngwQsmfoyiFELdNS+KSXuJZq2CWO
VothD+tJA3Vc2TwvDAWHqK3jXQjVe7ilUzCnHSSLdwNqyM/lMNXPYtMWWweoG8khcrQHmYv7ap9R
jR+bzg9ue7sZ7nvV6u+9gQrxRuYxLPR3rv5QdMWY7y4Okk/0A4xO90uIuA2Fe72Hfzkod+sOXR6/
7nVlC5f9fP3hymyrkXJU9PG5e1MJffe78qoiWvvzlhwCWtBvQXL1D79Ilx+ZwY/UbUDT0xaEH/y4
ChXTLI2+DODCjvkiNidD+nY1iajcOhd3PySXFVd2mXKC7o90/n9ths6dNyQ+QU15gJgzM1LO65D7
zevUDNpNR5vIvTjFflnbg8bZBnM979dlZNX9XV9W2vbCdmsCOAQGNUAGaBpRRBOwhoy903wzpi4L
Tm3uDPd5nHMwjZrqNp6ROU+M1FVfBovcgTq6+VZi6iUwEajC5NEZ3VF1Iw/5ICY31IstD6MD9CCN
pmZblNThKx6d+YafOe0RMKv+KFcZOqD6HHXn1a4j3Xaf6RbcRYR6Kk21G20sraPDywbih3EdSOvx
L6HrexcpkFhf3JGJfrz2djeJbpZbjoVCSYa7rS8grPPmvm/My93e2fO0ojsGXbxh1m/nNKqO5KnV
D16XQVSp+PavOnIeYZcNv7htPmxrQP1P/ltsZDjzVezgfK25TVrBpxxolAC6BnK01GtIJ+XBjQFf
03BxV3ZERpJOh1dbAbCqGCsUdpYVl8WyzxAuSb0qdDfN4qnhMdN2sqM9hjcScr1k2RtobQTrOyvE
W1jVLtUdZ7Qf6VnP924D0TD/dfavdghOREuqH6Edw+thNeljVSdo/yJmeLDAuXyUWKFr+XOs2s8W
ZRpaHxS9VjaOxk+SYAYaVA8AwyRMlzZi1YBXTbyCNhCv49LoIF5ZW3TUIVXPML1667PP1qROvqkX
lQPy9WTgK/qn1ql4q0WJSrxZgapMbdLQ1Giw/HodCvRp8whRCQie5Wp1rLZw8dLBoR3tGLSCxMkw
wMZ8cYDd+HWmwjcPA0XUdYHc4monucUE2wmM0Gwsweu90+VF0X3VnCvamgzHLPf2RDteZI/xN3BQ
yMGo3wLeAIqFEVTDQ6d9qyyNJqty+jAVA/g8JUmphAfaNydXHYqfKqL26awigMgHdlkuu+ZtXt+O
5Hv/3a7+qMONoSjo+/DweGsNrnXU/B5kNv1ZG/jD+vtIj4IvYTnfBhXZ/taN549FVWzHhRgN/Fzx
oHfIRgVLFKBFnp1tNGbE6yV6xT+FLcUrW4LKG+7FG5nquy3zKadQzB5uW/xKSSGlwuAVdNA73YsK
4fht54b2AbEr+7MyRw/yO7xGpDR+3paRYx3CxoJ02YSdatjUs1Ud5Tl5jiPjznTy7dWzMqBKnsBn
VTXurPjV+2oTT9TU7zzTyC/L5vKoTsHnxiiaD8ki32ikKSw6ZnNq1UEZHt6mFEWDswxz7twCji7P
toKeHRsVN43mRi8yeDR4lAm9eDKD20I/V2Z7Z/QmAjDZlI3HrBt6vmRZMPP3/+Jkabtd9LeOBVR0
iMS06qlsO+csIZPuDw+2Ox/XBbo9Jzd8g4KqlwVAma1tC336JeZy3zl5LIsivGxiQO/4GE4UPuVV
OLThI9vuWxuJlYGu6XRHb9NwMJftZ8UttyOqCB+UdKfGCKcUXTN8mIJa30YDwrdiG+m4vacr6ldv
4XsVU1WYUAVl6tlZTAPd6YektnmKXKYlh74Xw/oqPgk3Y3CkXgZkp1V98zRl/je4Q4Y7LwiGu8kf
6UKXSxn4elcUdC3eAq6jqjePxMjUL9qg2sgcqrNor1tzf9lzjcmKePK362rZ16qn19dx2ULmZeZ8
VIc6OF6F2I3KL2rgfQqtGiWVzjNPbq9E9A7OKpcyrHPxS6S4HaiyXiNlbq+RF5eEUpCYtloAz4gE
yR5ytd4SbQLF2P7l3SSSM2oI6yCdiarejI8OBIO7eNSSvUx7L8TWG+Nj787OZoCD4nDl8If015B6
y+21vRhPYZlpd3VepzZyKmwyuh/0qRweAj1oaU7KnIPHyfIZUvt649fzcCtTGZLOfVHNPr6XWRXH
2nNnjbscAaHHYpl5ZhA8A8xcl1SwcJy7zrrxp2aOtl7XwjLgZT804N/RFo6XmT8RHbI/Wb7ceDTD
4dBEGX1KVb2lvWd4rh01/AAQgL5K/4MMRmy3dBBZ/ildbG5Do+o8K4i7LFOq9d1jHuinyvReF+g9
LQwWQoJiAoqW7Z25hzZ2iaf3Nr/vC+f3NR5oIO1dNup2S0DVV9M26MPpRqZzW3Y0o9nRVqaKmxov
efk5S9LXu8GKVJG+tJ1bI20Tum4Kg6SNu+iWwSUa8y+Lgx0U68VZbFFh0US8zs1bA6AcXP0E+Msi
iZKpDEZkx/TRFMHuyrFO0W4xD6Fl0yP42dBcdHImI0AqxaXYNMJjb9H4uGuHZj5QhYe63o3CZzVy
N/FUZv/hlbUmkjwSmxpu8EHWA+6/Xi8RIeS0l4j1Dm/3F+e6B03BcPnShO5B9X+wQji8khoJvY0N
eOfsKu0eZEYAkYA1/KzbODjFS4/1RqI7O3K2U2iMTzK0sKaeS7+B1r6dnnIbkEcW+9lRXhMU00gy
WPX9ZeZSRmsUa9wk8na8eeXVZX/hTUmJvVvbLWuH5a3L1cS6oVYdgHBKgd4kZX2iXRBuKRpgX8Zw
m0ZLwX+xFGrsnewx/11cl6Da7/Zp5Ub7dU0wFOlm6oPXfcQBmfH/x33We4///fV0/axuDQuGsiq1
jPui0Y99rFu3rW/wvJX2vXE/VWzDo1dq3Ke2EZ9GIMDIQhr3YhrEe4mR8ApQzl5rPbAkyxKJlL1l
qoyoR+yqAMKnNqmmvRjFfbmjhI+AkPaAr+pN5EbJ67d0OdHnsylNY7pBE2OP+l1kbklqmKeoyixa
t/nObwN+8pCYYO7J97v4yeVM7r6s2vbm9bnGH6NbsnzKA38gwaPbpe5hLFoDruM/bOriQP8OZE6t
X+w5zDuIJS8hKJh/7XWrvJX1YpIFGh+fHZ8UaFGW9eIY+sy9t/VJOcTZCJ5jKO/plajuZ80q7/9q
Kg4JmWC1tusZaO1/j5Wd0ij44dgwotX2h1IxlK1cmTStXK7yxVamCuJ/b95/jkMPVqErmGSmm+6v
uLFkqtPGq+QRDbPLc5yYZKjDPngnw53SWpD6BrRtWXDWnADwGfVl08zocR5Ngwbm+IOxmP2sS04T
Z+mtTK0K6D0cSQoNzHPxRddIwpMFgnB0CeaJ/rLHzDPNU+yEHwLASl8YEv5sTZ5jULiwM/TejkXp
vDS+jZrkOgUcctsHEJoclca7eAPIyp5j27TuoQgfn2ZoUqzJ6O4gQZuefJOhiRRYsKtI3zl9yZfX
GNvJ/ey+LpBVMrhGelkqM1k/Wkm8d2il2ZVulZLr7KZjoUXGcwnQat+V5MlMy0JSb7H5itluy8Ju
LiHimNhgAzNbfir16bcusLQTqWHjGVLTkxqH6lnrWjfaFl8msGLP7eKaulY5a/Z40xqOFyGknU2n
RNF/v0SagLXoTjeLrdxzfTFpANd3TFtMSQ/7ndjT1mu3FRIfx8tW64sRt7zA2EkvL2TdrviieYlz
m8d6AGECBztjOU+6kdLf0OoPbkvhSL9Zjdo003cr50UJp+ebSEjrLzHrFqtjta3boPYTb2b+TtG6
Hz+TQvsCoFL52BaTdSw6s7xpszr9CJPfLzqNjz//HDBGCF7UAWmZhVhjnFRwMgZEXkIGqIa2sbOr
7P3UXKYSLF4JXqfivVpb2LSnt/RYb4fOMs5ZQj/Q6Ltf6W/V/FOgQZcOiAeWr7pUJtI0sXkmt2uc
JboZ211SG8Nd0f6eFpZ5CqF4ugNJyn9VpaBTCTK0qCERw4qO+XhHSki80xIiVzLUDSCpi+d6bket
cbL7n0ia2eCilzjZTuYkkTqg0NUpngLo2oOkz4BBMxizFio3Y0XCfuZ3ZNtbVe7+nqZmdkc3cEnq
M8qyu4aOqG3i+NpWFjVu6u2jrgMVRxesYp7Raga1PkwgABeF9GUKa9T06IV+hwi59+q11L5+npEG
OAPA+8Kps/jaZfG80YrI/9J1tCNpfTF98avI2nhtk3/xHWQHiyLwUFFolI1igdntDBBNlA28k4Y6
7QWnbcaxf5lqQvUAW8276eoVXN2/XZumQbR1Bo7k7YL+NDraY4w60nhW8JyzvbCdUD6ji32iZng3
BNVebCMtl/Pu4l6WZH2h7etlBxNA197T9Hrv1kp5A32Ku0+A7X7Tk/hzA8TgWe0r/XHIqnQj9jzr
zV2m0kbuLU29wJ95NNO++nPVnngDGpRKsuQb6LZm0wSe/0Av4PxSKu2z2AM9qw6pb1okxrhJ1LSH
zqSdqIVn80v03Qjj8ddhDpAr4GvtuS/b+Qb1k+pGNbPgheMgPfR2bv8afddb+E8kEnqz6dmOoYV5
fbKGbxLkE5qOOygsUjBQb/LzYgRqkO6nyUnPdOM5j3mlKFslsPg1e7sKclKlYoverlbv5Soei3OX
Q44VBfZzyNPrLZ9F40EGQOzmgxX7qDaiHLi5csh0iv3nsszcW4ldI+B5JxNm0XPap8EL5H75B61O
472v0vZfNADHYqUst1bvpD/bMd7O5jR+D1AX28918j6iWUok/xghPFFpHG2zKERNNFAAfORQbR5h
t8n4K1LU8NEXneXQc3aWCifYRUQ5lMOJs2ouB+AblMi68+AM7Xbe4hCvl7r80aT1eVLKGlDIcqZ5
t2zZmxrweNfU53aR2tV7Er5G5ZUvE42Jt4Or6IdxLpXPZLAuEQagn002QTxkx0CicurD2sK3jgr4
D0rP2h3Muu0LPIrTA9znN0bOy96qxVQcrEkfdhIrg6GmP6Cw0+5kVnXRDKayv4HPvXnicLnt55qy
pI+Ymwjltg15uMIgOzI37fTJ0fOdQKChR+U4jJzKTlDOru5oG9e21TMAxW0aar3yIfKnaQ/rfmGD
lIEWV4bQVtWTYi0DveYZ3yJc0ltr6kAKul8yvhupFCweCV8w7X93mQeIQNbAYcG9VtP4HC3f15B9
WdRwUotjPcCF/LfZb/PDKuk503eLul+FVuDk3Ij9WvVTQvLYGO/SKTQ3MywcOwkUx7qVXAVJc4zf
troKS9xHxdOyJjpCuaLHuzazdm1r509WmXLQNJP4WOttumv0iJOmmgKc71R0Rs36l6HMvIPeqzNS
BOhTi3a12Fqvn7ejMjbP4vhbm7qsBeEHNHWNkSVp3Qzbbhq1nRQeV4LoS9nyXR0zRL3o4A/DJ6la
XtwX7uj/vL6UN00DSboL53RXdPahL7pPbrSD/HJj6WN6Hqa+D/eJAtTTyf9jmiwo43wgQ5f27VFm
b6HtgkWul+HNLjvKTOwS8RYvdnMRSHqLl1tKqPfdriBgKhfWahmK0rf3TV/Pm9UmVwt/5lkvPGhs
JcZy4SUEr/+6rnUHQEESOSQVUlpD4uyLKnkfs+7YQrx2pBr1K8oH9qmqrIfL+yFTWK+ARfMGrP8i
qmyXMDG5uUMV4G3pZSqeKxsZ3x9+UFcbTR/UfdPyzSbsAmVj/EpDff8Y0FpMD6u2EQ6CJqiye9OE
J1SiZJET9LAvLFTm/7mobZLza6lEizSUvs0cuFuZTGhIIc+8SUp7PMs8QB7n0E+UEsWmLDHvA0Fd
7/m2ci6rxU1OWKOySP6N3msD4qH4N5PK262ST8aTDHPbOztnaIL9aquB11FCVINNlqsmx2Kk2odF
OEwGstXwrdbkvPPRh8FxEQ4L7cRAjPq7BLwzd712gM4224pt3YOcHH1PjeNc9hCHnWveWQ941Fxu
1b3djy6g9DDP5nDt4JnjJ6XX/nbdvPL4MyjNjg+fp9/AoAQlzCLaCqlh/WzoBThrx3xsclToEYes
n5cAMUmADLHz3iShy0Kala3Lwj/vtW7/572mov3qRbF2cvVw49hW8yJDrBUo3mt+96pr0xaQIumz
Z952atq+9H3mPfVZuOSo0JIZAvRVfZXoy5zEFbX4XHuNdoDjPBUcZa6j1/vJCnXZX2yTOXpPI/vL
rCu1L1EWfhmTyHkeBx73qsQIb2Uq0B1vdu5AoTVnwfBksRc8x9qdTCQohJkeLKP5MVpwP2In2j8m
PV1TtQUYbNshnbfTGv5yZIXEgEB+vdW61XIrhyQustu8GK0twme/Bue37KGCvLofuE3mLZUt1c8P
gRrSZEGf/lOY9Q/1nE53YpKhhNXpiB62DpkjYWQe4ZKPiVOtbrpLFKc6VaMZOygJI7t9I0eJRH7i
5FIGOBz9Xatp2kaOKWKTY4lcrbZ1xZVNNjCp+m1Ut+j2IQBQWobgC3tHGgZY1Lmt1fTuQicG3PWV
MKyY6r1l6VBk9ogLHhTwk4d6KZDOSZkdgBkkh2qppq7eKdB/jhodNJT0oi04JWd/1SYvU/GWlBwv
3rVNXtrpqdKGl7VXjstWizeZ+SSjbUh2CxQRmkaf5xKmLl+D0d/tNeuz3+nfEWTKH8XZtfoGkjz9
Y5XV3sukh0cxhxlCfMYADnfUI/vzWKjNba6WyU68VtAo+8CLqaMtN/DRPr7c4LLl6FzdgGLiuxtE
buMeoDIFkwbMpb23wmTLlLSLTDOLhr5J07dp0p8g8HTvO3+Kdo0VRb9UADlmHf5ThODMw6AXNqQW
RfJpVOpnCaCB0oHsIjAe15XIA4a/VBqHYM83v6ZzZh0Qd+FjZcFan44Z/DARH7t+6WNZB7HlCK9A
b5sfV7sX1cOholGSPBfiYFdLZapIM+WyFpwuelFvG08vccSHyeqCutx0iz6FDHbRkaiSyzqmBatd
htUttmkOwt08kAgSx/UWl33KmkIxWeidodf2/ToMXd+c+pLWpTd7QDfSvTFCtLf74xLIYT8372KK
NhqPSev90gdj8QBXsn6ulYNMoIZG5tnmcfxir7Kj2MUiV+2yZkga/cyzzWoOEJSE044i6582fbff
av/TpgGCWH3eRK6z1UFOLWcKOYBYvmsfxzH5LqZ1uDp/ABT+iugX/bTLSvrL9EMUj2SLl+ka6yy7
VWH0/XICEu/lPNNXw44GJ/cuNrKKlE5ef2hSAHyqMgNGySoHHuHK+TjZINMhrPkdCTv3k8b3Jzk8
zb+f47q+0w0aIdEvMj7wng+bUGnVX5X2UXS+ljVWpb+u8TXFv2+CCGnupJj22jBtp6zgVExG+3vL
9/Omh8TlsW566DzUgNNXmM3fGwfuB/gip23awOXoDFOxo6ISP9J6PN7a7qQcdacpnl3Nqzj5gMMy
POiWF/KwKRqexr7Rv14t0tpagW3VLJ7bGt4Dd9KdW3PwpgzVCR4gwQfVziGxcuNzUo8P6eSmPxMj
AUnJ09sL/Jo1GFMiQkU1PtdD/yD5s7+KeNvjbyMAsbnbHBTwzu2ST/BSZE/S6NDtVapbn62pqQGA
hR+loaIIVfs0wrF1aXPISoNWT9QwDsYIe1UH3+6xNPJ+WxQmattLJ0ScR5dNZX27k00nuiVlU+mh
ANjpXDbttKnbx4iW0FrMY4rqDE+BWuX3aBtwAkGc7DIVkXrhjdUwkTuBYWV53BH7YqpjNb+XLd72
EROCnlsnVjTeZuj7bZoeAV5B8hHcz7aePDaLkF4XhvnPLqRjqvW879Os+ruUg9YlwmrVfhPSpOPR
aXewmxgA1Vs+FTqA5rEoUw0HMnKT5E9XowUPNjKXCkcXWU3RptrocD4sP8iBvSvGmfTalGWPWQmX
qOiad1U80lD1n47aVjhLLI6AjNplRdJ7fIoXRxCX5r1uwEN8HklVZUWjNh9e8zuD4WSHkQK16N3t
/H5Sf7TJF5RCs59k+tRt5E3zg0Z/0z0AdijCXgPyPtrXqUI/nxK7x6ntDpbaOnf25FvOjnRJcsgh
UqTLCI15cUeK7txF/HugH0KvMgV6d5vqgNjlX0ab9d6g+/9LN8L0sdrhxtmbaRJ++Yt4e7HrkVfQ
2djARVZA75EmNX+lS05S5qob1BvKxhaCduQuvFIbN6adtUjGVsaXhspL3ZKEJDnwENZduRGWTXhW
oLRS4DuUqWmb/7yo0kya8/LpTJKqgP52GRR4KmkvRD+jnf+wLY4YmTIUYQbanlR7P8FuXGpudR83
0/QcLkM+WvumLGB3X2Yy0PBvRg0PnYvFyzr1saNWLDMoHeHjoLMPSeTgbjXFY53dDb36TUwy2J1X
3Lqq3l5WNlEd3ua19RsSPd0d3J/IGHVj0iMOWnRbiNAtakxDSb59MYpHIuXqEi5zM8h+y1NVpV8m
Ge85Mmn7au6HjfRaagPoG57L8chcYuRKBljS4C1I7lcz9L00cJZd97qgbpDYrmb1MdEdpIyU1nP4
TlZ03rmu9vdTFbi7ODGmj00fkke1vGddpZcrHEvYQ21NuRPnPKgqgEqE1sXrQv90g2i1vxWvy0/N
2Z6cHyCLp48WXNAfkAMo6rrutkWtPFYD3GISWVigs6spV29lH73mT6exhmkvXr3phpMG3hU2TF4R
fRzxU6yXJ9lWIuiEhLBPqV5kFuUQUXLkrO5lN3JWHST21QSNlo3eqIkenqX1HMPmUP/kA2al4BFB
E4US6c3AB/nWgEb3DCqbr+Y6KD9WkGNs1AFltoI3zSfhEyAX1OzUIB5vuiCn4WLJqXKc1rZRFFaw
4jHN9CI0NnQzJGd+lOBrKU3ANorp7OI21rapn/0pMHQQAfCr7KDmFSrASwlOWUpw/lKaS8kBef3Y
PohJnHYDgY3qmcNBIsRhdxA5yXqxrZtoVkePbtY9iF1tlAFJGjSzwOtr93VX5Tdl6D/7s2JC/SWU
VkGmQ2SlwZE6+/HP/2Ptypbk1JXtFxEBEuNrzXPPg/uFsL1txDwIEPD1dylpd7W9fe6JG3FfCJRK
iepqCqTMlWvleJeDXEX3CBngFFow6caFdvCCjOBuhjudzq6grizWXYe0FOSpV0HwIsp2vLmGAEbD
RllAGBs7ChxQRyztAULYslnhActvqSNjEjnv0noBQUZ28MqywIMvYFs774JL1ULXIHdiCCqE07Q0
Gy95aZVfLrwpD7/Wfn1RCgH5xTC9Vdjw4VstW1SQ9PWP1M6fHZUWb52Bfy3ql8cn7AfylSgyedf1
JQICtmOdfTFMuzHyukNtBgqqvOxfVy4H+/OVHX1lQ1SXaiwRZymzNyTtP1+579LnpMrNZVLY/c0U
FxuQmIGNe7KNrV2OxleucJ8HXcpAht34a1D8ByfU/PcH5NGtLVeJeZuC0Gzpybp6dWT3okHbGP8T
1EbIdE7pV8MyzJeo99IVw4/+NspCY4v67eQQp4k8D20yrZ1gKh89EYIwWtjWNwhpvH8MCx/DCKPo
W8cRBPzjY4xT8K+PEdt++dvHaLCwOXOsk5fdgN9zrSBfgSRE/ggq2PKOt3is6JYdmDgAy1d4Y3Eh
E1ZbchVI3m2pScPFBKwSNVs+zMNR1+3JpR6KwgDUmIMU2ZvseNVz4TyEpZXfYasFYELrPEBPwHno
Ix2EgQjSkWxNFGnUr+a6AsnxAxBG+Z0bvg+HJBjyibGDaILdmaeutd8PUp+lgL+7Rg90qW65cT8h
tpJxBE51D8h5oNpjmXsTLJUr0nWwLUQXkAKZTmCDhaae+Z3MUBeFVIz2Ip0a8iqmcTxVtXmHdUu4
jKsKfJijsptTrxlU6MDavsf6GGTQMegf99cOSCPA2/zwHodmXbbhDnKd3ZIjfran5F2WgvsKDBM+
yFCBs6ZecF4He0r85WyCHK8Pelk3DNczcGBSQizCUPnbMrYaviLxd0sboangb0nYncTi6Yx6GVjc
Fq3urVtgZzrVQnUdJGE3k+CPjFhqdWt0zUeisKU+3br2aU/zw/P3cRAYnj0r3nAUkgEWFipnXKct
OJRoCTivBsk4xBV0QvRikVLldJi97Zajyhep+eshGI1xPVZY/Srh7hLb4AApxOMbgF2rKgvSlzFu
KpT6wU7ctGkcgMmizma7P2qGMT8c37T96m8x+weWbwrPMMReBs3YToc2ZagWUV2McBts195I++Ve
OwHsQLvFIsvFJbLw4mpbhUqL0RtegyCMVgPP2YGyO155O02jfPnDS3mJzi0eMuzg7wz80zruInHh
x5698guBBKcWZlVcDnf1iH8ppTV6hj0bpdcGbnh3mW3yB7DsrA28b6CZ4nQnI8N+jZRqWGZhOccE
ioi0jg1kXwpA04U8Um+bOYcRtBX3USRsmoPMPaRFTyLHHDQlRxwMeKQ0X+SiTKFg1YmHaqxr0O8A
qFTzWDyUIO4HWYu/nAawzy5r3kPTMAy9TW27770pttU0lEx/G689qNNDgd3agSYNagcar630nyJn
AnOvtOsT/hQ5c5abjmhO1DvpzDj1IjsOZwF+82sv/ZqoKTz2eezfnOm3hqdaelLHIvaGZeEGxqMR
jf86Gwf2blMfZ3/4GQm03AfZDFtZpPwoBh+kO/qmBQ7ifqyG8cHpW36sujGDqiFuzgZ03xy7l092
upnDX/4qARfo1JfKNdeV6yFABBKT4yQFO46sdVeQhOcLsl07/tZELIHVCxp37ebF5K5aAYXsPzos
PX+GN+6q9TkkvgxL3NAhL7NH1K96QDz+MtEZeN2CJTjls3VJeplkrBIJ2hTXBwXa796xANg9c79d
zXyM4usVcq98v4LnALulWeOCJYtEtqYRV2fXyB8ile8NAyybqF5KFnU+JJsWKp/QkvPZvp3M+mLq
TK8h8uBodoAY6Ewv3rTyXiLmBJmFGrqt2oM6cmnvLdSQzYNQXtytJMTNRmsKL5AjbRdGFlRf2grp
SIfl4piHffUCPbLZ3oxQKYIgkb2u06b+UmGtalllec+LEGxF+Qiksbb3ejgqoKLr8BqSqw+R2z1D
5KJcQXsvfVAmwi10RjalbaO20dn/j59RIrxQmOCaHgZhLQM+gW5fP9Gc7dSP7avNxHgcTWCWyZpm
ubUcFJ4oleDQr1h3E0iwA4jwGCDI2zQysbYkdDF5/OJYpXmf5kN6G0v2D5nJy499c1vY9viqvczA
2/IceJjSsB+w1iyOloOHAPLxzgPZSiFWA4oc77jDnYcEQs0rD6jrLXnQAHtEuFMLwD6QTQ/oXbC3
znEAn0UxQHzpGqzd4gVw6WYf9g1bCx368mB3WuezvcS26E37/82upgzqs3W4EIPoLmmh/E3K+nJd
FiJ/Ao0h30GXMliKsM2flGhQtOxF3sII0EymEEEJrXNEzhYHn0+fqwt1plUy3acgIYuwdFLQ2Vrl
UckeWafiO+W1atenrm8iDOe2hwovy2yhrCjc23xrOVL2/1CHUYLu6pizoT3M7pDtg94MRKiAnqrB
wjJVw8WOy+6lXbmDrV5MQ7YQnBqyBTWjqtMMkwZkYHUvVEkriCuglIWa+QAFs8hRD8hMB3d+557J
jG8XDEURQO5V2mBKHypoOYRgdtTrWeNbaI/tJs2wv7u+bhEdycZFjAgJtAA+vYbpbXt9+YbDWhf1
fnKgPkEKLOicIPMyv6tpIEMMOgYZ0skGuzv2kJba9DrLlndDex9P4abtRHRDps70oXcsmn+oj0zX
QVfb74PaYaqPVqf+If//66C4A1oMbA/4aJ30ESf1hpsgiQD1qKTi9bexiY5GgtXmQxG25WORhj8t
veqqvSZe+FhMnkEnyOem+3uTeq/OiFjJ87WpUlScWVlUrwJjH9q6snjg/nSLVkR1xv1fW9wrioXK
3PoekBC2dHLB7nxmjRvISjcnEMH1ByUhlhN4vrxBfJmvDAAmnqYaQhpjWTff/FrspQW87aIEnBv8
BBAKzfk3KO+IV5d5bJki3TZP2Rua9tEr3qdUEwBLnXLep0RJ+SnCvRu3Ur0aJetBzYizETV4C+gc
qNdC4pp0prTtr34ln0ATG4CwdDm0udiQNliIsMrZ9UBxUYM4eU3NpmsgFA5FTlIKI82wKmfe+cNO
0mIuAhh4GacJ1oJnv4Bs8AIndoj3zwJSHfPJ567/xccE4OfQTzHfRB3vVmLywn0cBOOrBznrTpXV
s7TK5JyBIXoxQNfjldziODX24AiGzqbtLSrWB7skZeFWoFhxhcJkex2rCv/rKpu6FS8z6H5Qe2zt
DrQitr0eICoEXVB3WnPT2wLL9E/ojNGeeOsBumpv6OzDfjWRfXKs2Z8o7snkaMDIADveqtGe7GSi
zv9q/2N+3OOfPs/v89PnDAjR8TG3Ys4mQFXbxjJcGzfkr0MPItuRdTddkYL3vVY+UhdF8q3hXpiu
gW1H/KfpQDKiB8w+fEog9JJ4UIVJ8JT+91RXy8d08/AElL7ukEMhXKsh2KWj7yJZLQPLzzZkI+2E
DsynF5WZC94z8GLjVcrtyNojNWrOuDHlZ/bCkX539sAy/xTX/P0FnFTvbjOMTLsFbdmdwRriPqW/
3KZ2+Ndsv7vR8DKM8C92cffzCRtjKDDdtJUDTXpee3exjO07oD0V6odxo5fmKWvBbEGe0ubtznW5
D65Ehk2J9m+mGFSHogHXLfmMhuMuGgk0HUOOZfbRVwD7svPpCuZqds9UOJ1AG3FL3jTtEOC5xefk
kCmHw+ABtWKHRr7LoIP5bFZISYReGJ2pCaq/bZO38YMBRbqHfOSrUde4phlnqHqS5YKa02TxHciY
zbk3GwSAMENR7KiXphQQ3DhTU085ZuDkoykL0OtkXdSenSgELYoRIFghloziJvogmxwwccjBnSiW
0kXVBE28ONpQ00qFOjITmkV9LYrHCHmjBzubQynk0NSgfL4Ol7I2l4HXra2WQ6UwSoK7oUapGtNq
oZXqQTvhtQAadz3YH/7tofz22Ax41f/hAeQUwuI65fGXOTzs31dDzKEPjzVLztZA4iCk4nIbx0nT
7veJsSEi/dk294NUHyT7dQMWWKcwrK1T28hKMLCaIg9WnzxqImUyNwlhQ5gaoZzZdMXUfAwitA55
fZioRa4fAxnKEU4iQil1wsqbLkuPkB/0HgAN9h48xp5RxtWcQRLrQbK89teIbw9r6mw9IziPCFm1
upNMRZFdSi9jYKXF6DR2kjVK6psNDfdNaWEn2nybR+tBkNLYAt4f35LJ9HssqkD8vKVPMPR+dxTQ
A15QL83BkIMrTNbfkUlVBiqIlJfu6CNAXbs+OMw1AQD59YlA+gPVL+OeLK2ZQ/Vp+hYmcb+nAJwE
Qe52qrtqDuCpmLcXvGjvqJNuMmRjIfqeiDu6wUTaouzj9+Eyr6qVcBnom4vU38d4DwC76+/boM4f
HZYUjznWSXxIh5uo5rjHHWYvHSbkjjqBkJ52HEQJSxrwMRzPqxwkrqO39t0yuXD+QKAJhpfQCpDe
Cew74LtPaySVGzXE30CD+9XtoO8DopFgnwuoMXpZZr1hIPXTwLEy/JWTADRTrAwzYXtHQ/Atox53
SItbGnoh75AXdhZh1WQbH6wFCjJIr10ac7CdZshgZFpJSku5aDuQteyT/Xd/5AzPLGhEt0fp8gAI
awqkgo78/REDrLy4WvIYCY1rx6dgYUORQE+BVbOI8Qzv+xJcGiq8g4pXeOdayLJgeRxse8jY3oEj
ADF/F6Vfyg9O5MHCxLoduq/T6DjJMguEq+nDf4SecpOlo9mBGz0l+dIcNKVTN9Ds01eoe4bgbQf1
7rBH0Zve2eG55ELGL2r31GyYuRJghX2KsfPAsuXfbvSq6B0oaAd5+1e3Ws9GQOYPN72PmWcjO13U
6Gx5vSjN1vVgVO5TBeAEhMm27ZSmR+iCZcfcMuztCBTCjVAlYOyl5T90IULXNXPKLywWX2Khqh91
Ar271BvEgg+AQDei/NEF9ZfREMWXvC4SSOOk3sPI8GOuDJHdQKDi/Sq1NXy+imvHyRp5sAb0x281
N99ZY6A0rY7AbBFHzCcztCFnWpm/2WiQpuDwIwsSG4G/zhB7e4BITHlwkLKBMI9jP5Atkq+tsvt7
ZeF1EDiQHW4mcGFd/SF9BUijNLFKbazmbj689O0E0dLSvnXGwT1wvVh1gd3YWOmYII09yRsk2weg
XX83zuLxZOTaM1nbh0H6/j9lap5MsJxcTzzXmi3Br5PffMokGJ/jtn6jNTKtlmmhPPYQm5ehuSe7
CvwbwX1gH7LpSxdBduAa3qUwsLbbDGLnthttqPJgVM9VBKUKSEVYqxh5RkjOJdOFh9JckoMTPKdt
bS9FgWL1RkbZUk5mtJlix74YQNzOBytg4hRIe93nIcJb1EEuCnJLywI/sg3ZetT/rUwnjiBM18mb
XoEupHXSYVMWEt9fXRoIQMrxgEXj+Ar2XA8SlY5x6HSTsU0dDN5LBfKao+NDvU9o7Wgrn7xlJ0Hh
P3lGASas6kc1cuNNn/hp9X5igR83lRAEcSxkFwsrs55rv21XopP2jbKgLZA2cX5AwgCMDuEUrCsG
VYTECotlVoF8J9LydIU+63ygvQHkQdu0kPRLBtNa/2cfcqRDkoDtRGjv62R0JvKvRdEG2G7xE205
+1JMt8yYTiRDliZsvNV9tMOkvobhbtGb04++/20c+FDAcj/Ybw1kGRYgPhIPgof+ZvSBsVGgMTyz
JIjXXS2t59LovublADXzGDx4WNV9B90zXwx6kMF+DQL4djijoCcBs6ZhPk/DMA+CrOo8qCkR0ALc
xAj79BjXjrHMJpUsEXNKj1E4gKSdetowGd9PqWtKTQRQnHw68AEJtEKXVZYGCsFjC8Lr0AKLT0EI
Bg0jl829YSfVsqykeBtzdeM5qPVa9OprL/32B0qmfgrf8Z+9jIOH2R/sm9QzU+g+SXHAN1ud05Gz
tbR974El8iUOo+2k80d0UOUYAFsjUDdO7YwjXZw6w8GiDNQnn49u4YvxQK3WhOJ8OwbTliBB5QCd
8r5BRG9GCGn4EChZ/m6TLhgoSJSanMlv+BhLqCOaj/z+43xOgzW6n7Yn8G+gPMX0jNU1wtLb5iNY
0oG50UGawgYosHRcUJVpdLQ+0KAQ2k7rq21KgotlvNXYdh9iP6iwSzaNAd9htJqbg8rdm1HlCSp3
4wDhAhAnxfpAHWCyCxfcKcT2kzdWy6tmzPrz1dnxNLF3Wj18coOQe7wenLwBF/gLCGKCsywrhy9a
xAP2AQ9fKsbCyyixb1kBfr9xORjIZhfUXE2LJA4NPF3GfAU8EUQNrs+ngWUVyKzX9GBqyW6PnX0p
sjZfKe1MPWGGDNzClAAIJnJ2/uPhR7PnjFsgW0RZumY7dDU9YsQK1GXSqUnEh9cuMiorsYHqAzZD
DyENvE9+ordKsSJHJ7ZQHsQrj++ZrWbbPAMfq10DmTZbLPIqh9yEZdm3cTrVOydus33BnfFmghAk
NOKS+ssAuUfPiIwfvqp3bsm8t9bLhyUNyt2k3qnMAvNI0I03HFPOg3LTPdMTwS7aHWJE7jwoBK7t
NkjGNYNC3yLXlQqurlSgQzXUSwStgjO3lQVcjd7ag2tDgP4KpQcgZHz3w64JzCWyqoE3R8hn8THY
LGO1hT4a5I2RzrkBZni4yVNVn5kLhXrJchfiO6BAMeNmPJSBeUctV5voDLwl2a5zdXmCHkqTUEdh
ROnGrAC/88KmeJ8lyLJ2xTpEUmPLD+N1YWOjOaQMhITXSyG3hE8DBM2OZhvGZBcmibxIkCqsfV/F
a/pFlfpnZcbFA5Tc2IlaTRi056LuwPuHPjoEtanWLhAX66QM3m2oXL0LS8Off4uoqi3O1cRvyJ9+
iiCPl+tIqHp9nUiF8pZDtvhM8yA4DPqN0UsQZAKlSqX5r6w0/ilV4t06PcS7ZQjWerJL1/GWVmOx
YxMVwxNLxLYdfetLpiwoWRfNuCW3FCn0zMLGvpl6dvhP007MqBauAg0XTZuHqjhwggU2Rsd3qBoM
17kztRtiIaNmgtj6p6bQTaIsM5s6XF97Q4WghFn8jPBaeOqhKXSQKf5KatoC0fLS9VGIoHsTR3NE
igq4RN00E2APpabppyZSBvE5rdp0bkajMs9RZfyYZ0LG45JExVdqRdJxLn1rPnvTND21hWxvDOiI
UZ+wuLhtsuBCfQOQi7fNyMEZgCuCUaO+wwJrF4Jg5Sk2JgOYonFDfXnPrHsXhIE0rnO65mFs4yX1
VVMUP7r5zwp33lYlwLp3YdE/qLxIQcuV9UdXkzsBNsx3CbMraOmAL2p2QTVNzR3njlpJkTFgAGNr
Q83eAoa7SIMLtWhQgQX6AgGC/khNmtLzuzsvTR5HTXuS9U16b+iobVEJe4sFRg+5G1HtB9TuX8gF
SRlxgQbF/jqgzaW5RSEAEBR6Ejp0eSznSaK87vcc0OUFGCYCpLIrd5HUAdDMlW0bC2Y4AiJbMljZ
3RTeVlkZ3qJaMtvFkDdamORTM5TZFVV3oV46kPN4KILIvZ2d0gYPlwb3wDxvGoApyXTSaHcddL1W
oS9jJaCwDdLCWaHgChiSIDLZ0cGX87EWyFUMtDa1P739h3jM1p2HIHjVmtuky/qdi2qhh0g4/4hk
yr8XZoDMgVc+5aBL+5tD2nhPwVhWswNevP2uGrHp0jNk2Czde+CRWcQuNO0LK6rOXmbwFyY3U5jH
L1U91JchjoDT1uauUGKbAji+QTKKv1wHvTexWk8QyZqm8ji/GQcW4DcSixLlfZBH+nToQgDeRD9C
5RcdjX630hlk3r0LNjwxH4IVWQLGsM5Jy3IbZgXU8Bw7gKxrJteOZMmTzLEUjNuo/adErMpgtv1T
Io1VeWPyxWkR1MiAz8ZOu8P2EMvvg1U1KLbTw0OI3czDJ99snpDy6NdJhtV+o7EQrsZHyMbG69Lr
LtTyTLApTG0ql9ZoAd+heztfvfdGEcrla6cEYkoP/Rgf+EOxMQMwmMagsEYsAIXwva5RyThoVfAD
eUDe3gdXFPYCvcfMt049Un8IbrcV48F0pIGZHthSccs0PNZZPB48XVZRt35xcfQZNSM3xO807E/W
BK1tsHCAn7Eu1YncyGMyonLbdiCL3QN81C19J6+R8RyNuTYgzJJyEVumurV6v7oA+2IAzYrUqauq
EvdnpcVJf43gURrcgRAQHOaZ/d2TvjzSy6lr4uACGbRtK/CmXzYs6jdg0mtW16WeHuCqrD2SSYGm
b2P6HCBphEdl4g5vYVbtQbxj/LAc6wTh0umLBLPA0kO9/w14s4yd05n9DuWlQG3qQZ6DusXErPfT
IMqbKbSLRToW4pzpqtQ0BjxaQRJobn3YHekUcpWr/FBwcCleSWYAC4Wuj9F5YFc1iwN1ZLi91mVm
I8fPQii5duZ4rsGQ9tL9rJTVvURsiMCRC1a0oA74iwT/1yax1LAhJ7C2vo9hbm2/WN/tKNupuojv
upqLB5ZzAOMzE/RVTRI/ZLJsTnjifKHOSYjqDIrqczG42YmPabaCMi4EFnUz6PAGXNApHUIjwSNM
94xDih4Pwp1aqMddk7F3vgESl93Zo1dfMuBHF20fmK+iGYxVWbNiT80UGQuoY6qn1NJbMOBsFwLM
MK9hUg/AVpj+3hN+ckTVqbvEcmjRpVI+T3kkzqYxBiDQBQwAQrLtyij96FDqpnaT2s2ManFGvBKa
aFGDZBhQWCtQ2YgDNT/cLD0bwGLgRiNQwdR8Q2UHGLaq8mvgIqauI+aJ2SggrTr/MgRFeUJFnLv6
8EBKAiUAiVJLV3uELSjlyQOaROXXqH6fgzwMKM6BiwgcyXggmfctkmnrqUYNyFDW1j1K6a37TAab
BlHKG/LI44QDcRAMC0SnwLPrJe60wNNm3JOzzVGTLccGmCsMpRGNnhPhyGZtl2rKl5VrbIbe+cKg
qbVPQce0aDUzjDOF1ZGaEKnhT04n35vRMMabGKXKq6GW7q4qIBhGe3UXf/VOlipe0UaeeqlJu/Wr
s92q8IigTrKgrFZrt6AKTop+Eze+AZBy3h2kzf2jCdTWnB1LQ1ByDciw0gCyU+qsGYd4OwIDNM90
HfDnnIgUQZVwlQose1gGoJvI+/Q2SPFGGybvrg4LmIAhOA7Mf7ua+sSFJIKdq2XUZl2y9EQuV4nR
ppu5XUWT5iyP+X5uWyFevnVZXGiKMnfT23HosD/Ug4G3m+fPUGILkrrhkMXHPFLpCaud98PkJwD7
/NkWZdUf8+ZIdhrRhgEHjapJVDP84mmw+dSHEAz2UEvJQ4MtyOboDvz7y2UBUNT6SgNCZwijI40K
pJ2I84fJGZ3HQQImM8Y3nTScR7JwY9qDPqK7ldrUc7NeJFXnHcmjQEZi1UgooTVG42JFhVJJWYND
ioYKSMkeUIwVLKiJkljr8l+u5PG6u40BcWmQhQ+6zEGl9FTnx1Yf4oGj3Y0iB2Zoyo90Rt2l3Q0g
J+YDeBs/xkTkTv3kWU0V+Hz+PKV+o+nrNaS04q2dRemKdMP3ua4Oq3CfrFhjqnMHAP7ZybJ0lZmM
Hwe3/CHDtDtZqns/RIndncjm+uDXc+zsSJ2T9ujA1oA42ocL9QyooAOlM3jVcuPumqaaek8czbH+
Ij8qy22kGchEaSo6GC0oKrUXtciVBk6inQfOGa1fc12n/30usn9c8ToX+3VFmpkVBT+iFhuPTzyM
6hSVt4Tg9T+a2O6wp6TFY+Xai+XE5yb1IiEuMtacbcdQ54HJcI9X26FlCRA7ZJtPfQBU9ollHchG
h8KtUM+sDygzAEnpi2ixgwBvl/TGJwPwez8xXqq2Lr8V3H/xcSN8AxX0fAI86XzyW5cZDt4zpDIO
urvQI//LFP/vPpAAQ5UX+LvXTuc4p3pw7QURPeQiE5sGOrUzOwT3oOxSVaZzafEnPzP/MZ4Yf/nb
oNBnzcwO8e9BQ1Lxl4jb8UkVKL7scmO4pUMbexm0MpdXy4RA3K0b6wV5KrToq6nZLIvK2lox9qiu
ssZPQ7NuaYR1Gc5T9ha4OsxBByX0FXRM77YOhbVNQxDBks1GhnLRtF4BatCiWveoqd+HnsyeR2Pa
FjUDqFXbTZ4GV7uKyne7B8a2fQ183bNTYg/5Yb/6/24va9SvUfZqTnzp7BUoL6HJPM7Jshq0tacu
aB6v+bOsZ/W2d/xhec2fKaQwEYWN/c01KdbZ0ZcssocjmWa7WJYhKsoo5zYZYXoSvHq8XrrDA2db
12JcXqdpwv7z1NQxWtk8NU1kgsr5tnPZcrJQISjdCYHBDJCUS1a57tJoZI46gCG8zD14Qo171LU8
5dpGfg0LoaAIBMmWZpjH0gQfsyiw+6CgSU/6ccDydJ7parrOWcfpFu8b70idwIHdJ07WnXqU8a+G
3MOKWy9k5pUHXnzVaCM1q00+eKZ3ZTaCqks3abniFBFybSpMj2RzfRAcABR+Q52zm57XRSp8c7UV
7Od1WmP0P09LgwIDwaxEyRT7KCyDaNoejNbUSYf2Y9pQYqswVlhVDa3h7KsWKztaz/gRcBDUpPUM
NV2/VyhEQmri2qRe1LLh95Ke/Ai7nh4VxNtwmL4GLbZEkWf2JxCKY41HbU8b6YwOcVhAIjZttjQ0
BMs6Xht6CLWvM4QlCP5539z/YZ9n/nSRMQvihecXaoMQR78fvOiB2b355kGINQid+HveJf2yGRL/
AsHf9gQaD5QTjmXw1arP5OBAlXhZeuCUr4eqOhfQEVlRh7vl0Jj6BmXneuXWKj4HIsovYgL2AKmt
+LvLHvvKmr5yFKWvoGNb6GVzuEWKGLEHCeFOvHPHt9y05SJOeXRbFK59oQ5sAVBboTsMlNjNHZUB
/uWQoY5iqA+eJUCt6GgI1CDVPdlU6wBlN/bjfY3I4IZHhroJM8FurMa8k3pRmyCVRC3VGmJjgDEf
isAQeYw8jx0QVdlTUcu10IWaUHd2DiA/nzvJn+x0GJFaOjixu/vTrqcFO7RxKK1298lf2+kC6WSI
Iwpy5s4/hqN6F/ljU80f71pvQ26ARBbHqcq212kZMPXnxFfL2pDD2XWR0BmAyb/pQ7yuUWgW38s0
AOy3hGLD0ATF0rKt6sWTDcr4VJO9+T5QAEoV34MU5EmF2/3s7GKVprkH/dB7JIMS7FIyuawCHv5E
6gww7iz9NsT/oEavfrK7blwLPBpPtVmURwvZ1c3k21hUgnxgEeV++52zaGlMWf4THNzPnTPaL4Ex
ILiPyPvFNUxzX9oo3fewJ7tLCr9fqta03ka73yvXyn6a3nToxqB+A2gTAl1gP/Q6uRCqnx5MViTb
0K7TQ+3J9Mb2RbSygl69AUm/Has0+2GO4rXLkvG5V8OI3adVnAKrs0/4ZZdrr/fKF69DOFC78nba
x54vjnUTO8sqSjpQYDvyGPvW9NBK6wE8Hc4bNJqh5hTa7Qn6YdU9aNq+kR1/DKIyfa3OBWjr7hop
AKSO/ZURoLgOBJjRxciL+FxbApt9zvtvjbN2k7j4DnANZLK0A5PuuEUNpVgnLC1uUfxS3JYhCrwQ
cKgQr3fyWwvaa/6iyvGJp+yGTKjhMpCZVgEXi8Eod5HRJhulQR/4Vxt3zM/iBcLG6sD1e2/uCFEt
MIXlLbWEG5bnnInzdVBW4q0/ihgknh8TFUgYr/BjSjYGQUSwoH6fmHw8YclF7jffiext0nycVdqN
xzZfFI6mfJuJ3+Yj+dDhU7saoukogXXtLP8ACZuF44LFo8z4ZcYsTJDGQHAg2RDGISqYPKNA45k6
yeQK68x4/+4vgXBHmixyjkbjO0uio7DL5rWMbeueIWh2+ou9r4vP9oS1r04m3/1rAICWxF6B++Y1
CBN2P0SoppojWUXYy3d+VyRBTp4LblDCJFCpWg7+hbZpwT0R2rf4YsqnHpJMuxYl3Jt25NbrhAdv
1HniG15hoE+RqXEaO2e6gUq1D6IMFCTrkcjplk+DHilLBIYit5pHkoMTogiMRnIgKm66BKLj3q+R
dE3TA0SRRjrCN18lwEfkgJUeai+idR419j0Q4skG/4zgpNIYfMMQr95xySvkBQSHWnhnQo+ag16V
s/Q7pIs2Y+VNEWoSxRocXdb3xEZlIRCzybMzmWoVMMVuShUZ237q24Nbt+MJeXaIj3tlfV/jMY/y
vL74gmXEY5gC3LsQ91PXgDGs8iqtKmJ/kYZZLP/22aaO/+uzRZX56bPFhgGRXV37RaVbYpD5UnLR
HubiLN0Ear49UNmXZMY96kjkvlJpqhaIrIJCjsJ1fuPVax6DMWA2ukjbrv1BGAuksQvsWltvM0DM
bCmGEN86GWUZ4x0dOadJq3gN+lB0preREcTOvWrY8sErDgYgIWfldsOZzujQJSUYykLXXV076jr8
FkszXOSNN2x4EvG971Xi3h91SdsIql8gT04o8axeyGO0OUN+kz+h+kctocceHQY8Svg1rf8pxj+f
ktMEJ0oBeEnsbNQgsO0HG92I4K7j+ahBCbN1rWHFkst2YbVABvaABT26DiDSdjq9kltogubUqSpE
4HrsNeK4bS+tdusj1PLp4X9zG/DL3xaAIkLGyuuemjzfopQbeT388jb/Q9mXLcetK9n+yonzfBkX
JAES7LjdDzXPUqkk2/ILQ7ZszuAITl9/F7O0XfJw9o52OBhEYiCL4gBk5lrLEuG4zqZilxbzGLoh
HxNVsl1iOZAdN0b2zET/bYg9eY9Ac38HNm0g1qf2tuk581q7iFxNw2Zaran9ELtvw+bwG2/GDMh2
UGuDYXclkTM2R3Qx2tLSlooFi+PtdeE71QKxEb0rwpcZbeOSIRJdAl0qKXE1iEQ7M81WLD3lsYOg
bFd8JFpnBXjG/dsRoU6zDxr4adLRag4AmYBeIgNR9QECnb61CgqAynO371ZUTxvDjV5ip7DWvbI0
MCzYRCpoj3ld5oDypwIMMtLpZ2SM8vqtje1oPS/qGtHfqTVVaDfowX8JpYWkQPAWWuv6qDsfyYTQ
l5o3OSQauwTZ/AjdYxczr2YFxrdmJuGa7GdkrKYa2pPIlNnmpXt3sxemBeqPa622F2aBRMMeMwOB
z/i+pgcNj1B4bBKOZ452Q3kp7DSGwhn85rRBjCrt4NL9q9yAX0iB158s73pSeUwiE5rlcxrr1gdC
QnDFTxsrc+0l71MnPYEerFkxcIGfCtO3j0w/mVO6F23ITHtj2NlzJx7UMsJMxcUaxJeHMcjm1CQh
2+CpCvo9IV/eRqgi9oTVSQiaPqnVzIAq2c6bNrQXJKJRYFJwYMR6zluStRkrjvTdqZVwOZTO62FD
bcjERf5XbxryVqY2VMzzTPD5rcYx3XxhOhCUrDoEjDoVvW1ieCMr4OVRTntZgnAo+Ha1pVRDzUXl
5qs2M76TB/KdkzKJIqj8hCBPb5DNfsDa8b038xfnJnWWIngyIuMDsqDto2WAH7CzwwFK8UN8LIdU
gXtJG2eA0Kx52YQWfDxpMANjpHrtg2SJJEWF3I8IwjXCD7/puPySB07zqRoQtzeckD1gwiPBPVkz
/B3zZIuPVgsWnApofjdZOvi44nkQCtci7obDddewtbEzK8ypVFICSTTV0MbpkJk1gBavx2qwiSyA
9kCH8YzEyzPEOquLHAvvALBgNSe7oUG+mFdheZf49njviR7zl6lDCK4ARIxysefAFz/KHHK6HVNP
QT5Wsx6MfAfaDJ2RHdi0udmoqDtdz0VqrfIRCeGdqo+1E+RPHrJgH2rpz5lVhchrWVSOSp9E3+RP
8LwivbHQD9QwyNMTsqTkHZWquHrtVTlcB4FeHWhV0xDP4TRmPi1o8SLqtlRMRzEukAvE11RsZIHw
IBzcKyoOkV9jNVbJhT0dFFyh0RbRDXtOtYjEG7syB70F1UqnjY5Ngxkq1bLequ7gMjhTJaau0awQ
A9tkhmGPYFtOKgAyql2DyQFcSVniH3Fv+UfaM7riE/iyu41l5mKcWaXfwgE/gAnezLAwzKDMPO3R
JoAqwM6PsLkV/9Tu1o16UBPqdiv+74e6HfKXoX45g9sxfmlHFW7d6W1rXvwQIssGVELyGe3eNiD+
EIvcLvoZhBLS/a3CjUBJX+bZX12ofKuW04i3Iu39eoC0QUTSdMFy+PfDhOWPE6Oj0JlcjbejktGp
Sp7PHG6eRx1h7TadxK0LFa9NaJe6FEX8Ecqb5dawo/y+gTSkQCjooCbGTtoUg0AWiOEX88Gy32wd
7cXJyoCo0XGYngDkRut6VekEWIkffalHHiNbrnet480+MmC3xxRvIjrqrWIAvU7ndMlJyRAzcx22
zjIpIm9+PeKPgeGlAnAbHN4dHTvVCqvk0owX16Goc6ifU7cL765DpdoslmFklNcmnuGdbJAQrcEw
oXeOZnp33XPT9m3vDzZq0kvupniw0Y826sfezeZMw9xGpYqbrQRL6DzmeOJB7+Y9FK0LbqoQTOpU
9EXiPWgLEtpdYt2FU4sS8mqbsBHtnCpLLr2HHP6WrOzY8dqp01AKBIgHni+kiCpdqztp2yfQpJSv
xShOhsOKV67dU+hiR8Ei/bg+uFEKbiaP+Vu36p8oIZ3S0IMpFx2egKv9ZqIWZM/K8Q4o8xkbsCBI
RXwPAj1+jqPYPeGFtKQSbYwRbM6p3by2Q5Ag0tcgI6/wynouHR8sBm4W7KuUT+v50nlufuwlsflm
o7025c5zGA7pjOWZ+3ytDdbM9C6J1slZCJGcwXvtHOpm3JMJ4hDJuUEi/p2PdxlU8/pgTs3a9hyC
jOmeWtGmqepNYufdkUp9FCfnSuUfc1eBSWMamUx9Dc4Kx7CC7c3W5nY1lzFL1tSEKlKdAXSRA8RD
NhozLCEnGjQ8WdyOGrjaXic9GKhv4wV2am1ds0e+lilxwnE+yj13mjN1o5+EvIgSSqXFu9HNEjS8
8fUUbj8hwYqyA/vX6WZSfnXfe254uJ2Zdv1oZoImEZhUXDBqWzuVPzMMx333q0rLRxqpBboqakIb
bwQHSG3W5vVX0aBu60F0L8v0/HZY1ii5MUrkrd9+aVu1xo7J7tPtwsFBCt5/nW5vZ9cr4d3lwTON
df0ben0xeV2Hu2txLPgODBvdBKbptq4FkQQjz/qXuG4erTRLHmNINu5cxpChO9mhZ2cbeXMaMQ9H
8qesVw2ojLYyK/iTBtEdNWKOZc4bh1XHyBbGwhB5NtMQ4Lu0vfmhawZ17KaSU3jjCrkiYE4uPfNS
OX11L0F61cjEvJCpNUHtFWRBtCdb3wbFJotyNr92EFZw6c2Vr7UJJk6k6GFe3cZbGhycuMkOXhFz
RkXq4OFmMRyzP5OpHeFKTPu2WtPgQJtkh9hW36iSTteIzD1CuMHd9eiN3SHbLHKWNJh0k+7EeHGi
9rTx4vglT1zzQKUe08O171ot6ETwg0ajD87IVFlQJZlySGTOeOX3OyomY2Fv3AjOOmpCp9ABGcfG
CxkMFxovXjmyDZ0AaD3YLtA9lpJYU3XRRxbZ7Xnkrr4vxu7V7zzvE6TdhyUUAYdN0KMYamMB0i3k
aMaedyiqDAp8QFB/Ak8hByVu1uyLNkLqmnW+mlso8OmyBF8IfDTztxU3KNQ21zy9W25+gtDHvlXF
7F2inh3XEBM37QcDp10E/keKXwdMfdG1zh8LBNk2uobED7y03uPUgELbmAN+4fVnA07OL7FAAmTS
8e+Jnd416WA967gZoAdqqbNjR+1alla/80sngZ8iYWAN5P1jMkAZV0Gg8+vUHRql/HuE7m4GZzBu
UX/l2ylujZQBkjDhyCNpgNnCTAA+S8P+AzQqwOUM+61ZN6HPU89FGBEOtWszB9h7agZ0xNtow9Ts
NloUf/WJ6ACSxwNovgHvMGbZ8Jq5IbJLPesjZIdLJCWa2abum+RD2fKDW5jhF+B50nmB9OiTdi12
zM0BoTV7iL786NmlEKOgnrkTIG3bttnCiGMEiAKVfqA9FTjJda/7g+1P7QJmMrw3i/RdnM1w7GEP
ZrDNu6jeNcYmhoshRmdL4bVrrYso2VIYJWAmP2J01JhGSct6Q/Y+TmdqRGD3VLRFsXZAP/DRyoor
n5WTSnOZ2LLaIgsJ4rxpfuWzwlwa9rgBgbblGR+m9hJ+MqDUkKYghhw8ylbRWcspd34eOh54sMsw
+Q/lbh7rmR9pf+8lkB1BqkySn7JRIOBidguqQJwwP0XQELQX8dgvkEPl72/N/EGEqyFI3XnPgebs
kKix11nbPoadpZZgKetX1+IIIjbuVDgly20fdWeOIHBND1RJm84FYRhAXWcq0Wh9Yr6Nxs3ubbTA
NoJVq1UDj5e0khlxZkF+6NBJszpRqWZpvYm9rJpTkTZw8oKYM6hPvPSQsDm1qEEgNueTlAjZ/jDG
tcXU4ecx/nQUu4T2a9GCezIceHExEnNP3Aw+1Ek3CbBWy356KKDRF02+6O6uhGj3hXfjnkH8dYmX
o7sP6yCcN3LkhzrJ7Q8MdOlX2jqt8h1YKItFgKy5T9TMT0t+MFmwllbeAlTvfKEnpq4hXFHCZ3Fu
GGv2TdDKBQuS6IvOjnlpe5/bBLSrYzNGO5al6jJ1pPoqyaGhYyFdyI4SZ5ukGMepLec1gMMnDJvu
C6Kl3bzlXnifSNOEmOsIllE7HyGinLy1FVBk0ZBjVAsTwdMWDL3g/uBs0dOejaVqp7SEuwB719pp
zw5fRNNDxV0CJjRtQIqpg3WNhN61aDiCshpvogbTCPD7u+Paw3vmXLoIrU98adc/RtgMi9qB05X+
lmnYxmcoy00aXPfCY+JzCq5diCl2n62xZ3OdxB209IJu0zitsWGIdN51gITPEZcbn8u+PxCHtqfA
3hnl3WdWppCDBP7C6OLsUQF6D+g29oKqgGwoXsmPRqzfbLda2lOM1ctOVWAG4nhRAqKR7eiUfSdN
D05ZvVzPePopTgGyL2qRhXoDxYL4ycuKQ54b3mMMwqcd3ijTU9gNnyd7yvC1sMKQ7xwXVCk/20cE
Mma5WZcbvP76Iyb8/XEUTgd9aJ6vE6uIZiXr42FGNW4YjbOmFOE67wbomhnQQZDe5NSaijebm6TD
Brlt1bmdNjWI9RG9gI2KVHGz5bVbr0rfaueU5Ub5blgDn13u+FvKb7vZDTce1wy5w7OUaFpvylae
XZ0RW6uXSuPtERimdacSYSyjaS9whrc9sv2pFomloM9BruQ6xt2zkwgdrOrRLZ6qSr3a8DK+RmW9
giOu+2xmfrJA/tRw0lLCs2fm9UqlrjO31GjMfJmZB0mMCOQoprKARw7znGBHJtq4kxeZ9hCmgJZr
MUKIFsmrq9jVQCtPgDtK4iIbCACgf2M7Rzhy8pM3vX6Vtp6tsWGbmAu8kgujT7acGfhKlAk00Ns6
4BDTMeNXH0+FtBzxUnhhvDCFyE5ewuQ+HPN62WulgfUGXhxqnq+8zr4Peds8yjBq1r6fZ9sgE1BK
mwajFqMNxfWoFi9w7ccL3x3VwmVy2IBCkHLUaeMpVS59V1hLKnYA7z04bw24LdZOliFdfGguo/IB
7U+ibIuYBgCGUHg4QxnkzVa6R8OPtyp0ln/SrPBtfGqnynEKxbsqZAukLHbGBd41XIUuCooFYf8T
hK42iPVa+IRB5QlEitU5hDPmaqMiVSC7vdnYc8MFAULLW+sJMPB2x61i4qaWcB9WkIa4FR0QKOK6
2sfYDpAhLR1vnkwM45Bq/eDUVXBxRZMe2iHx58To7fxl17mdHnJ7kmeCB34JLt8UooTFDI+t+QV8
Gxo5/1Z672pnANcL/hCpiNoLkxUIh6ZX7RC+tW1DMBrblg4fQhPk1dpHIAtrw/EzZ1Dm6fXwEXIx
b3ZKxABH5tVO7UcV+8vAGIExaJpkw7soXCHIgbieHPFeRKwc7DYAhSRpujGTrPlELcIm4usY4nwz
TLay+ZV6vjFYv/5jmYjnES8DSkZIb2M5oIYLnRrqZ3RJdfW+SLXw+Hdbuv5l1P1W+0vfW+N2GqqU
hl6PwbjrBgRdIYVe7nt4AFaqMu2LQkoYZI7V+Jr7d0Xf+d/ssfxuCymfdGpiZRn0/gFZ4NW1j84K
Y6kGIJXoeWMDr9axEebwPU1zID1NeLppk3qjPWfs5YaZvuGqC5BJbLMS4j4cyOvOyWoIFA/6DYl9
awdNBszN2+yJs5rhPu0qcNNk9ioVSC6OkrI4AgSvlkh7Kj9UrvmVoI2G8xWvreT11odFY7gwfPGs
HfwxCbWGDONydSt6dV+uII8crlI3CA5iAPRK9B8p+z3PW0jThf5wklx2B0tjIROVvvlSJ9cGdn9h
vTlDtKBEhggeiRwzTLiFeXEgGZpsKoqpSLV2C2wn1WKtaD1R7Z/6Jk6IyEWmQKBqqBOmCZhXQoDW
Knu5LzXDVHOyd5UDwoCheS61zO3vOnHlA/RoF2C4DbJzGEwABh0dwNQt+FcFDPECtBr8ziig+jcY
bvIUpHm1hJLUeATkK905ReKsxyK37+24EPNWOOFza6mHLM35dwD7kd/o6dew/Ku7G2qkb7SJBSJ/
fCvAj+DBFeNlB9G0PrIH+g/0+JPd4spZu0V1VR/yBiu7B7Z7rxSEkW6CRFkRNmuhQ5DhjhAkulWY
BYfgh3EPBhswURXI2odzZVaKqNtTsRnytyJBD/F1eF87/Fyk2pgBHvYf++YjcnRKlS1AbXsQtau2
3jTBQjYiFNlkmYVHKtNmauLno9rGiRsdTEw+ic8g1t03X+ThvdP1/IGNyYnIEGzV2WukjcYrajVk
4zeg9IJ7zG2vrchsDTZa9SlaTTPXH2OBv+LaStWFs9KytpfwUCJBuK/Yx8gGNxyea/+swhp83Hj5
H4GRQQzKb0M4XTr7OCJVHOKItf3Q5HUzz03Vf4o9+6X13OSbVTboPsWhRFpiqcSSV8eD0GofCAZB
tgDPdFCDG6UbECZpzejom8ZLavj8OqFsEzM75HH4QtM0WiBIoFxn0m6THU3WPI57EGD4YklsXsTr
pXs/PRoVPhUT8xfZm14D2jHZeSfnt6Zkh0xnig+DV85A2DuuAZrJPrqQF1emDL9kPmDQLrjYTnEa
dicJADVSDZrwSwxpAMHAvWG5kb/+uWdiRuO9yuyPCjObIyiY1BGzXnXECiTeiN74IO0o2ttxtAqs
rLykadzeO4mLhJYOyqA9fC7zymdsQ7VGK5pDEMjP11o2OK81wB97TI6wanG4AclLeMioLW1AXLcS
nTLuqBSVnrP497/+7//8v6/9fwXf8nukkQa5+pfS2X0eqab+73877N//Kq7m7et//5t70pZCcHBY
CA/sI44jUf/15QFBcLQ2/0/YgG8MakTWhdd5fWmsBQQIstdY+QGwaUEJ163HN7Y3sSoASf/QJANg
uFq7rwidI3yuvrbG4rqODbow2QOxsk5ohtUJ0W6QaibSkzOG2VoSrxzkUvksHMpofVUZTKLmpzJw
xKcQiTC3aUaciHiBaEwGgRAwE9EmSPz3NmpcZumC4R7fQZ4Y2bPTRqisP9rTpo+bapXjpQdGpr9q
00p/Apl+thEtw4xdZE6FfCTZXptQX2pMA0BNgc3+/tJz6/dL7zjcwZ0lBGLQDv/50oMeLze62nUu
TRcNGwSBA2RNmeMy40b5XCUImkzTiW4EDrqUvLqnFg4wT4BqM6SJ/blVpXxjl4Xy3Tgdm2g27F5D
rNjYCVGHz2lUWYvYTrqjC0nMfVmAJ2NAbOrDCNJnXF7ndWoK/mnkeE9NmQ+lkSAdDvSYmdVwp8PY
3nFu4Z0LSIP7D/elZ/96cTiD1xdXhyM1xBGO+PnidDIpJVLn1eU6SXcKAVx+zj8gQpGfoSjbngHV
f6LXYVQrY0WvPCpOrZCupc5DAa1iK/Re4APWS0dkCqxpeDGFqoZYgxDNJ0tXR3eaI+Kj+KBiln8U
RgHJoKJD0yHn+9q9D428ukei/QoBe3HJJzb9Ety2oDtI/D3ZQBmWrJsC/I9USx2qqF+JiZcfXjOo
1lYRB27PzuZwTsXb0VVg7fcVII+9D84Mu0uqee0DRRg2F2jXi8svbbl5XzvWVkK545epPSnMWVp4
u6mS5OfGNgA6qYPTA9NfdjB59K3qvOyxmTbwFBaViEEAhkIWOe2sBfRwl3mFerS0Wa0Mc8yXVEu9
uy699s5B3nt39TfywmJLizfJO3L5tnGnt7LZrKiitFj4D3cE9366IwRj0sR/AcVsFzBk154ep3dv
KrxZrAFUMsFF4BMF+TjWnzoT9MqEM4zKD6ZXWy80CeNG2x8C4fcnI/QwRTMqSEHGyZFUZa8qsSQe
e5WHpd3KK4pi1kxqbxGSAKG9U8YQl0nKPXWiCir+R9t1sIAl/rquJbJsBlumG7cbzT3j0tzTHu8T
u5ypaEC2FQJFbMNlvL1V/9bmauCVXv/Du+fn1/50MUEA5XDmSM8CEZ3n/Hwxk7BiZpox/8Ht6wGh
2MybmcAv3FuR4SHpOzOXbeqp55yJJc11qUVVhUDpdbwDwy2IZxFGLCSwx22xqRFnmN6z1fR2fbcB
yOjYaoi3oQGZofEBp5MZwp0WjGpeJSboXS2WnU0viWbkbKEKlhlvFYjORPASgNbd4FrN46IAl43v
pWcHeS5/f1U897dbzOYuE65pgXKXcfuXq4IZFQ9UkzoPDHK5R3sSzAC1SYIUtknlljhRAyeOF31x
jpwxXbyjXs4haEB0yWQDfx6AsRJU8kSt7LsD8uB6p1nUVWyAizur55QKmAvQc0AKOdiLKWMwDtau
LtyPt1a1g+w0l0G6sZtcQ4UfgxQjMoINFfVk6yQQSuFg/2ajdsXkaro2ntqRbaglptrceK4meu+Z
G4z8gtcwdEWsIAZTl1NuqSYqobHlV5Dhotp3rT1e1xDI5d4h1NZ0CwyfcTsVq9iqx40SSFSZ7Czv
Hbwj4FQEawpW/CDsl0jGF3LW1l5/sSYASQEgMkK3WClNpamuG6CglDZwy0EiLAwU6J07099C3Ls4
6SYCzfzY+HuZuZ9SpZsHMuX4dC1SxDBWVKQKMwWEipkvf3+PWOK3R8eD3oZnQlzAExyr8Kn+3Xto
8Bg+d4NdPoShOXmd1ce4rqIvqkPSod877B6RnwjpeUgABr9e+KUAIwbi+/5zgbDSCrqpYMlwnejx
555e1TIsYIaDlxkRMK7gYnG6uIJPCnS1VJTRuAwLPV7a0AWrSKBW0aSIV+RGfgRNLFJNpyJWGM1G
uhPLzVTMKpCPllL0GyoCaPQ2JBUhhbyMkGq2lDbuckIERb5VL6PRad5Br4EWx8yoqq7AITiqxm3K
AXW7Qq9FBiIJKIGZV+g11ObyO98W76DXRdDXS91l+noIOs4AYA7yvq3EfbYsV58dywvukhb41x4g
nmdbW1AKZyw7IEPBfTSDcuuHhfkMVpFmhXeqv6ZmcQz+8wKxrq6RyHdqsYIgu8Obl9uwdjDCAzx1
p2ELnQdwxReHWvMReaOQbhzKNnwE5zpHfg68dZVbb4caEQHACtw52C+iV0yf1CwbS/8paUdr4Rt9
eqeQG7rReWttaSTRIAJ4G6ljWfDgFT3AydDJav1+bkE0Ds5pYJPltCG7qJphWQtbz01nfLNRBbXr
0ctmzL6OIaM1RKzqOxnAg6K4zj6DAH5HypBN3OxFP3rPSGJ05rE7hMBPQD7VbSpz00dw2JuWbeMM
ZPZZRvWu9tUTwAzJHcPr8DxgYQTNCwhci7x9RJwrgJxdkD/m2VhDJqBo11R0ylRv6xaJ41SECLN9
X9dsFWs7P8PDbi5ylroPVpmnd6x01+bQuw9k6iO/WfiWP67syWbxsoZyx7W536XqZBVqS85aiAaB
3TB1tuQwCilCNtma3kVudMsACMdkSYK67dlQ5jmqBJx6eb21/ar83lrJix2PEpjX2p9jmc7vS9Ou
1zytDeQDjaBrAIpzVUQ6f/jTOGmy7bOiXMNh0S7LFpJ4KioeigmNgjRIqCRPQBRl5BBtrFOFRwo2
2ggIB1BbZ8RbSkYlYvL98Enm+WIc8uEpTgDQkKVjItaCFTtmtxwAjRwf0oncUKTFAsCiftdVTYUI
XNd2ybGO83Jem8w7g580XNuyiKA4kw+HxIJ3HimJ7sWxEChw8lB+AaZqmWYB/x5ob982iMhQd6QD
eGcehNEaCU3j6u/fhPavX0vMGjizGT4MjmmaeKf8/CKEG6psrN5oIRhvwsXa+QgvEWQAdFP3XqjN
DajC4BEhWwvtqLBpH8fGKSF4A5Z8xy3Mc9wqzAe6Mvua465Echn/eGuBHP4AgWo/2rgTxQrxrGiQ
rGL903pLIlXRk4At7UHCEcK486Cus+s8wkb28VzzITnpsLHuqYIhAnL/95fB/HVeOl0GwTBvmP45
Dq2w330P3L5Hnrdk+vSW0+56E5IUjzyD8jFIvOAGsK0RfJm3hz4N7AXv7fLXlwH1KFIk+dPTHxbg
s0OkLJ7//Slz85d5jmtKU0r85SReHvy3lSeQpiaEBqP4dJ3Qj75bgQk9iD7DJ5xOTnmw7STr0vPZ
+i8zfeMrE6lUv5sD8DZezczW0WdIbdxa13HjLkRUKnA0LcnNmble9GQJcLnk6XIIaxAHI+SxUIkZ
PhhB+bYHIQS+6DRgHiow+WKY9m7tFCTy/mE5TuuHmydE4JuOZTDHwsJ2PM5Q/vl27oaxj6pRJJvB
B9RLzG2IsrQjpLZdTDThQHIfurGDoO4EOOl0co+kt+rDrYVv8BHxIaufdYEP1UYLUIao7yHlFIJg
OsU3ByjQPLwIlpW7bqqlIm0CBIIHpw8OIWfQqvrRX3UiAU7YNL+wbv/394A1eRd+/rl4eKULlhBu
uS4wWT//XEAtsgGRrGBzxXDZxfzqkYFv3ztagULgEhwq1bRJxqAGDzjs7aCAaQNB9SxxwOIY6BbE
fMyF2zqw7PUALucQ6wVAd9+Vb/WECZPVP9zN+CPZkzfg3Y8RzMIv8TzbgoeHS/mrF4tB1Td3o7Be
pzrhOw258DkyhZDB1ongU5R5oMBD4rl0KyAleR/NyI4MIHcFLkYEoCMVfvJYnkLsSDgnEzGHpwxx
UWqmcqH2QQi3CxVzAVrqOu4YSB0jzJb7ptghYvYFyVbx96w4YdKIL5IKbESkfPk8UQ3P4RnUD9xP
m1XGyvLQpK27QxC5WzcVH++BzQ4WeJVbH6dx2saPvo/j2ziWAaZHB8HEojiZQYgPCBgk2xMS7Y8y
SPKdhafbnNxDGgxUgT6OxlMF3o0TtSIzFQddjhugn1/ITiaqpM3Qlv7CxLR/fj0CGetpyNrs25lW
KliT7d3BpNus9RDX+3e2rFXZoWHlQnQl9CapCx1KAPy1ttIqe2+jNoao8kkDrYXD4vezhhQ11oSS
eWvMtMptwMCCmAI5BhVHE/hMmaoF0H6WOMSFBXd9YvqgydNGu6dyLvNg3gRmhNntsEz92oGq2pgM
cxAo44viNNnF1aF7HLl/5/AQpcmkU9+c1Q0T0AoRGeI3Ad8bPPt+a9EJ9h0k2C5e7TzBfBE9EYhz
t40LmWUaw5sGAnE6SAu0OFILnpbJBr5xOKCnSrLZCV/CdRXeX4+UecMqG4ZxcR0jwow3HuM7t1pH
dQKmuKmfVUu1ND3TXV5HyP3ybEPf8jaoa47RAkDPYk2j8rHwT1Ea7KRgIp8DDghFisIfNim7HqcJ
fH6AdMtHak7j9AjrzxoQae6o6IeST6gd5HVOp0CbMgCfRupYB+oVyMDYVAX+JnRWZLMtwBEQ6z5R
+4hHIOfwzXBB12bo/c92XkcHCW44vGPalRVy/gCiR/5gj6DCgp6Et2wcEap5byQzKLZkZ2qCHAMb
EDaokUaWlS+tmDdrrwWbcJ2+pF2arvqRR1tuWMWHdPQxAXHTF2RA1gunya09VEf7B6Ntv5iln7wg
LwpTCdWYJxl4yR1mp86MKpTTf29L1zhHfp4cxrpJF3QAeMb3ckpnzNvhBKo+0Nj3+FPQQVL/MS88
G+yrfbpOi85b19woPkF6ez6wyl9ZaQ1oqYcwjtHsu7hE7EHDGTjH2yXemonLgLHGJYPnkc2KPmLl
3MdLzDcDdaZa04nahYOV/5qKoeEhnwnCq9ehKtzDJXw0J+lpdoEgRrTyLTjyqFiqit0B0ri5tm16
4LMhFZCv/Nr+SqO5hWusIbIr5liFmxfL6PlDZu+p7mpRQEJkyHi7nqo0GrXDmgVSK9OZ2ynWVyAR
AWyoxkcT/ti3c558ojGCdWs6D50zfrC5ejvnzpF3SCdW13OebocVuA3yJR01FchgH10XkfTpANOG
zhv+5u56Xn93ztSpr43fzjlIKhD2I+5216h+1RmJWOvK2xaIzQGDpgskdhgtpha0O6S6QtoqYiJF
5IqNRzXSyIFWVClk3a4tG4A6YiEDqLZNeSHTGB0yqld+JD8mdgghabIx0IuGB9q9WovWYjOk2vnK
SBZhhA+AnVziugSeowLLG6Yg6QW4y/RSZlCk7LwzNUDSgL1kgFItqViwxHpAZ2pIXaAAJhdd2KkV
2WqJYLGO5pBCHbZ5m87fumHcOmyQl6NL8G5bbXphgWjuBtNZ31pk5aDxM3W+obH02HhHXBHVzsui
2FM76loFPeTYWF9vyaZ61h0GHj+P5ai30i7TBTy78Zo3vdixRGXHoK8wU+8Xviq2Mskhb8VUNkvD
YvgWjqtUufX3IR2/YgVtfZA5ggtx5SvkhIP4bqw5FpZWE5x7HzwyqrWyz5YpEStGJyTMYqXTWC+x
sEHE34zZAx25H3Kxi+Pe2YIacF1IB/RC1ujumzj8ZndWiTCpAXJLR4pjhK/GiheBCTQdJLOHpPTm
zEfOg1EvSw5ijhRZFi8yYCdQaE/hT3htZI+LHCNRIIys/NXQwdcSyq6fnJ4lc94N/qUGP+UCMgwM
sI/x7dhA8Re7X44b6UCegYcAbC4Muw/IEgbA2URGwU/Hg0Q38Hx5Xay8oQCDOdjPVxU4QBZ+Cgkd
1ZqYcA+t+QJg3sxvrfrZqwG1D8Eat2HwZXzwuLMrs2nUyjPncoTQkd235p2KEsRyqCd8kX5YDhff
M4udCzHpJXXI1Hq0YvkZ0JIUAjldvUWavnwcPeee6kcnhk/XLLtTWMA9D3Qj9M6nI2VeAKIv7j7i
sWu2PQuT/0/ZeexIbmxh+okI0Jst02elK1/VG0ItdTPovX36+RjZUjU0wsXMhmBYpmUEz/nNttLr
4FtQb+8DDbff6N1cHDWVCBcmfx/3FwJq1ldyPriEB4KzTv5mVSwTAlw6FlGXv82umPY6VPBt1nbd
Z1JOvuygGPDz8O7LHhBfqp48F/MpeanGgrzdsGu4hWAgTjYKmGvZoFjN1uOu+d65hrlzkSrdiWRU
3guTb365JhJ31XoWbkoKF8QPHsnV/eMqMFb3wbuET7aCQ02wmAjLEXUM4odA0mc72+FunMt6jwvJ
9DYX+KwsH3SSoauAAGZ2tmfFA4IX6/7MkvRKsuq1mnDwiMAT7IswwTbsnvgm+22hnUA8yyZ1uQjB
yAYtdJ6VEXPOZTWtldh6KpeDm7K3q4xY2cjlM/J6Gtw/hT029wW1zKJ5V6D7s5KDZK8e9O7EdvIs
S/bYebhuDCzDRaHv2OZqRxhUvgMq5jU1FeUxCcsHLejD99Ep+HAge95jkXWtAXNSs3EjW+0sTNcK
qbuDDD6CJP2Zlq56kaVlRh0UxWu+zIg8HcLqxC+tiuv+TRZPBX6TkEJOYE/dU2f17E77atT3g9Nd
9aUBrhskst+albHcc9O3D3MZ42EHLss9BZb+9+kkbFx25vGvUPs2mCFi312fEQTzjGQlHNGuXNbI
XWWoZrLCjnGn965xaeCbPM21Ks5Gpl5/dc4VEn5jl63vZZ14IQzNqsXpZpmsyfEhVePHNPLSJ1Lj
BPyF96OzU9r0zs02etvwM5MXasziz65stQ1IdHUD3tlAicuO39NQsTeZ4hUY21CsBiTZA5GUJ1kc
DX0PBo1dVBFYz/lcboopT95DUZPJWEy92Egn77gluLtaDX61xumYrFFsmg6ytVedP8xC1Fc5VAk3
s6HCWEir8kbw5VVeJ8vN6ihfVLbMD2X8v1+UbM2IPsoXpaDwyWYhqXbBNKsnifK84z2XYk4C3A94
krmLBcgudxmB35ChoRIQYF86OVJM4Guieyc5Z7R0srJsXldtuOGRfgUsKX4GBzK/GqDdkxZ2sCyp
Q8EWDTV2WXI142DManIvpeV0MsJiuMm2oPWu6HW5V1nSQ/W5QlryXgJV+d6NjnaRbXmYfdeEFd1V
w1Uc5smNmMP5fgm1Tn3+G8FJaoMjsFr7uTcBCFleXNAVaBZoqfsgW3PWeV/LTPI0shX/d/5TKUjb
LlRfbcdLV5l6bu06OZAaK15m24l3iaJqa1kMU7U9u3Xw4ah2xK8Yn9JwQm1MNqotlyqMxjvmjVK8
jElfbPOYEL1sHQIjOzUTd7T72BadFDd9kV2zHKlyAvVs3JeLim7oNzg+pGTfmchDgeEI+j+th+aS
GlgLpEmmrcmvNxerwucXUA6nsQBjMeHYsL1XVsKjqWq0W5z15oHQw4Ql3DKHChAkM7KPehCHcQaj
jjhi/qx5Q3apInFRFU0pAIvOPLBpBnZCS6sVNe1DMIE4C7KqeJZ1GF19szIdINZSFXkDpvHLg9Ak
J5g0WAt60XD3ZfyoAZ0KBOaOsihH6OVWJL36JGs0wV5vstJkK9vElAw3wiD37rLHMGJ43ZVEkmTR
JeyJcH//NDvjN6Ry2pOsbhVgjfxA+6Mshk1lwjSCLiCL8jDU+ovRpulZXsmboVdErF5Qlnih8qBa
a7w31vxQ0ttgjurGULt+w52m2uZt4azlwL7QlKfhx/3dNpU3ryfI5sDymGWODf2apPFOF1P+LLtb
OYlZXZ31Xy/fDU2egax3L8FvagVfFD5+uMLZCWVvxzBuibMgsxX3+FUlz5LR2YLkG8+ydK/CcIO0
4TjuINT+Go7OvwF0fOpXKB0cRDk6m9SE5zCBgr31sZvdD0HjLoYLwdHrCmRmsga5u3HMf/UzvG7Y
dg7Gfp4oo/WQhNqZfHZ7BgmYrZMxFX8GBxlm/mpXzf5/tsvxLM0ZD39psSXL5awrUkQPXQs3X7qj
fxWliM5XEeoQ8jNLZ2iKdGb7/frVKsc2wDLXtaeOB5cM1rUxtJ8yJWy7Aom2urZ3MiXMru08YUTw
1LILlb2C2HmdBvSKw2zwtncPJV177buoffRMr3pMjfRNImHKOHS3Tll6246lk5SsP9nQKiEZF7sv
na1UqbOT4LElSSJRggL6u4vU2EpGUa2Rwhk301Akk+94+Q3dw/ggAVL3OgmTsse2Wd/N3fD8BiBS
jiig26rLh4aQsphNILs5xBl0/4xX2YrFGAbH+DqkyRBux5A4XakMqGlqeqGeReJtNLJjN2M5TKhf
3MKs/D7pdXKUJVnvdvqvobJOHlRbGdcTD21Xy0DrOEKc+mFymv7FSrpm01ai2Q5L0VQ052DHYbSS
rYUZe9eqNo+yUVaVfb/2DFV7lCX8cpDnnbLiAQ/232dTtW0U1vYjTtntk5KcOz0fHrXF/nzISKF7
Qav6sk3W2aGCjVU0EBBa+ss6Lzm3daef+ji7fA20p1H1ZfFfA43cIi3OIPhgA2GK+deV5IA4y4N9
obtuesnZJyC6oBHCCp29ouT6Qx4M9v91xg5/qzkB6K+W6BGRNKIUCwsBeMBQ9dZJlrpRsR4wxvhD
luQByP+0inE63xnZgFB374ZPPfHUZbCcJohaZfl3R+u+SVDdXmZshWWdhkERT7YAJJXmeEDOb7p8
SzGy1mtT2C4SqHx88hDX9UNqGMpZlqYBHu04aG+yVDtDf6oLd96lZM5OUShwlFwOyT9nVuR1uzap
PmWPVKt+9ZDFKU1XllnG2BKaLRK0kIBmLGt9D7Xsy1Cl3lVdGrKloTABsyIIC02/GLwrZONfI2C7
/pxLHbqOlR76BaJgaLP5aKJ+OevNU7bAFBxu7fumJIwiO8i6YREDUsDC3gc1hWI+Ot42d862Na7s
RI8AS+fmRR4Gb8SGDQ/dbY+hEg/0NAh3ATpPS4sJf3E0CKnJfrIVcOFLjyvbXipr5Z6NJYrtPkhh
LU9DY9+XDbK8tCpB+CeYT/j3Ai+h3Bv056+zUJnEulzqlJBWM/F+b/3qNxbWCbOb72IYqk+Cs6RD
+Pov5F31p4pspKyv8aAnbNaUe3WMqk/BY1I2lvZb37HhQYKTR+6l/mt4jkvNQw00+9bqKNbM+Di9
8yCBAPpyVi918kzWyVbZb+hr8e9W1xt+jS3qoF55g9B3ymxAkmsFIkko8R8BoGxk1Ve9PCvsNjx3
rtnsPCuZX8w0OCuYdPy1nACZHOQJpvD3GqfGyfduRR7wTXRxJ45Krd3SgGeISH5z8rTxZsx63Gkg
QMJ3ai8H2WDMujh6f49weaeXOxXIwbgFjIcxr/VibHeDW2kvfJXKbkjDfC2LaQPS2CJs48tiMyY8
prFTCOtI71aGom+HIY7BDjHUA+HoV/zzHpTW0F7kxHVcEVhdisJmYi8n1h4Q4UUneHJvCIxtSqGP
F28hByUjFqGqFa57WE+ksoPWNN5RDEPSMMnKleal5rti50RrlbyC51YZ73XZfE6Wkd5C4p8v/zFI
0SZ1nRe6fc6x1VaUOGGvtA5DUJf8Y9aRPBnmNSuWvbcN29pmip7vJjDexMdZfGXRaEyerJbFVxZb
/FRXcyaqx2lKzaOeesoKGajpQ0U0adV3VnYi5NK/g0nLTTwTZC9Rmgp0M2/88FxEexF8yk5Gr8he
cvB/9TIUuCC5ZguiIUn/bipnOUPZdr8uK4v/uiy9mnQotpUyaGvyh9nl6xAb6MGV6vmrJtNYx30w
Wau6tsqTbMBdJL9Afu9OKsK+H3nGf5l15hWXMHufTZW1Tch8fvR1s04XzFLsYGIQlq17ilGCvY49
lud3MBMjgzpOXtOq/TVSC7L7SNkh/WdkpWfGfaREO2Ex+TgV7T7Cq+KPJt+NCFb9rHGi9Kuyt18t
VDo2RT9E57pSkodaGfWtZ9nFM5EWcltOb/7ZzZ0vRyXF9NmJOXpvCcavQZWJizBJrWoW8TtIsMlT
3ARiFWZp9T0aXFQeyJwlASuqUjYfc+RVaLY04opcZH9w6+KTTX+2rkaTWBTGS+g9Te43Npxgarvo
52J0ksB6+8wzzVkFhRXdtDbQ966b2PvC0EgSgb/HpncYP027wMaGtVVTgs+OBaHTLO8SVFrx0kMh
WJV4hOw1ryheVFJV0D29eVWaonwZpkG9trgl8r8rXmQPa3T34TylN1ll116zil1XHGT/OeytXZVp
6Vq2EsRvL8ijPcpLySpXjGusdrpHWWqF4cE3wsdEzh1FtbK18VRGGpYXY4dGAQi2/Cb7jkVWX7LI
gvEdKQZmOlH2Qujq0qd58c2IwEibSPoca9cFWztD6mi04tsUTKh5diY/Crw8Pkr1u+yuaGCTRpeN
vSyiy+AU7fBZGF21x1mv2cpqfEzXrRlncCky/VDootrISXvFOhb8GV/svIWSZ5gHMGTJU1KY+PaY
gLsbp8efqugDlsKKtZpo8lPZgjISUw/JKx+SlR3W3R4VL4UE6VL+fxx8n2q52n9OoIW4gMZtgfrK
otjQwuxHz+I11hAj67TS8mV9ro3zugwH496tzsffurVu+ns3m83SQWWffJ4iaQlOEvGvKGk9v3E0
/BLa2XxXcd7N0YN+U1VPXG27Ev683ETZH/Q7D27GRhbtyiIPT6DgJIuB8dqHdvsmjNq8jFmYkMZk
st62IBN3SBzGvW+T8/8TNvta1XOCEwCbHmLN876ZBm5yWCeqT4i19NsxaZWHwKu6B8jd7taISuUx
nhB8E3C8v1l9d9Hl+DlBBmqI6r/KHIuK0WkHFFrxHi4DL7845dQdkLGe9nHQtNdsUlAVxorkjQTR
jyzuxc9Q3Vu6weuoNP3VTd0RNxr+e8pCMovjStvBDOiOrZhxa+1zaxOh/fmiLjcKnt7H74rdoGVN
TAy/yH6fGGqwn5Q6XLeNbrzmUevuy4oghCxOQMr2iZLE9yImp8Ze95rkXhxC/qUZ1mdrtYjN11Qd
yZYbec76SrG14pGiXdw7O6Sr9xVGivdWuw7bvUNE6D5WFA77vFRgNbiMLW2yJ82kYf+4vCroPRm2
cUp/b80siKSdq6JCubR6XhntQ02Z7q2pFyi7sNfUe+ucxsGOFDtkjGXm2iERgiW4cW+1NJyeLR3B
cTmViFRjp7boqMoia5u2m7sG2YJlbD4O8063AkxTlutqvT7usG+DqjU1h8Yt230w5a94D42jD8uy
OcsDX++vs9i4Os08nv7dQ3YTUF59EnnpThabEpPhXFiYJi32kZmpu2dvbsEZlcGVxddwEEexo20V
In4qK2U/eQiL+LsTgSyVJdloK+hPdtmwjZfxX13jlFhUGpML+6qTZ62uvug5lqZfczc4sz64wjo2
UcCKJ7sFMZzbCq2ctZxYy7j5+BHs8QyW9cPXxYIC+5FKKW4JD+S/XR8KR4PIUR5vZN+vizl6crDc
pjx91Xehkh3Rrn6TV/6aO8p1d0VgTLvP4TwHjgZVdLFbkQclwmlFeLhkTwur7O/qNBVW68uyjlXG
P6cWqTT0W5AcMJRsrQKwON1PZde2TBVftPjxyZb/MV2bRjs9CEktLJeclnnssOOpSJbNSXGRGPH0
jRa77M3QwfUGzTtUIb9yWbStxOG5SRRn1fLCtxoPN1mvja5xqGqVbSzgqw+tgQpmN8CdQTmbrxnR
AFmfZN54mMUIOVBOji0PORJwhcRA2NBqpALkoWxj71QvB1lsW6vaqgFEcVk3VBVJanL8pa/qqklk
KnbOsdM65yRt1p1nzA8swiaxsaXBDpx+Q+CLdSXJ2WfLjrJFi7BtXHqLZexXvTzzAu3XMFm8j61D
62gWaK5+r9JmN026cgLSkLpmdpaHyYwQrFoO8kzWRSSM1uCg69W/GpAah4C4jJWdY6XfTWpZHP9V
L3vIoaTJg23Ndvl+xf+6mByr1d53AohLZI7QbzoE01Zd7BGn5QCu69ehlAaKKbSSgx2qm1oWv/oM
RqiuVE8ZdnrjxL6lWRGG0nV4cMos3Q0iTN+iIHmUlJK5CWJ+Fu3vPTzA6P+7R6BU7XqaW+RhPRRE
va4leNWG+UlXnY1p4LX7VeWkMeIIX+WvEbWedHujqM7QY7KTrL93dibVWfcZjnZW17U3tOZhtpg4
dozETjzSfbWzx5aq8KvJam/3yjJvdgD6FiFX6orl0NRptOEZW13Lae4NmoN/TIKa9qwuNk6Lt9Oo
TOoqTYNu9VUXu8Jx7uVCejd9NWkacqq+HCkrf2uX5aZBC+Nf0/1nx3F5BbJFHuSMtub+qvsq8q9j
YZd93LzCEWabQEBbe2RcRr8Mp/I84sZIZqeo1IcKbopqCIqypQsavVuHbQ23km95Kyvt2l5MQSYj
Xic12qfG0DxVkcq9RI+cg+slhEuGOnnU3Q/ZJmtAnMZ7h8jj6qvOtvDxiHLYdFpi1U8CrMBT8SS7
y0NqeGzbVde5X0PWmUKNEQ0RzV4v3GGvZSoYmCxLzwTj0nND7GMvUIGogkIb+O26HGWL7AOWswWP
3aPjvPSWDXAntW3RG0iGZal+LKykb16CDMNfq8IKz3PD58yKxk8tA7NeW1lLHrrClC4NAUjkzXSc
Kkj1bBzDG0KaGDQqMDATHp39ITOnvyDaryChDKGfdgNYI8MDs2QiKJBG3YsSkMTrjRrpDgfpbTVN
4oOy7LvgLhUbY5zGl7IBTB7ZKOtrbnK4z4TRKcGVAMHHjr9fmuWXYM4QUW3LB8PSyeM6U1qSHfq7
LM/koYmaYm82BmJPYXi2/zkQWoP7PnJbyyJX36lu8ykbv+r/1XceK7Fg2/5zjq+hInH7I558Gzn3
V708+6qbSzc6RchmL6/gX1f6qpMvJpmRXnZxIfynq5ub0a6yc4S2Qqs5IwyLUb0TGtvRzZpNHc/g
97NHz4HIqRSt+1Lm+q3Efumqkkh9aTpt9menTR/6IfNe5qBr1sRdHD4DWs1msLcG2/+NvhS9xUt3
VoDgyJnivtbwjRF/yEYLqaCngL8Le+5TnVglNmwhf3W81zkGi5wtGSiwDLIsT5FJH44gWhfex+i9
ZgE+3+k4XGQJKudzlqvD9V4SJoEtd7zdS7azz+ZCfZQlLyFCYqMbkBvOO/hzaMNDO1/lQQcIu8kD
QwWiQF1emb8aahCVWK647qZVrc6G4b+0IKrih9yh9l8zVOgEXONQ7PI0woz+n5khx3ub3AB96WHC
Cd0pMzdoj9m3FtDNzSyceD+ZDsyyvgRashwMoiLnDOt5PeBphF0pdZ0R7ox6HtmeUpJ948jU/dqO
oKtj73PrME2KlfGkRtOwzohsfUeFp9Ls7zVKe2s1yfSToZTOZepJq8mGCrY5vp3qZz9YcDjn9geE
LHc3NW1xzDBrQATw6zQGnn0krdvMqzjUi2Or2Xh3jUpwwNKBmDOEStuqyxfRAwNnha8PBPfKl4wN
zq7GCnstWzPIhed6yN4IRqftqhtm3+2i5qlckqqozMy+5eDi2IcepgAwpLAV6XL12GjBfD8k+fB7
8bsy2xlCv0r4QFQIXspyFsyF+K0oG/5Vly79SjfHglYO0eZ2w73F2tfAgUYhyHhMmdg4Qq1hxUbx
o2bVMGGqpvre9PaLN6rGS9KN5j5xzGCbln3wrkAjGIHSfK9mJEfzfmovsZoZ55Fs56qqx/w6RkJt
dmEIEy0H5YUexhActCbBK7LRg5u+HHhqqi7DQmSLCfdvwMCySW8GXGNolN1Yon8Qvo6Pcg55EHYE
CDzcQksFlybMGW9zpAxNY/pmlCVKmyTScYXq4l3UgwgPektcYnQcLkUl0HxtAptIBMWvBrEUM7MF
+mRgwvTVoNhWdVYAbjpVjnJu3jgfRhigtSxq58GGWPw+dN/tpTrAA+rQLcFBsgSVD4I53GtwXVHA
GhTcUW3lBHnY3AxhRuJnaZB1stXSeMxFrJ0+wGGrFRqEvpLNztVrQYi7jhl9V6f0qakq5aUE2rVv
ZlPfplWufOSWspIdJhy2112VmCc5MsiB6kjrFWxGnjJNJb/7ywqitVJWu8S4xralX4lIDtswU3AQ
+adOntWxqFZLOGM7eVMPh5Ano34aXX6YjJUHq071i1e8yIJRcIPwM0B/h7Fw/nLqqUs27LvTjQmD
b/01qlrGh0bZ+80UODvZIF9KAPYBC58QkfnFFduBiq90jXib8Hy/9qUW+iT0CTjX87RzqsbZyG5u
QIrANj3W3aX1/3uU1UfVa4f5kmLo/Q1xov4GGwGpDwOfZDJJp6/6LspJFM+zy+Mg3WRDkqrqiRDr
QQ6S9bxfRB/aYQlxOcaVbDcR9sG131VL/ZCiOrG3Q3fA+aGEDfL9mlu+OY1ir3sPfJ0RivbQ4Bi1
B5llXK2y+TWaT/QD9PBPI+x+MF14vuv8SQVAZ5GmERYuTlGAoeeXNKBsaPvxmqeJutZTDTBw454n
DVU1qUgV9/ouVCP3LEuyfqmSvbxZBLt74lfPCwB/pi2ey0kPHpXsCZAwlJflMGPJtI6rMdrKInDR
xUa5mnZVPCNs6XanRmunqzVnCFmSdV9BqZoPsjFyxmmLC3O+ka343Y4PWY4Pj2ytMxS9JnBcslFW
wbQAamtOV1myAmIMQXMKeLzJ9fXiN50udho9gNJ1CiB9JYtfftV3oxtZHpc+TaW0K+lprTruCDda
m55dF9lOXcHIlC3v/KzA6uFhYnydlpKsUnX9DZnY9Cz7N/xkd9jEs+osPVxgRI+9MAngM5kHmQKR
DZBiOjY6enTBHost4Mjdp0wfJ9Vm92hGZ/JS6poXNDwia6ezsfW5bz6OdV8CrtST1ZRN+O0pPS4B
3UfYWt4tOdrcbB4duN3pNJFtTTNnZxJd37qOZ2/NIv0o41IBpG8rK0F6ck869oAQcPToBdzcNTiK
31wC3WaLQrOmmwYaF+Z4kWeKBdyoKhFw1G2+1lgZMuzby0X02FsRf2KVJhRL5IwleVAD3I6bwFy7
hU4UN1mQ5HtnfJy8ZUfkIe0bcn0kMKbiaOj1vHrVI1jeyGcc+f+PPjC2Pwsk9p5K1QgPoZt9en34
h4hDbxdEmrdPAoXYFo/DrJIRv6L51YqmdGcvaAa3GQ9xXfJe0c9xI2yKTcufkJO6lTARtwLZgyQA
fV5pL52hffM03fVVEGFrswuIdiqOXxskiNQJ4M8Qdqt+4N9DlCDHc6rFtgvNEPXmeSry5+QJfX0W
EIBIRGwAPTsQT8uxWZPp2AxDx7qspvHDCGzRF0V77gjHh0Ts/0qsHInZymg3YaFV27JVMn8wAZjq
ab9CVxKgU/Sp2d38R1t1O/wLD81sXY2yVh+8Bmwri1O/8aI697Vo+hl0f9Q56ss8+/5ACpvPovlE
ZXAXe/l7nwEm0csOKm7xpINW84cac3ldeQ/zZGXVFctK1WI/Jsw/0vwD3a+twSeTe5jmjU7zQ2Wb
sLbMN9gA1RHIMU8nmL34ZtwTMlCUYaXPeQrAyvqmR/oM4Js9pRcVYkWHT8ikmzJngZ0yzKaqMrlE
NsjqOSRvZyV4FIxFtwMt+ocy5PlLF/yskNDdQUJ7VYiOsk+YL+VIACmLFsGpMWXxmJ21qukX8Ji8
k7lClYnwAhDJ4Ucah/VFmwzM0NKXru+1V8M59iAoV0ogXjR4IesCZYP1yD2AiKd5wF78Ys7jsRAq
TlxJdhlaPJ80KDKbOeHLINHb7yLwpMcoPHhVu3F0zBODosYixxweOy2q2Xy21S6yER3s++4G9GNt
1tMACtk8aoWr+GoUZSDtumdnLkhYTsW87oK8Pop4ONQd2FyklkjNAl9XOnU/DHDMCjMH+AquC9l6
sv2Rg4VKSZqo7XCL63FliAL74jrAnHHNEV1l79ouQjszUlc2CEiB9MJ+nuExmFgA+VqQa0cey93V
0Cls3YP6QAzbN6t2AsWhHmNPwA+vqkjfVFPVHLsE4fSrPK3gvaX+b22zrlKRF3a/a9TuUJQEukBH
MkrOosnm+wQhHkFxoPvZOA87yB45bGez9rF6H9HRmJuj8CJ9a3XqVdXL6giQfOYfFrnYpfB8vG4m
QCadPv1grbKhyczeYyMWNXl2Bj6rX3i0dcQV8nAVlA4eVKn71xN+Tp+xywPc5FSRn+vfddt5FkHn
6+T0DiFc1Y0T93+WDV+P8OZbadoI+JZoN5OBL/JFJLv3rnWaROgHY7xqi5c8mqtN2gFErrsfmYNm
CUBdB9nUstzMSuRe+zo4ZLOrPAcI/AZT9KAZ3WtutcUW5ZLPNk+VjRM0fHkIO6L+059VW/Sk8ElU
a03x3ET9t7A2W5QMI3uX2CRUyqHbBn2dr3i9yUOWjTsv4gPJSjRb9Mzqz1XBh6Wl4iUbyOvrFY8u
gdglcbadCSjvbdGcsqxA2icpXodSXYnFGwafSmyi8Ewjo5ls2yI41SWqEgl/RlXrb2WgfUS6Q6im
qR9UnjdW3dz3G5iL1lHRFUHMPjEPqUDkom6rn0IrCh9PakOtf6LSE/ujGWNN3qQYpoaPbW5oexR6
67Cz1iggF07zrKbirTLVyPeMkUdfN7tEjh1ua2NAXzgEm1p72UHX2CQkbvLR1t7sd4k7rZzmVLap
79qT7Qsvx/A9K91tQbrn0gFZrMOmveRWRzQXORLE1OBhtUJFk7LpXonpx77orQ+jCGFkEXK6CtXb
DymaJ25zLJTph+egf2V5n9aQYf9pDIeczJMfCdLFLM7jarKA8xW6564IQ497nrxSsmuo2aRZ9RAP
LfdgdzS3mGfofrc4fRqp9gahewS7Wp/MyfXWcdnjnZFAThVD/CAPvbDiB7KjD2lW21CH7QwYb//s
JhAsiCz5ma34XVv/jA3rzRqmP2u9JQcWmSfA2A8lLERnIo5o2m61RgfhvcFsdOPk6Quy4tZlZLn3
2zqt92XYZLdsAoenRN2j6Gbf7LJ0k7GpW+sQsxDFinH40gawtJm96jSclStdGAgCucm+ztzwhC1N
gNqPET3MXmYdAnZqRxEl2jEeDBiaUT4/FHEy7HNEkE9Aw42dJsR07qMsZDMLrRV4TLXtB4wRyTVp
mzJOnFvWhtEmrM9VB63HFDbJVAwg0c5gS5xX+BxGiP+uFhTkqk1U8uYmkHhLCOvFNjzsAmdRvTbN
vlds/Aby2H1tSdqvasfqUNuP0BjugAEZE5ZMSOSr73PFk5NW9cWHUpET9ZJ2PJSWaa2hvDZ+y+3y
Y7Rg+kTwWj6gFbeAk8E+gFPF9a8TxgcLGM6KULU+Rrvr8PAVKt6aFv4ZxEU+QgRRfG7rwwfxdB7Y
kqr/0Lyg9zNQUh+ehRSSNbv1R1hwi0DHsPqAQjYiqo3EW6gYRwwH9Qv6kx4BCSdYy2IsZv2SK7CI
xuhjbpNyBS/JBNMdttvKHFlkTfMY2TwTB6HZX1pEXC8N7/VhdOstgDOelVmA1qWXQbVMHevMXpuI
kndT5lp5aRM+ssFc9TavEomhBCnvcUAjGVGYLjSWKChqPkCjgP2GOOjZo6mtbCDjW1VVGoxTmj/c
PiXFjDYIHP/imZzOtO3RE1mDFLJXuGEZfq8Z6bWyBsefRGJsEkLAvmH1O71IPDzJ42E7l5c+qaZ9
18TBZea9KLF9ArP4mkaBuBFI7Xw0qViyakW9IoWOol8+32xzYsEu6mlFIAF0HcrdJKZ4klX7uFtB
Zmi3xmKC2uXxCkZ8crWHrjh4M06rSDviwVLO34quwGekmHcVrnybqfTeAAevu3qIIb7w/w9mEL9T
5Qreig02BMPhdgat7dibIIlCP0gJtDY1OjiC020cQxkSARpf2pDebCW56MutO0wJXNlZV687tEMV
dNhYuAXEBwICaLEG1qrzMsdXs4JEJMtDGwf201B6BNWtbNt0RukPBUGNwgvddYIBnN+QWd40UWmv
J7fujwh12OdYaDE/uhncQkO4TDO5oeZsoa9OEZ9yowKka5wmpOk2vTXFD3A7qh0bf4tXdkU3rdpr
KGYIpQkeWv6qiEOVf5rO3GHEJqx9jxRNFMWEkCdH27RtUOyKUKQrM35tbK26hdOo+0TUvnH3JsM8
iOmYW34/9aUfNaFytcumu4z2qPg56fpzIwaxQrOZN656xwjrjbwgzJO09Y1oN+CGDuBPUaNAmVsY
aDuahjI9mpc+orSuqiUX6I1bfhLjpW3INmKj6B3DwMUxNXPPCLnv+lBJ/d5VryYBnY1hT5Ovtcqx
9YpXIWznlLfKj3rkixotzTibZZVvmin5qzHA79SIiuOccyu6Oj6l/TD6Sjw5/ojLQMu6jyoEy4pq
Z0eMvIPNFOAeJHqY0l0QYLqGdIf4P2yd13LrOtZun4hVzOFWVJYtW5Lttde+Ya20AeYcn/4Mwt3t
rj7/DYoAKVqmSHBizi942h97sseLHQHfmqo4jPvJCVvJfdJXZn7W5AAF1CIxOk/lyZ8HnEH8sn5C
c+yqNyypLKAiFpaIJpYbgGWJyGTuXpopwNFlIngymqE9QLLdxZMGZa2WyzF3shZoZfXWteVN0wG8
IbDdHry2/W7IzAytxrB5wjIevsB+WfoJltwiTr7AtWjNifZDnO6QgyaCF8a81Vl9VEEsz3CUdKpX
y99ta4GVIyzY8lDAocBnPVymCfehPvieRYW96byBXAcyTVOGNnTrvlAqna4TIEM0i9p95osPD7Ga
3RSYuJnKbLdMwmUxPHCBhkHuXRHpO+llHxgCTdualNkOyVV9l8WgCUtNILRiVk/FhB5WG/GKyl3b
2nhIwu21ZPDCLk+6UEbxgRxcdk6R3nV1070Q4z9hdtkhY568WoahHSoepE00v2YAOMY8kbeW9axw
KDRbPnUTCa+kq1tWrHpjEumzsqssMR3yyjW2CQCbjfSRk01ehJwcwpt2CHMQklvHS29xIC+u4ze7
Dolc6ta5vh+g4x0XTw9g/CJywhwOlWZI832P8PvSuyVyXgleDOip76NZ37We32ygK2f7KHCYSSIp
dqg8fTfQ3dnVfTs+jJy0UA77pjZNrL6CAM9SC+GvOkqmLeaPD34qnxyL/4P0Z7aXGk4Xs7X1MjAy
gqQcaH2vwdGkQdDOjHJgPpP8iMnPwHMNNbCBgNq7JhwIKfa1g4J5jRIE6PCyu9cZFC6LQmBAzb+Z
QNBnkz1vdCJpu8cajPnnJzIL40Um2U2L6iUcdCN6lq313bWpwy9DdU76VJ6Kmena1oBzlVQzKu/i
scqEenrBe3dr4EIX1rWBIlIZQZ2LwCml7bkzC0BeU4amo6g3EQKrB11jzTLUTvPZOAsoCLvMsUZy
nVsUpMsejiZmGCmE1H7RWKlPeQIQIKhPWF7252mUw1ltfTXCtftzngCdglPDm9oj3Q6+/TAXmX/g
x63OVqZXZ5d8175byuuM2O8ZSaTlnOQs2gJ4SaE6m99RDOiz6VBTYESG5kL2wt+Q6r9KI2jOaV18
NH5OAqWwx+a4xDlL5ABWs5/NyBL383m0erTMvRYvXNfI843joM5iFvZp0FZDvOowzUtx5i1SsAia
op3Tlx9uDCqgG0TJ+Um1tPjs5nYZanEZs5byo7NqCF+JQ+P06pB230ea3pyXvkEva3QODdPhudFT
sIsxYemmbsq3JO1+tV3Rf14rtaUuU7w4aJ/P0eKj/NLLQ7S6Uap1htry1+5qzcfvvW2qYuJL07hT
NJ5d8Q6pqWKi2xlI/bO6oCobeMmHVYjCCFu9Tk9dt1BwX7bGmN4MLUhws+cfo/jmIEOJEgQRfNtG
UcgktX6B+mUo22uqMV0goRvG6Rzlm1iPosOS1cexrRFWKHBFTOLT2MFL1AjWgMFO1ll9A8Q8qAt7
yztluwq/CstfQrXZGnHF8jeyNnEHiBKpEOjfb2URsLQabfI1GFKdATqYZwnHPKw8eGz1T3/JfpJ3
8bmyERpyg+n4rI7p44GFDWosT+q3qsypPDdro7qqsRHz4DZff8r/a3eEEf1/HT16QbufR0lysTgY
1RhitvydxUkftjaqcDtXsxEYKdLjUOcBRR0OEBX+36WfIJY+b5qgAZ8pvRrIHc0A4m8//5Z4SlAB
nAyte4qyPj5lWo6c+0uPTeC+j4dbEVVPKfPAGZVsHNKq/AdycoJEeQtNq8djdjFfWrThSYdr/s5L
G20DMJpygkiWe1TnBXP3ku+NUdw8qmJR/sB3/b3RfeswrGkC3XHy8ySQiWwa8zIbWNscICJ4j77h
GQ4GH7xkXr4FigaJ/UAhIFIO40kr3ZRHx5+vckaQzfG0lqiJPGOAeEM9ZOdIl+hydxphFWSsC5fm
hBaM5mwWqs4bbQKk5VvmJg2E/UDxqKiq9ByUy29+bPxpAK2e7LHAW9NMum1Micwcu+A6ysU6kFSu
YI2FCUuIrdO05YueQ2ocWEaFMquSTZ+J8sVJqDgjZIVof3GAaL9sqcIEHIXgszWhbIvHjekv6V+g
/ptLVCR2iCVysW21pX5KEc6wjFL7qJhm997U+KcMX6Ib3pnUpJ2l+zWl8uAtHd7znf3wPFkeeASK
Y0Qe/aMsIhQTEu1HH9lViDztAGJUZldNZ93TBsOuymL5Q1TxO5mkEAdu+/sg5A1BVO9PLsmn8V4w
C819ySLCl0Ik9abRsW2zW/cnmXmfXABzlKd3/ZFkyZ3SIByXvoZoRbZkW4o2PZkozm+93F6OqJgu
h4XSwRaUprVdtK7dET5uy2pMDnq95jsCMlIFmdZO9u4VoD92hXK4F/BJrKSMv0da5cIEp5hgPtJK
L1fySrzTLXe5t6P+vWuNv4qxq1EnhzBJtZ86DF4tiZ8E6ACNxRbN5fQmkzSH3JrOTFK7bs6zS51X
48VZs3czUN/RaupjMDTaO9bXOxlYpFRh7G2jPttNIhHvIAV/Soymnu3G1N4s3dGwz9DHnd/nIBud
Mt5nzeR/b8hfN4EPtr6N5guJT7HNbOSUBirIRxT5tz5K7j/aYLRCL/WMF1YA1qmp4vbQwj17xHYH
651K+J8G+WAnSH43GBITTxvWLSizavUesY+BNcibVUekNjRZ/MqqP8gKxNRI42qzNG7wAG0c7UXs
QRiuFzy2lnR5IcXweza70zLL7jG2nX/rEbaIC/DMGE03B5TAmY5U/Tvjy55VzTullpZtvvqfu9WR
alD1VaMO//r019j/eQq1210iNc8jVqadBJlP2B+rqfHnZjlid6z6aku9b4ZY5yDV/6/Nr/1fh6sx
1fzPmDqPGpuNrthaejVtWNtlaL8VRcVLdd3UPUIY0qn/HrUGm4Bg3Z9pQHZ3+LH9q//50c9WzpQB
NUfbi1TWZ9VU62t2tEvEx1Tfbud/91GvJoockqdyNsXdMXQeBz+3QkBE4q7Gqtxldk/s8aDGVKPD
TdfjMXr6HMrd9FUwjX19qMO58WSj5v85pnYU7dJQ31m1jteTf44lWrsxjEE/fY2x4gwRs7deSjsz
drFfiYNTITVearVz1Stbv0Z5EPPqm7ofjW985ACRH6auTeclkvnOxYDoVs4Lyycxb5B4K7/HIC4O
CQaQRwojsJZhJ2KytzXMYNgOTUYuJSqe3XJon+wkO/i8Yy84eRIiLWl2gjl2SFnyXwokWw+Iu7wX
TeZdoR/qO41lF9OKcJ/HbkqI8PXndOrOiKHkF9x7JZY6ALlBUS07KzBcTE9y9OPK5Yf0kJ3kQgcP
EvrPRdfo39FbK7ZydIudvhivlJt7lpg9Mo1lOoUt6oYHuymp9OgIMhkmRDlC7206DPp77Y0ARrt0
ZVOQScrwh8KCSlh/JdVvq+1bVsoAGnvhfCyjXW1zuHP3LEakoJrKn+Ty54saaoTZX4MsP6meaiAK
i30L9XurjldjXW++B87QPKneEJcLFabpuevmAJxaJ7dlno73QkYFNNh43GliHO9qLC4JdgFHXVUv
wJXzEtf5H2Ro/nXAMiFVTVYSDMp6DtXk5j/x6MibOk1QLfFJx7pw83XA0GP3YGtNdlJjNc/tU6dF
16Clhj+XW/QSxaux5Domnum893yxpieYttWYcOJbXlBBVUNOOYC6zcpfal5XQ/G4zKFeGeZBdZO5
Le8zWfHPMxRYYJsAlRTmVYFcgYO+JlXiHZOW+RXJln+Dbj8PaRficyP69jX+v8eR4i+AQ1rmXp3v
68DBiB8T1ThWNvkYouBUPiMZaJ+sadXPqeNpo8ZUM5R6+dytjUg04JzmvKyaT1Bz/rPj62AjXbxj
ZeqvX0Nqa86i8vlrzE/yP3rQEP00cbDxmzZ5Lk1KxhKz3s+trzFX6wARNMFZHaFRYfo8rBB1dtRM
wDCdiep4UtmYoeh59y5IBO0iYoa96hqyzHFD6OFde077LqNoBfmsucL14HiU+TGRElD12h1lX+EY
DM4EqSbWXtJ9t4IMfFtpk2FeuzZF9aPZgtzvxt59n4pmPEqNiE3tzaY2PXZNNW+FDVd+6FzvHDUE
JW5Kdk7XDIlIWua+eUPBEiyQH6rn5Eb6WOsEqhf7kftm2Q4qSV1+U0NlL4gm8mp5Ul0QU3aIh+P3
Gp2HrTnVwZsTDxqSYLG2c4LAfzMIjY56QVCnuiVSL+ivEeSogy2mi1cYDBe1MwLR8fbN5LYewnG2
eK6q6lVfT5p2hLtdEBRP6kBsiYnp5h5nJIwLN2ps5M2zky0qVAHr+yCuBkg0vPIm9WJT7ybf9CLS
nWsZpxugi4SWay5HL2v30hsysJ8iPhSohbyJ8VZVTb4PNIyhs3HVvRzdB0kCh+Kv0e9KUFnvWjqQ
ncr0b71IebvPRf7uGNNMnM8sh2lMRixueZclhu6Mjmj2PmgTxZYg+kAOGguOCfHnoLcPqldXY/Pm
WSdmx3jn4mXpgQo6e6YZQN9KkaIuIvneTmSyspqSFDQa82gUwgslNYE1y+eFA0iXXZzZ/Z401pob
8wnn88fcW0Vom7k4BuYW8VH/1V39YFRjZkfL1l6sovnWmxpWPH49v/ClkeEoJ/LVGWsXzYIWmVA8
DoVbQTU00RBENav80RXDaxTV+htOhgpxs2nsIHrk5LXSmlhd12quz2yALlobtSXXGMMt7WdRiOxz
yJii+KxZwz1ps1+V61vHFhuLq3TQh5sJcS95nf9F7N3+8m15Habc+IPNxj4NWofF0ks7LxsC8oIa
dtcBl3DSTYC48jex4q9l0WwE3hjvdtKeYoC8v4wcYTjtNcPG5G665QVl3mJfGuRpCy0pdv6YVBS9
428EffVh8CEyyC6Q6NOn3as9lA2JADf+1cgfuljcQ9AaKzq/8LezTo6wSGSJcbZP0lYHGesu5m1J
xuJt7JOVXZjJs+pmNXqjgCaeYN67r1E/U4fqxxquhjW9xo298suSdg8qODm2NRohjlYcsXvCxCFz
myNJv2Znr7RyVubWndCfP79Qg6RAsQUEtUs0Cv0UtbJNYnYxyRt3Y5s3XAfvYmEGsphq9yIyS9y+
C1BfmlG9m16HZm1e3BxWa+/D4hu3rjX3ah/Sp8Glx0N7M7m/eybnd1t6wSOvkOfHIuN9cKwZF21M
mNd9E0Jw5JpxNV17OnqL93ogc7/2BorF9wInXtVDD7i6t0G6l1HlvHdljdlukR/Uvj5w9JsXNcfP
XmXXt25cTrae6shamMe0zpZrvjadPl6WpDNJ19Cr+nbYD77momVkutfJNDzWvHO+IaODZoAatNY9
icM7Zp7zS2427lUfDfZGc7fs7DgeEKxd+2qXaihgYvM0XFXn81R53ToUVUvSqPkoj+OQk5ZsJYZp
vtNICEMoh6luuf4BigAun15hz1QtgBPRnTqToxdfX069nN8+u2qP0VTDOXbSa54Nf9llUp5yMl7X
Yaj/1aCA6e3wlavD/9kx6sH0bPJVvo7tLM+wNu1k1BsA5EiLrGeJO5JBk5kgGGBH4sVK/WkvB8iU
RqaLF54kSALusMxPq4eRGlPH+VgDvaiuX9uvMO7IMqyf/xpf6hb5osbV0GUUDaFcZGzlHEkYpzRF
0hUAjKFYjllFEXkdi21mT4SABHAOt3vLneK9imp5Vb0gmKMVWokj+bpz7BLtoI1uwkK66N90tzCf
XXw/QIx0gF44ogaWyuL4oTqyocaEXv3ypLpGB5QDMl52UN1qLpJTNAYgh9dPIuOZvyxj/PmH1ZDr
zGHcZOKuek4+kmId0URR3Rjv951rr4no9ePSdaozXAx3o7qZ6TmvDRRc1VPfrxPmMXPz5lV993zF
eU1OouGnuX7vFVg0m0a1U90Kc3luzQK3G/Xd3BwZpAQhqLWnzhZHw2tWkeKlsExpzTEKPdTqtjm7
FAtIJM81c7VdtkfdpTIkMP9896Zy3iRCeD8AEF8atvCk43lqneUf8hYfM5nQ71UPXYSivHzg882r
ntBwg0dndQXBkR2r0o3OnbXISxRp8ZE6ZHEsEfF8MfPkI0Oe7Xc3e3d7xq/d86vfRV66WC6n09mo
MDX2E9A35H7i3ycK8S0ZfBYGhvCTazYVCUgcIS6USA/JtLy5S2FtkOMEvlFl7nO39OWyyWuD25sn
dcjyF9Vorpu9kA1FIjv64aHwGA4pDHR/rKmniXoAcAX0HA6djsZmD4sl6KYLYPnl1LT1T2wztZNj
5POb09fcdtOrgR/8B75rv4rFDynQo9xdRXvpyj91n6cvcRKjW5t52h6avv5ROYlB0NrtDd9036V7
oCSWfbOWZdxbWpzsfC27CC34Rbiun+0m/mPH5c9+kjblndo7GiBGqbL5GGchNDY1SYYCE+SHQFrp
3yNFomx2fKBINcVKjwc7radga0rKSzVAgHtZHsjIJ5T8MD3vigTzF9SJqRIY3+pFBEcnoPIJ8D3b
1RJ5TNsDrDSChW/bIXpy/vZhfV/HwrhbenuGiF5vqEKJvV6SEXOQuyTxMpHv1YnNG896maa/TRxP
rFvZuf5xznvkDycAyk1InlE7Ghp1NThN9R7uvIk8SGSdfwH10K8ZGbAt+krutnCL1Ud2OfF6RGLT
Fd/r3G8ei8lLmyHzxaNwD7jbk2RMaTR7kk9TkPyaC0wXpxHtXKwW/1mgwVSdGeAGKNrQGWR3o3hr
HJzakWfhFGTl48rfikK3PkB+/hydpPrHRgWTWtCfuO9ryN+SZH1ZIQ4xdv1GR6TuhHPfeNdLI36t
QamonmpqpzP2EOdJjq1HqCaqTJAuU3CJIKvckVExgP0lR7ARuwQvhpfBsPXHTGl1F5jUulXXQUjx
midowa87B9CFj9GCjD25w5MasmAfHLzYrbetnxqPYLA6UJ4AiNaeGjIsB8G3LkvP6gPr2+dk8WYm
domPpRGtap9V/5gjIK12XN1UD08qscv8CAuddefEyoZ6dXdWvcA0+kesZSAEPCTp1ZiJR8hpCAoX
Fg0fUA1ByZ5HA3vR9QPC1+ZdWqc6aASOIKpOXnuT6sO6U1ubaSTxp0EaOKkjSHWP56hEBerrlMLP
zoivpp/fOY/HMoyD+TEnpDtmxzAfbYQ1WtHIc5ZL3nRll/zjdi660sROd0+692z8XeGJ+0ZOM5wt
Z8KapLDeqqn6JVOEJtQ+UrR6iDhlcAQxar+5Bn6G2hCMO3VsYZniXGNTE6q9o06lB/t15xDZr7zv
K8AwzZyfA0kEARUtvqsGcZRyV6dRuUv/M2bOcb4RdYB4t2vG91lMoLyiAO1v+5DJ2Hr4ZW890kVj
0gfTclLdRAv6k7EAD1GHGKNrPXiBzV4efx5ftJSRJ1Raj+768Vo0e+DuEYLocNtqrffuqkmTltmu
HaeTJxLv3qGNfp0SDZq5CQCttAXsaBxpDupgMoLyhpYca5qoK0JQv+2OCzTtADb/63xN/0+Za9EO
Zj/AKGxT7nDpTCzu2v6zq8Y6u9k2Bu8z1cPEtDwsNQC7z64Z8aklP0QAN17U0GQtlPP6RMfWoxYP
NTYv0dkoeDBUr+m04dg5TckR/FHVDO78UgEOef4cggWJo9UYbCyviF89n8e8QzvLnU17Q22XSrE1
irtqAl0e9NJarqo3RX57jRv/UJpZnIZLu2aBm9rbqL1lzFs+c0xSZ22a7L/GrCD9E+g6L72ham9G
DKvsj4e36NTqd9VwH6HgMVCt/hqL7PG9ifXpCUUf/T6IKHlqDPevrwNS1ikob7Tt4WvMx66smz5P
2g4jghXICIXO5M5PZpy8dlOQX3kH5ldK6OcBEsRZ9TDKdPWN2gwyeTc6uzv915j6mNOWP5suEluj
qnNAPoV3U43fkCX0IATAUGes0jVAutRimnGbwlF9NElUPaK0Ir0WJPFBjeVxQa4yAWIui7IK5zrS
N9z70UkdbFt4tJaoFFs28J9Kxw4rY5rdiT5uHs1S3TsShc/ovTaPMkXk1pZaFOrQQfF6GC9ebw9c
AHZK4FNbCqkgpQy3eehzk7y0iX9SO9UQPmMGyfs2OBnzWF1ne7q4jRz4PUfrvbXH6hxMTQ8qaBb5
cyOqXVHtNH2stm3rNVvDEQvAo6jd25rlPQ8pFI1kiNLVfmyHj9u31opK+PDDU1QNz84gUGyX1KTg
JfyM+mTvSAQPUoeVTkkEEFRGfZxi9/fiFyDYmpM+CJgTmgTTrQ/mtiMGCVuijyLAX8jMNwso4XCK
NYikEW9zVe0DHwO73gaDrmvjGcTEu9F48UHwQiDBrQNJB6Q8DOZFX9Ca6wzNorgAO8nXDtlkfrDu
YrIBvbCtLP2a99kJM2rtqe4r6LHD6J/yAQKcZb0n7Ziw/PNZJ4P2zAfpP5bcMc4zFW3yHR3JRKvc
5MXcwZna6BNOuqgTU76dcQMIqiHddAvvSBbDz/pwM2QbvK4ifDMkBneubXiPwnqy20TfaxijbMr4
Y1mWNypC27gzqn3pdv5lyHGDIRHA5lczjyjAu1Z9QbTsGwiLCRe6bthXnsTH1TSj61D85jTyjNyK
tUH3eQw926JyW2rGU06smjuTfrMyzjzW+XJxEJwVEpBIrmG5mJpw8ub02Bpjc276qNlhHzluW88T
T5nfLFu9M7+JCf8AEFP9TixQNPSlujnAP261ab9rSVwfc9Qan5BJBFfCO2WXtV73VJUlWRJzhL+1
RKGo5+EJIMGxbxBk7Jo0LJrqEORTcCqsud5mxA0srWy5sXDTCpuhPzr1iggUvbGzRzfdAxD+iVTT
j9VM9GhTJQ+5WkMIHK4PUWcjg8d947YacL206y4GLToJwLXQkmDF3lu87S0Xto3+s07NGV6d3VxG
gAYnbU14WO1NRdTGGlYTonAb9dRBMokwS5EiGRGPnf5u5j8GV7tmGTxfxFHCLLmBXv5n8a36TP1N
502YNmiu6ee5rI27DcPD5ran3Os2Ywr+xqtDq5DxU1/U4iwmIozc4PmdJb48WV8htzeud2+Vk7Ly
BjQpvPgdo14CzJQcqls3zUG680/f1v2nyU+7kFRgJ0mFfoId8FajtuR6JzFIHCEEZBqjwLSsbNZM
yTeIAEU4JvHvNq9wyY7tI+/yIQWxgrxVs+eC/tNkWMRMpOGpPmDK0dXOK4kRc5OALttGSfsI/BaO
md/i/qZb5Uk2zIOJZofLOLRh1ZMTaIpXNE31pyGOjadubTwbw0oPEmZWbKQpop3dg9SThskKRfN6
5l6n3Yk09UNAWfu4FL81Kg8oMcQoCpHK+DU4Y/XRIWvOS/vYF9jYeT6cJlNQA9En6KkB4fGzaAHy
LDdWJF1I3bOu7Cu25vkGN4D3LNElf95zVgj1doZc/DIFJNgbs5+pCos7wiq8PrsahFKk9+Dw7eRp
Anm5wTaLqIJFYZ/qcHjsjuT1kom9G6zqs/XwW/hRjkCZBbzRNzNADHYB8DA6yAWrRhPC/KY3oDJ1
f0ZIgzGw310bAOdrXI+ss7exi04PEZoud3rZg1DuNQxYDF1DPhK9GCEiCguV/5jr+T5Jt30i1ZiH
Sz8jipZ3L7CX72Sa242DnvwpmE1QoGbknDzXP2vREJy1NPLPzorTqZP+R+sHT1XMNGu3GtNYVtfH
BYUlLFT/HgGiHuq+/xvvAwtOsCt2WpXOzyNeRU8eyeNyJRCLzHxknn8B/zATZU8RV3D8e2LVTnZD
AF9Kkp1p9dGmLSFR5ElNoqITNlW3yjnWfl1unNTtDkDXS0BxgQPohpfBHjLz2SsoSpklmltIxz4q
p/fJ8pTGNk2SQzV39mFo6uCvLHiDy9TrXfRrcZstnHfepcEKkdF+xdYQFk4uzuYk8Ees9XbLSj04
DgDPDg44UHAnlKS0iMVbD+Hec0qSHrq9JWZ8DiZnfM1GNIo8eojJpLvOFm9FrrmXr6YeS++z6xL5
n9wGihg2X1cnInYMRgcco58D9KyDYB+JKAhlgPqawdQXsmTemLrgUYxs67I0CWVToo/fWWHuCpHO
Z31BvgmhqJuRiD/O6hAFVecJ3WJ1M7I640W8Nqt4jl1MxpNuN91tHLr52iXrzE0vqER3a2JC3brJ
DpXwdBlmHj8jmLCT1rH+6IeMyMOJP9LMROfQLl8da3L3UxGz/l6byH9egh4eWmcku7a/ZV6bniXL
g3MWefHWKiEAwMaOL45r30xhwd4IJu4o7B5HEFfk95LdqDW3BYNKEnsszvpV4MzIjwoD5q4VaajC
wBJtZ/W6AoH5n0brqRcNaJuWAXYZlkRSK6pAakx50JFmwa/BQ/Z8LQRoi7kzI2xdMdyCI4EZaADH
WgygsWYxzqw4Iz5LauQJQekTN2p5ae35VZfLBLUjcrcTqjThvHaRKZjDwebHsjMfoJknM3glPdKT
iwG6KLDLC4iM4zjDSAGudO3t/qZ1+D8VdpJuTUw0l1Bh5uRK4HfAn+28cS7gFCz+dcoMg1Cwz18C
SnPnpK0/FuBG73htgDYsf8gxzt71ApeYoPvtlxE3t8oSeGuqoFlMVjoZN5QX+MazamZeYQCsAm0b
qaPRAMderVKtBtgzAikwN4V9VqfBtfItbkRxypOKKXvqvS2G3cBDKCkAgiuXsEQxLfZKl+fCDW2m
vOfRgNLbABTAf23cpy1/D8mR6DkhwXpMF/khkYJDfHQ/Yy239bwJgvuKNwKgvU0Nfl30fzMtzIbm
H9Y13aUb80MzNbwmQQWmHpbWegpJqIPH2TQnT34vi8r6hoQ8ipzT3UyFc8xG7b6QBFjprfqhtlfj
geRvvbeOSTBJqvXbIFmCk4yda0IpLcxMZJU6vUD4zwIx7l5825yfjCx5m3RWqbIWyChKKMOrSVMd
oWuTtvw9oEAfnwoQIm/6vUvBGyxX5X4KR2TzP/3oGQ9guz7S2NrMQsBmnjZWXH2RDe22zNzgFRaA
96LPbwsIvlcLMIJbiHZfJ+m3isAA+coYaGVFMVV1l8zMifmqHICmph3S3pfET1YG/MXZFqK3wroq
hyPsiPKtt5v2OMEWCVXXTL0WvHHj4Beqtc+Ey/w/Xe9uzUr8nl1tPpRJtlwQ/ngdFsDetu+mLwIp
lxfRGg2VYaQwvcHLdk7j1ocKGrglYGdoKRJzOV9vZWr4I1LBnqTIWIqNt0z5jlX0i0Weg1l8m+cv
vQQs9qNw3zAt6075ipmpVlydBGFxsr2XeMWNNtasnwBGyBVJqprZjD80zYp2yX+G1Lg6PF8fu+Zc
Ca5r0EGn2+RlRquAnq0JctpoarGN9jOOkEdHviUtSIHoMbUi2wvovG5nwS0apwdC5agb4nn3qauh
MEIKN5TbLBj8xEPJexXcUDv6KIMkOf2c/VacwWU5y45glW+iNtUT7dRwyY5qM13IIMHC4t8bmxK0
r9+ZKAhV2mFeIYXEsvm5HIBbixavh2iTasaaR2BUgMXaUVX57mnFNtUFDrm/7WEExbxeuHY9o9r6
wie6RqovOwVVVIPTks/5UR0Zex1XBllE8a/Pd+tJ1FGG1OeN6+XZVn3LFK1pCrAIn62ufgfR6gel
MOIFIST38QSG81e//n6THXvHAjVqVQNWTaquv9pMWCJT0sL4TnXzvD7ISjPxn1m/UwHuU+CdcVR/
Un0NnJdlXI+Ikwz1Lqiq3+pz2STgmK8/4+cvrAYVXqqIqLo4K2n0a2yqzP6A1AqeTIA+PrG/6m6A
dkuFepqzaaebzQ+FB1bNCIy6b+DXkU9FciSvRxczotrLmOP9dqeK3p84L6mLvweYi7uglfyiLhKi
+y5tH+q3d1P/ZSTvs18ai2ndGWP09gjdKW+V58xj+ddJNNu+fjSwwyYQ6lZs1c+lfg21VeHxmW7U
proLHGlG1JX7TVAOxRlfxwD0mdpcG4gI3BvaocbrnbllTBeACMCcsRrGCPS/NtWnPRwpQCL7VnH+
3FyyATSUGx/V35valhx1u0269NsymWd15T6vEtTSTelk81Zda3VV0q5k/d8ZiK+sGAD1m6hPqC01
9nk7qL5qrAzHkLaXQDQRfRz7u/rhP29NdWm+7ga1pyHzuanBsG/VpVBf0hwark8nSjMkg06U69Q/
u9U2BLnLz+trF96wALyy9jnRAHfdw6iLDqat3BcLROfOnO/mOnWo13aeuN5hEQtIYOz4Njp0TpRw
W/SEnLQo/78//F/fQW1iewXZ3ZTm55Gfvx5qMjiUDpa5VVOAer/3yI0fXQBZ0z2Dy/t5cT/hFP/1
1PwXqOJ/r6BFGa+MYU0u7d6ShbHsEl/+rfW5vvu6wkyCZ9PzoXR/TS7/j7HzWo5U2br1ExGBN7fl
vUot01LfEG3x3vP05yPpvdFWrHXiv8lIB1RBkmTOOccYcntPELHcid/SusVDbI7yDo7GdlxXiX+p
O1UizGOah6bXWhwpcv9a5zT5CHGAH23ESGjDeMcShq3LNBDUHmonHYz1MnymDmYx0kFX1x0UbAcx
gvvG6A5DarAtKbap1SF8ZE/Blf96XTOLj65PrLCTaoQrTAEpy9gbw6utTgGMWmaWE70N09s0LYuR
JIpLXYb1Z5qRDHW0tq5VdMSsxHfLk5gjRX+RLG/rhyE6Z0X7WDjdwan0tRgJ8yHICuyl17rCQSDm
Qjbs1R6G7uPyhi9jWdSJojeNQrltdxVBenvfCnaiTReDXfRYjv88BEVZPDWRm48R5Tn7qV0UP9XN
wzYvTPPv1IOsHA7+WD96YOVWMeExWUyQW2sS4Tx9OFQHoKmnslEd1B06FPjpWReIJ96ZKsKg1kM6
1o8WawP2hxcVi8UoZ2hsR48pQSld2ZyNKVZ17PPHtLObna6PLCUqVd7IXobtpoVgZoWDdydwB0M6
yUXqY1duvCB/sBAvXh68uKoozq/TUhaVyzD5dEjWxfWhRX5QDEaRlNN0LXJqBHxJD8E8ibsvTpIR
zzgQs8Kwa11g9WvxloBqp1ZkP9R2tvaWGpAoiX3LgGrwFlDduymwFD43rAml+IgdHGhIOMU39JH6
ErSEu0NjshX3WCTisYfT8gSiXPbIQ/wjHdSTE2rJTh77c6TnEJQ5zUFMMgqzdg1mN4c9d+Nn3vwF
0OpfgPKTozihePIix0xfT2gYM+h+jZ1zRyzOnmOW3ch8ctE826ViRCyTgazI1pHjlt+n1r2yaQeA
98tdzBOLmTSaPjOJnRgb1wAuJEAl4ALeiEvWWIk70I+KLvjWgJxo8KL0irGdeczEYot43WI/2NZx
IDAHf+4eeCQcxYG5TlAMm1dX8y4qULwMn5uqzJMwWOpbqUXaTpxf/C7XDPpjrT6MWlrvZF17FE91
ebQilzbNz1AbglWfZTD9AyH/u0FbJg5JfPtFeV7YsT3NUaRh+0CM/1ZJzBR0fp12VwjZ9QOhacVJ
oHa6oClOjIU/uZ8k8/MVT2KZY5YHwwf6dww8Ux+ccmMAkIYWw9JQOMl4CWxm8A0MgducWyaejBjW
nozt0SA82M3QDfnvZC46LDP68iTnAT3N98tNWFpFTnT5/5+KtVoPeum6TPXix4jivBZfyiI3V44B
sh8saCFmEAtdqTEPMhqLoou47LzkElkUNnnV5ix+7b9h9fOHUvzOD6uM+dg8tdeEBVxwCCKPwYde
rF9xjmC6Fq/JmEEHs/YG/RtcK9iT/TY6ZJXvy1vRfc660xc0IBik8eJ5HSdGqljRLclSN4wJLgcF
pkiFMLFpESb+zpLMUZKi/GEtO//6fOxB4lz7DF63lnxFePrOxEs1ruHrzXBC/bDFD9HLk2qr8lEs
y8SiTuREMp96WhaKIo4gOK89ACBLZ9FlKYrckiyPcalbrvHp2CB9aSDqYA5jzhQTZ0MgQHoQZfHm
cccjtvFT+/zjx1zJVoHUyR+WkeIRziNv/O4BtD+K4RrApEvQ9PQM/KaBckOMlH/OiqPnqYqgnOpg
5/HmMxTEAymybOE+YUIEwEO0Lg3LHlA0iGTpJ4qd+7NTyvQ4//ppJM9gj+Wdmdcz82AWtY6aNvhP
/vveidzcS2Q/l8VB81k/9Pp8gc9HSQqOjdp8VkaoZsW8sqwexLH/VLd0Ea3zOltkl0Q8j6UocuK4
fz3rh+2M6C06frrUP9V9OuunK3nThI/QXNn4IPqmVxwNZ3wVxTjvVcULLxJMKYAzgRGxeZ/MbEuy
1I0JmqDA7+hT1BrZuZOYbsXJl64fWkTW1T0ihHDBzyNavCziPVleluWl+te65TDx3ol+/1T3fz2V
O6YTuD8LifbrNzYKbSxrp7Ww+HAtybyTXcofbBX/1P1T3byfmE47X0Gc51Of+Qpd5FwUqfsjN46/
FlOD2IOK3PKNFnPIUhS5ZUG2dP5U96ko+rkthAHtT6WEEiHKTIB8vJz43lneiiE8Z0WtKI+YstlW
J0WyU53saZneCaYCNr6UpXGCkYuymPlZC3lYlIzEsGfTkesZ9bgW0wPWfyhZK5iB/8LV5knDlLEh
iNkly0dAmJC/bf5pul2GgiU2/UufZRgsdZ+GiyiK1t6rYkwWNkivTh71TWOp8bgW+9+IAAPMRVH/
7NVdsJvfeHFTlmSeVpeyuF3/WhQNy6srih6GlL/Ttyh/OoOoG5OI2Akl4jVaJvt5YT23i+ezHFmh
VcLmLTkaGEa0yULyYee4dBPHikQsDJaiyH3qJybRpe7DHxctnw7pnELajtqVqMB7CZQC1QDRA0u5
phDJMX24chTx6icxdblJlCQHcWfyqE2TwyhbqyqxjIN42ZcnOr/7H4yZH5YKS1eRE483yFosenOn
2ciVWpCeaGEATYoKV3Y3OjnuGNhclOEmXtHZTilGQD+qYfUmXuS/Vq1S9rZIZ+M6qXAOpmlyjKAI
BiUOaE0kZYW3crWUXcOT4D/zjVU+8Q5bo4EAGRPyYvkwVMXb66p7FphtAwdAIMNdI+6qeC5lApRJ
LbLnPARnIvDk6vSAxxrSnXq2Z366/eKmfnhE89Z1vutizyKy82se4JwcHX3YirssLrsk4gcsRXFj
P9XNuzrR8hnMufQUzctfUn1fXZtI662QMUQqzkvd1yYL+70GEeBWBTFLEegZBKTZEZ1JWg0V35lm
QdMztToOYZ5qFKHdVHpPgZLslekcclQm19wr65XoNTZJf5DGXN/IbUKQXtdlqyrgVReJk9j62nQI
8FSIKbrEkb2TA99It1AGIbjMzn6LVZKo4cE6VqpXPYDJwtcMaSzA88RCvSiUL7HbP08R7V88aGC/
gL8pN7DG9bByUBR1CYRHSYR7ouxhgQjNIv4SOhbMgnpzHUK4ECzCFnYqvv29Y7jjPS6qn+AdD62u
5K99qqOqFbvf0pwleYkO/Mn1ZCLFk+q5dUbju4O1Hs+u6+FwUGrYcbpu5VVl+bUciellS56/qHJs
rmHUIbwqgLZLziZZAB1T8pgaBfxNsrwpoAiGGSonjhshxuLWTy2YkhAT6FAU8CNlX2VmfhuHqLiJ
nEiSLLPgPUtTiIUxwhtZ6G3yAvohd+jedZxn+1qeqPwSudCQI4GJYzMZgFe2y84tzEJYr2UAn5qL
kKgMg+GmTjJigpy6Yz9cZfaJSA3caw7G9hrWr6Edgns3JQBdgrsrR9+g1ZSOoipPEOmGdxFWrgzi
M83AW2N59wo27LuMJ/QeS4qyHvreYwdBQ2g6hFbFJvcyRVIUDdnV0HXNTYka52GckjIhbM9kbIGu
psfS4KtJvFZyC1W0Du+MPiA21/cqvDDu7yEKxttcIpoD5l+LMbccXwSG8wDLTLAu/HoF76m2tRRD
3wxDlcLxRjB9pin6ybQIdSasVdmophrVK6TgocFAATx3/PxSALW7VFOyFBmf+yjDhtpBbWSCTcvV
UzrqsbZWdE05iSQbvP9UZm0hrQcHlLvjxxibITV4bl0CRm2zb9+jLn3TcKUTFw7cn3dLB89MZCLR
ClkBS0w7/sbd+dVPI/V9qCKiFSDEefb6hLBreLAeRgVfsjFExrmw0/aktmF9iOMwu/EIFCD/tfyl
6iUGVxLrV1lrn0tYg652ED10ZlEBfZXKL2GL48iC7HEriqIBV+gL9OvptuxXLcIdq2HqHioxonwh
sVzTcXiwqbIkYLfMGZsPBxvpNyse9bM4VVnpys1y/APgMJQ6E2jRdnxwis3yC2ov+uP7YzSft9TG
+qFq6m0qQ2uzdpFYbr3kCaHCEaN9VrFXNvUzQIvqC9jz9obp+ChKCO3WXxCtAwyV9JA1TT1EnaXl
nw+K7GfZho8L1UACtYH9YLGYshIIugv8ae2l7DAr5zFsJ6LBgsniCA1mRDQbt0LVpXoP2aayFkVx
e5JYnj5VFjFh0/0x+55Al2Ja6IV7s/8z/504St29mZVgzqb7B+s0EXnJ4KBPz5jpOx3mFJEVSeGN
INyXshhtfQ2F5IdK0SxaGsAdm+6BwBki8LxuRVwXkgp5waSklm9l6fmH1uw8ON794lue70R72Pnl
LlZhbSpGycJgLdmohWMPPFZe4F2aKekieE9szd1/aGjbGDmZV881wy0QhvCc9wkahlMicqJOZ5eN
ZIMJo1qoBBV6g//SURwy916ObnrEAf8vh8R2R3yFrOw/n6ZuMkhuH/tbLmMNXH/6daK3uMiQ5Wp1
iesJR4HbUTdqELAwUl6DKUkhmLiK4uC6MBYGbgd4XQ4xrk/NuQxz+WrpJHIo6J358DX4kTk4tLGq
+HnhoIkxSNLJejUIxYdZSrR+OlQUxYVrWEcPFkTg86Hiah+OSFR92+QEaHxumH7VkIeAHR/HzHyL
kSclcmm043M9FPHZ7gMCThSYN5sEP6OMt2IbZb7yJOd+d7HV8kfqK/JTZ2byk+qXt4YJ9oZvGqQL
pIN8/VoN/i+rrNWzSWjJq51wKpw5+TWGzeA1KKSv4JG9B9Go597VzULzLtqIFN7GAOq+pFPPvnyN
OkV/Vtwge1Gio+jCNyd5kqsK+OXNL+Ph0npKfO2nBHI/tVvpUUnWrMYVczbReFNR9AFoiiPHtX/L
UYd6qY3tEuRS/Jo4JTzailavRVFrq+6goZq6yXUDRvyVaTTtF2SsoC4yenUbAKh8rVpkEWTwevsJ
X/lKKFi+MRNXP/RIZt5zs38mhKZ5N/Lvo13ZXw3Jrk9JHkCdZKrNezUSSCFbRnqHRAcuXb/941lm
/U7IlroZQ1TEzcp9Vgg+g8O27oj3JBf69XZEGha88H+qgEX+bfxUpxoWUbHJeMk7p9yi15bDMGdl
z4lkmKcqbgY4t9vsWQUx/QXp95VolAhjeyYC4ytIXvkqqky3wr9gd/leFHvYJI6KM0RrUSxDW7+P
eOlESZyx6eSrDNebCiL67A0jcQmZ4WvnEq4YYNGlCwubmV4xuofNhlg8aD2hlt0WbmedREtbu85W
VzqDcYfayegy80AYE7y2ctGuwfgEJ1G0AtkkTCFoz6JoIkSEDqTqXkRxlIbvNt/8mygNbXJnvk7v
Wkh8j9t7Bz/opMc4qeVr4AIj9l3kqrq0uBPos4V2on3MnfolCmv5TLBC96iqNa9KCKt8EdkX0UHU
w4u4y6UyuYkqkeiwHAUmAIayURFczVCPTUzvUXQPgaPdU/2xqrKd3dgFgoXlFhrz/GwOVnYOGsBy
E1lwfpZkkqopbGhm5WETOi2k42ZQPfiKhRT4YDzDEBa/y0bhbOHNzA+iCEaHkHo1e831HkpKrSWW
YOqmtIO7gtOPqJq0R11ZrgkUL+J3oqiTPXB8a6fi+3g3De2c2pLxpPuJdc0jgwCLqVs9yL8HoiWP
fNqUK8s6BTUicvaUjErsrrHgVcTv/qdu6SJyhlT/LlpV2f/T8WpNAExjhg9lP1a3XioIl85sqO+I
6tL5Ev1OZfdF7zvztbJ6+IFSNbskvmbCbFzERMR149e2sB9F116LL2WgOW9llcobuwyNa5w7CLCU
JWwp8MK+AEf6KUF+tQ2ztU3Y0EXOeansPvzeKASIGZpdPTh6450k04r2QezLT7CqlCtxemt8k3On
+tngNyKMSA/hYRy0AzbbHNbd3Hh0TDjHed0tiC2VdBUlZQYzLhxVl5w59WLm/qZ11fBUQk7+t2Hu
I5rzpRYcCcHP0Phv5NGTw41o94l7vIizhZZNpVkAJyws/TgXRbPqKFG/49UO5p6eoj4aemTsZbMD
u72cwrD0s0l4+cnyDWkbK5mKLFVnHQzifY9o3VQXRdOtnRklw31Ax2XT1nL1wtsoE/pjW99YOz/C
zSP9qZxnu4tYkvaZsXt8MutM/wkmEbJInXme0cdLm0QWIBVv3JZFUd5CtS4PulZ0p8CuDdR93RxZ
gsaCH4tgVSY+kJlqDi2W27rvode/RIEu/ZaItJwvlKQKVHGZ8WuIu+++JFlvilklsB0r45Nvwg3O
EsV7AEJt75OJVFyW3PjcxqGxxxwQP9hAgYhxrgzsZ0xkpjv670zA3wAfSr9UDx1kopNYYbMIjzxb
/53AjKw27bOHNEdVf2kbYpbhKa6enZo9YdMWygNxGw3hOSgsgbuyNhjXXPegqhoaVL01URrIMWpx
SpOcRc6ySlyAUCBcmwhaF/RrvihW5zynsfOmDKF01VvH4R5A31v6cXkSxUaDeS61wuaohi3EVArr
smOTE+qWVbbz4gFIXxWdL1/bIndfgnJ8Vw1PvYnSOEWAW6rxILo6inUOFMO9i5Lfevs6zuMveqa6
L+6ILzEzqqdcs6wXd9+7ifUe8qnc171c7626875l6r7sSvNbTkQWkjlFeei8LntD5m7dGoH9hX3k
BZGH7Fa6EuT5HuCNpvWV1Vw3NQQZHmeUdSckS7+H7GjgJYJ4TQu030Lu0IBMzbe85mXpUGmltinM
xth1SAremilhYAybCm3kjSiKBhy22a0aUdtCsvpMsBNX9pqC6AYER1fY7rKbNiUmVLxnW9KuqVWM
X7ACvDV5MHwbginQowbPAQ8UlHux+haO3fCtLwNj3U/1wVT/v/1tKJeW/q7tch7C09aVZ0P49p/z
L/X/dv7/7S+uqxYdyG1H3+qpEa47NuyPeTeUj6qlq3tzqoMuo3wUDSmb37lOdIEosnrMp7pPx/Ll
hM5KcvahyjdRJMaEtnSKSt4xMpK/dTLy0U6q75ZuorEPHWdVluANvPxBSmoDwCSYr14pO29r8a5v
WnhsNkmvZA8i6XWeV9a+qiulKraqH8kXrwCIxyQlCjC0y5d6SkTR1CRA93M5KTYt2zW4Hv/TKuqX
ojhC1MFtd04DAtqWqvlMSzlm0ht7+yHndn1vkf+Akcx5j8AzMajy9Oi4YEnV3voymK3zXYOADmuh
0z0Yto3gaATfShbLAd5X0MQAj49VLu001Rm/wsjQ7RvOKghPX4FlHcU1/IRwvraojStK2M7NbRQc
XdO5Ea94ULlrL8SNGKgOaNpOrer+pJY+nN2T4I5Q1JnFdQw/A5zL5ks0iKSFq3trE2QFEr21jnqs
55Dr1O5jYkXSIwTRzUY9OMiIReMIp4sGdwwk5Ja+YgkCLibsy71UJO2ezR+0+NqfQq+/QTHSfQ1C
lOCjpm4fgqpVDnJYJ0e3j/Wb76loYkj5+Br78R+CDpM/HOwjB3+SdB12LKR/H9GT2Wt9492KrKoe
synRZJaHfgZd4tRBUycoUkXIhlHnNyUGFw9lsrztnKy5if6iGwJPW0QjBwTQIKeJJk12QubRkm2j
Rw+yDnTVqvgO6RACEQbCaFoj9zt00Mqb4TXRvgBac40SQBVar48XyyayGHS8ebaSLjhmUBmfHT0w
jpg9spMzjN0pKfr+KMlBfk60DGEftw0uUeVC8dRZ9iXKB7ReS4wkQRO5u7CuZRQY5HJnO1kP0BXS
ZQig2jv+iXwbh1bz6ML2BG8wsYPMOEQDFW37NDZI/SDu3D8HBvTIjb5qGx+jlJfJLxU+6LXfy9pr
b9twecN7+hXtmXZVBEN/ddGhgoI6jTfF4AcwYcEfx7cJwIcbjz+iyt666JG94b2u4LUJJqz9GDwR
S/onMOXxhxRpPzD8Ai83PAzlnq3ukpqPs9vp+3Y6gx2i30EcWI7EQ8+Gyhwg6STE5EdGXKLa6N8d
Yg3YAibdGW7U/l4ipD6x8Y+QrpVXxxgaqJB5A9gZ5YekUiCSgbyvv4WwtbAo7w+pLgXPruRYN0sB
TSuE4H29BXJnuN2hjbvhTTfZOymK92xnvCnKkGbQBsj9W0AA4NbLu/YgjlLD6FhqnXJKLaXbYEvM
TiCCQraqU2Sw4SDI4daruUofIEQUXUTuQ6U5tYjKzy1L9z4R/IRcYDmPqCsKGxwaDrx1gmLgzchr
pBxrqXltELA89a6cQF/BLUng28Zu2YH0mIow2jnboc7QuZyKqj4AWtKN7CiKblwqK9CJ4QqRB0By
psWmYErU1EfvKdeH/Nw7UYGCBTmRLH1ETtShNE7vSiVEqUuJxvo/HDdCGJUDUP+fc4vih0tb6Agc
WQmtPtQth4jr90E+npL4rRp8/5k5111loWUcVRdsRZtqT7JjuXut86X1mPKYLScL72aRHURJHKRr
zlPdJM7VMKQD1EXjzWkqIIV1Wn9te6tYaZ3lfa896RlAkfNLV5RdajMdwAO+9pRUDegAKW+ThH8w
ZjzADhL+KIIy5LNT1W+T3P06Mpr8ip37LEPifgUoUFxTpfB30JmOq0iXi+vSIFpZYP3tpyPJk9XW
Wm5eCZFBuXk6gzhEdFyKrdlbK6sr8Vn+9yKfTi31EXgh1X2NiVGFMHO6yHICUYw7+YDzKzxt7E6y
Lk3vIUCEdCiKL1LrAyFRrbsOk+M9NqfZV8mIMNB9e64D6YukUmwfLEwFV0tGuCSUofqfi1MdSt3d
NZgSUUcIprJFFw0vyNS6NIh+oq4o5WSnd6gCiGJtauk2gBZm04QD5v2i/BEAXHAyuXxXvAH4W5sP
r1bOpr0cKvcpHdN2Q6hY+6g2IWyYVp882BqkKiEkbtfBaLtDRlQtDI4BMfvIVh2N2IETZJrFO0sO
bmksF7uEve5dhmsXiwHW69goJQzrWfLCr/PX2Lztr5EJA4ox6vo3NEXf3Co2f+aGe5IxZHow4YBr
isqIpfRLltcm9H0YGXBoNH/6wbm4aZr91Krwu6RjpWa2JICeqCHDaFHD0qFaMKD0TMake3HLroLT
nA2EaO0tPz/7CVBA0Zoi4Xlx27FaidYw9hM0L+GUE61Dbca3UtK/RdOZ8HikD3FZPIm2ULexOUG0
xJo8eMhrWbqFKAmR94wxeBA5kciJ9z6qcnFcqkQONVR/E6LjMx+1tMpWYu1DHFErUWdVPnSTdgXu
FHLQ9dJvuY7cJddKz8yTO6r0HUNUqUAiPfWRk+MicnGeKLFyduxGOcvgqMCsB8o+HqGKEQ0i6W1Y
g9bS1KeUpKHYLccorvQzH3OY7f57mg9dDCsEQyZOvpytRaZj3VpDvpnPK5rdOOQSH3qOpiStkcPS
N5rpAASbTi91JRBBEKwfDhQN8yXFD/QT2d05uv4612niFywXH5yIIehajXys/Hrzj/9p6f33vMqv
xIO3Yf4N010QuQ8/dvpx828SLfNFmzx5CCF2BSq+N2pbPmdTN9HB1UvMPCIrWkQyiNsvsrrdQN3Q
/XDwCF2lptux2kBOra+uVRQU6xIBCy8AauZV6XcjqwY49IhpbOWj6bvj3nKa34TlDpsYYkU5+Nmq
EdKRuokehQM/mNM1Rz+uf5WJ6+xYM51tKEyDQg02ijlMVLbOT1NCIjtsVlLJRA7RrA4dvu1gY6xQ
t7LL6JV95gEQ3otetc6q5bWD12N4Lt2C4OLmRfF6TgbMD0bs6NbK1cUKwV8WRD1h0NnGWLcyXf3u
Z91Fwus5ZEgiDlAw5JPDL5NwOkTgfQ/giNmmOtE5kJTHso6kuxyy5c3RM7oX7llnLYK83FTV9S0w
qTi6znUKIi6rMeuS43KUhyVvk5RQLqGbKt1FAxi07/UI4qqoW6Cc41NVPFWx3t07FkK1VcKFnrIl
70ZCRiAvC/kh3ouUI7KCQg6yB0VjwexQ96seqKnuEG9oxLdW6VEAm5Ihdh/LDhx/kp0trzOI+ifJ
sBavwZj1OzWDa0zUpTAw7EdU1jCY/qeuGVlIQGmq7gtU9DLbcB+SKYGOwsmt4l6b0DXFNbw4PWuY
+zglQazlB3uwhpUoMoNo9xA2CgBD1Vy11Fem/jUwau0kqmypUOEl60fkQqtsK+pEoqmuipsIzkbR
5UMDjHnaUM0XFtWGmuHfHbL0KC4s6ly/W5lOrW3qocRjPf1I0RhEcno2TAgIpyoDs/rNsqRN5/nh
Y5ZvMwDB91pRgkd85n/6oHCPnaJdISKPLz1iVXeR2CNc/9BaGbulLh7aFBE3mPkjWQolII2uhuZ1
c4qMyLhj7DfmY5vA3I6Zi/qRX1eoaNls2twYjaHRyO39XEYhqdiVWayvifOl3c8N9TwtnsPKfhgd
VgftWOArKhr97jiR9GAEZ28qaEH4N+mN8r3Banka9HjaFoL3Qf2PwIylXx/BchSPTL3iRJacmWhX
BHcE75pbng2beUSNeeARa1yvYEWuHrIy8R51jGSPapg95a7Xn0U3kbAkU1fIAuUHURR9FVjWN0ZB
5Lg4StSBqIiBJERX9nD92pE95x6nmnOHl3s8aVrzzXNLWEKmetVKWpSkwpUb2iD/RTcYMI947v2r
6MHK7y4HinYORsZfNgT1QfIc8w5Y1LqjIFZsFd9Gy6AfrbtoUGrIPeUc54woigYIU/RbEbNgRHlD
gjnWr3Ela9q6DZh/o9a4LH19bKeImVXWPlaLcGcPRExAZ+k/5qAhNsizRFvNghltbdWFu9McDeZw
+FseoXoOHvW6AhuqRdgPeuyhthYjKjRpmYiEtcuIWhZqnurYs9rIPeTwJMRC3Impz4V4+G9uKsKv
9zWt0fJDW8Mh/m6SVnERhz6JHHLNCf7rUz2hhJophFHkRNKJQMkpYVNL4KSohLq22TsqHu8+hPAl
G579OfBqivOWWXaXb7I6Ymap2cVOwIclYY0M1EGUE4F6aPXkqz4Bj5oJSVNOPwFtIpBHpsAfGQXE
brBBYhSAd/ckErWo+xGBo3Li3/hvVo2dn0GkwoFRpdA+iua2HUGIimwI7QyU/1GImwPifJx2sOzN
d8wekCCJ4BkJbRMXoriLczNkL+fJKrOH+wS5AxBmwBf0rTRoEhC75vfQ6L9c2CLirNj3yH9tDOXJ
Q9fxlDXtm8VtPQfIge1qRf/mD7qz7aeo2ojTZM6ZGSfZiv+73G2RE08AH5a/1T3ulYRK2llu1E0Z
efqhRqjtZGpZfjTZJERFWK4kudl3uvkS868NowehD6hD5gkzBJSSNbkNIf0oGZuwBMQ8gdLSKeLa
mh6WyCWQNmwLaEH47rbKqYLZwitMHF1aDhNfFPeXDzcGiDL3zXQqKBQtZS1JiYu9H4Nb4Rs/9cSX
tppxybqyP1W+2c2Jpgf9yVWnO5cM3xJFLU5AfouTkxaQjotsajutshVZIb0qciKJLLcg2smBDWOK
nc8mOZZcKwDosOj4x4GVO1Z6DBKIACaM6PQ3RSL+8FJsEg1mGQXdTHfCMI1TjKK4HZnAnIpsPWLw
ShNr2CxPRozTpShyjtIhbwWAl8k7gyeQRJvC/pbEaHR/3+jGOZpi78U4EEkwFTtcHLsxqC6iKncN
xB08m9WIkDVohaKBKbU83zbLvsRKVaI+qqVgwCbU2Jy1GrU7RpB8AZLnnk78EIWOjIFIRDEMYCFW
AulPyZKyOyMMWa/GympRRZHC/mzZ2UZDpqvO+mHlJUjr+uhTb2S7YBejyu4e288vJ+6flXwi1mU9
gm5shuAcUPoB1/lWTVpwo9E1yQp/BUcZjtIx9y8msTBXz23W+NurVTckt0ThE5E6hbFxYFk9y0W9
ZsrIcaFjWcyL5gjdwLS1HeVH0PfqYexQEDJtNGmtr3VZpzsdJwxR7E2LFkvl7YIaIUo9XUltgn+E
MMENH1wmjfBBVxVzPSiDtHWlGlmYVt3B/Q893fii6fExzXPsd0gSBZX+XnQFmoVDvIN+KdgaAP2y
urn4Ximv+DiCTPazbFMByPCbC8SvxJOEuHQlGderF2JUAUu1hpQt2HXFpBFda0ThYqLAOb0ec7VD
39iuNjkUFZWNrbHt/1QWN8ZuHaRSOH5snYs3ROE6QGDLTUMZXlMkSgMFc3UrQ3yrhbDjI5pZtH9C
F0S2TCTVuh8Ne+/CdSPl9aFWfW4CPHSBbnKndR+seNXpxMV0r449mS4RgmQ9Vv2y+HRPc4uiwB1j
mcc02mvSABBYIt6/6aQ9K4pxjf/xG4tnf2sP4PdzyYzgJiJMxx5Ze+pgc2zo0Qjf5I97qTMcIvux
hwLpgMdTvhBMi3qGjQKDnPKgc1C6YOYbD8Jg27NltLYaHc4pUE++9Kd20ZYp++s0gtTQrK+xP/42
aFynFR/Kgk22ZLm3TG1+FgnsSCqv6FrpWsSahg5/o2+hmCOH+gaD6CWLKhRwTXBiILg3MeYETQcU
PkZyvDbriVIEruVVr9ZfXb4XG1heV+gyow+a4MKxuZZZOAGcEGO7JipngNHLuDaFtEu8yn0cYFwf
C/tHHqOq58ne96GVdrXNRrBT2s20AGxNzT8TK7czHP+XBA/rKuvRJlb68c0pMFhggFSk3xYSifAa
acFRU7DkOaH8COOCvdaGeOP67fOg2DuEcAkf8QnFknQZbys7JCn6GRVKsxuLvtkMfpzvJPvVl9J0
ZYSJuy3jFPtMm+4MU8ouo88JuxrLYKAoD14f1lBTDsdG/s7O3187g9Vum/KpipBqLdHrwp6/NZ38
Xalb6FkgSLI1RI/r9pWIXA2yo9Bfo+KZrFgNKusR/tWVg2Dqqh76ZBVa/sHQJXnVQtllhvorRGKF
TpAkNF8x66NC3qQh6is2jKGy0hwUzTNoG756Tvvd9YoSUqfsVzi+jWoE+Vrs/yQ4N9lU6gsSii8t
8ZJ4XWBL7c4OlKmTb6PuG3uDra0fGguTGUHApqv+wXwDhYn5HnbGLetx2sfORVfplijdVZNZ/TOn
h9sW1eE6ry7u2CAgmw575HlN1GVT/zD8QDkbe/VzlDbflAZBebke7nrIyr8ZJ7reDEMg0ug4+nRm
6BSSyYaYYYgNPcbEuswaCMHC7y03aVXmiAJLmnTMexZZvq4U63rPvZc3sYXBH0mBs5bvysRwH9E2
rLe4dsJ1X1gvZp9stLRhIpCgoY3jNzTu443i4PCuyjpYVVXylXhRQI41e+g+CtBLInrTLBESnnRi
iYzut5UUv0Lm/wh1mr2qvrYmDHRFEIG77452oP7KpOhXEqg/q0JDLLCEmV9mD4WFe592zbCzE5wF
gUIsux0TR+QP3puCFbRPIPvrhuxJDotbMRmq0mFyxP4/us5ruUFlS8NPRBWhSbcCCclKlrN9QzmS
c2jg6eeT9pzZVadqblwWxpItQfda//rDr9HZRC9I/uAYqmw3ihW+d+16Uqyr3Lk+j3G6SioLtORK
1G2iaVdpbAoFHCEL8z68Xlg1rchLtV1bJGcbIsaqzqtTkVV/hWHvmsb67BIar0ncx05e+ELNtxBV
wIPCnrwWGaKrd+RdT5pZhFW138BAXw9GiiOPHDPfUkij15V+XilmOfmhoXw7OBvF4QgRPTHWglAp
vbetYJ7aJ2LeGEMXIgAFCMwFJDMun8tJ3QhSvTdObMEfhrOSmFxmSvXmqlV6N3pR7Fw9xB5GI8Zt
PH+Zlz738Z95itvlu5qsV72aL6Pl6YXVbKxoOi5Yc2YWznMd+ZOaZR0rbKydqsNnsNKZqIlul4Uh
NG0rkIniOwlZ9+9zUn+4Uf5k1cNhsuA0qvIl7vNtBwcnm7gm0r7bYMmGNc14iDEOhNCGMVqbm35W
04ErrW+03J+4ypv5tukqCYg74xmHPzSmAWRXRObH3E8fZFMXKztXnjsHI5s+0d+7IvuW2OkZzfSO
vuwX2i68WCNYxmQ3iOJpRkbu5Wr1UA+Ylyf4MI0ZjGrej0dBiFhQMQaA82eAHXVLwAASM7VuFw3D
hUwjMgQd8HHZ27+d6LCmYIclY5uo91Jg+YuB8koRkshLtcS2KT/ofXnJsOZZaYs018J1g8lyd+9F
h0EfbkO7ajJ7/PYzyPIz9IiYHE3S2PeEYlQndMNQ+Gxs03XuyDoE2QEV7s1vtegPmSrfBv4oWr/X
BBIGTp/5i9sqe1a+R8hl9WoYbN766KSRTF+ZetCncjtV4abbdrLcdLwtLBJ0/swOpxWzvYT6X2IF
bNenBJRq25OnpnYEi03uIavw+hyMjHlKuZEJd690wt88J0I5g59WTu2rNfQH3e3vByf3yHO41H30
YRb0jUjIiG6Q+buNph5/0mr0GM2Q8iCI/ly4NpgIYBtfUja0mqSimdaOoUIwHgJBn7Fz6Zar4kT0
aEsdkKhgVdwuw6vVAyovuTOt8OE55+nUrRobR0BVQDgyiuipsvLfup/aVdHn0m/cgcRIRIdtrO5G
1X2wDYrIOcY5u4zGvdFRZddD+DH03HfLoG8szLztbjwaoHc4p2Q+FneWkjMNbUKsROFOYbn7igch
RKcICM0AO2xHgzfZ5m0k8mRhQdcKf9BtF8G/46zGVBZ+8dgVeESNmaJudAPPhq5NHgiA70O87dng
qCQv7o86DcNBw4iMbszcOmH/pIgZ2013+BA9TuOzksB7GT7azt1EI5aiXUJGsZu5fg5E0DLgyCHG
+6WqcPNQhDUi9ZoIRGBQ1QLEOtsWy+jsCJl8tRPMe9jBh7H+0Xpq41lye1b466TJQSgVCXMSD8WU
y6VJHjSWHx91Eqwm8nuWpDlESfVHyGi8EtrAWMl4DjuHoJLyS8O5zllaVBIaiWBh4pDPWR6HqNlb
FItRX55Gl6Eh+SJYXR0REL1Qa784DC08M7pmRejT92zSAWTOOJ0cl63Gmv3MGa4Jg+zmFgFSaYeP
avOa6Q13h/SsdlHP5lhMFON5thIONZiVw9uIkr8RPLvfm9XVIcuc8Hub5LNZybWmmxOFFaEZiY23
gzXcK3Kqd4mS3RsRBTmZtKVuloEBMtU0i6SgjccAkbbRWYUPIPRsxdEX/lZ4p2Zw9mKt4Q7golH+
AP0+kyrbhZYxkQzcM608FTU2Zljci1UO23a7mFHrdzhiujL10sU8toMLN3X4NZU7opYPCcGsJSA0
ho9w77J6jZTxPh2F2Khl847Jwt1QLjg+V1eL5o9GEFw9uRpi/Sp+roVNJQQHygEkWDVqRN1ZJdhM
QkEvnQDSkkk0pC291ELcY82oQszPdMACcpQzme2WvhHG/KSr1qFJuQNj3uFMECrBVPLXtMPRz3sc
h4t1rFlBYk0fy3QHc+Y5h5G6IhekWRca7xNR4ieUGNBGFvp1C61SP18hePNVwZnvym3zcA9507u9
om0sAo9Wrqk8ikpsRgxur4tUtcIHFSnUDIE6uLrLkf6RsbApxh7rwPcxNr50S5k3oT5iloyEFEdD
2tM8x96OitB0uforBe0AhQmxiTH6FWr8PonxSMqMP8Pqy5U1AfebuCaxbgIhmtgL6uolcVQdVznb
z0g5XSkuV4lt6p8ALr9kKNf7MWNqrTO4n4kqynTtAcO+wocqg4DS0Hw1q8zrL6wTMGJf1xnsO1kg
THxptWna2troUAektYfVXId7Sv+Wag121P1eSbjaqlasurx+TvMSOZJ1hzGmv1TUz7J3SfUFpFhZ
eRxIEsdx7VxOFhT2WvzMmvtdF0vqQ2SruUyHi13Kd7uT3ziJbpd59ixd+6imxMQtWWLRi/ginFoT
fxJZesxB1Fo8jpl9GToHWUZaHEdnYIDSqAyy3ffU7Em0L4ynsH8YhIpVNx6iJIiRuKPaoT/F5TE3
xUFoFrdu1JPnxByjVe1zTdcxVqX040S9J3DkWR9JxXSHchPF80McmiNcQPvCQIUAlzTEs3l5c9wH
x1IgiehXL76in7y+TymwKTCxr4v8VK/8GRdbYs5XYzswb4gDpS6PZf6MbZ7LsDPcck16bR0b6ynV
6MRGjVP1pFwrumV4zl0XYdgJ6Ad3gWxwd4BzUtpr2ahvSp4zahn0IJzw3JtCwvBybNAae/Cisf+O
G6j3prGjvujKnAJD2iuTqpLuS57VbEclbeI6nJNSlbieVo0WL0MeQu4qXgg3t2wMzXOc9Ge247eY
OeU8D4WnjHgDpq4+7+z5tRJJvg71IBcMpEt0qGhQo7VFDkwlhresjK4INZ1/mPKpuVbrsSEwK2k1
kFby6pQgRUQ6W9nzNLF7m6R6b2pJyTFaPWPCjvFwTEi0a7t4KP/UIRkZWVyf+ijeGASJbNx52teZ
/pUrCHbjFOf3q99Q03/DSHpmIF5tFDgqq4Y7fu0qNr2hy60kZXcq542LC/A8A7fD52r8MItwZ6uQ
BTYoEXKmWmmH9i8PwUKS5KcK84NqK5iapzXJQqHJ6CnptjEGGytIS/aqrfQfaWA7lT9rll0GUaV9
2JqytZcJ/MSFzWPUP1WF1Sl+3T/4zXxSUctNo8enBcthnH2zzCMNFheC5dzGRLjeT+ym3IoIDstP
KDFQv8c/8i1PoUvEcsIapRF0Xoz2i6tN+7nFjASfObLkjfY8tuKz5MPCEuWSZK4eKNfI5bieD7mp
4vqelMMmSejTVGr/upYv3KPQQCDVX5dDa91Gc8DvMQUfIoxv4x2xQs+Zpis+CVjBC0LScCWbEPbQ
jzu9No7xCrb9ZBcD1SbEVHOBcUZ0NdKJfZ65tKksUaFBwcu9CckWrLdpode8q5b+0WhwqQo4EwC2
DxVv3qqUxkXJMyBDYbyNzC21SI4+6T9XPxU3OsSmeIoWa6vlFOgiIpSP1YkKAKc9elhHx7u1GQyI
xjgJA1jdu3F0qX9ZeEMmPxJl5RSPl1zQqVkteppUEosi1Le4Jahh1ivyoOQTBqT5Bg7XfWqPB8YK
CP2U/CTyqPdpAg/y6tw6G4/aZ1Q6n/bQvXQqF2ZmvpB98ahbpS8icgqJAMYFnCDZ+a5ruVuQdcEQ
33aG+jb05pdij+DKMN06g+y6VAWMSdn/7SUxUEyMu2Y4ZQ0+4CwA0OCu5s3ae3htXh0lOiw4FWKp
fch0awG4677rZto0tvKSE0m8smNDerKi8FZN2AwhVwtVzFBWLlJxoa5Mkd9VYf9VCiQU8bBgSgn9
qR0e7VzsjcLqPF0ZqKlK6PcqBtVTqii+uObzDq62RgpOFH1afcdFvMW44q5N4o2amT+x04JTtUwB
SVIlSjEJ9Lk+ZRaBom2T7+qRyNRBrdewwj8zrYMuqpPQbSbrNGPwnPbw38IS42BzzZ+wH+KznZSQ
hOWhVDT8nSwtXiF6DKXxEPZIKMLwbymVJ50oocmq4icl+8AzsTQX3VMiFTaW1E8z3mO+0Wvf9tDv
dDd5rCSTdRSAP314fbPj/GPWxtesRFdN2gLuVxX/cyJPcyaPVQo9L4w+KSE+CVaNV3Y1bsx6/hjq
qy5PZSNXChdG4FLhPa7DtqM2vyKVU8AUL/aNGWhWTXQC4HXQhPjDNUmkyLryUOTEKVXmQ+FIwQRd
eV8ieVAbLKTd8qizhAvbCfqqcrxCYnJX9utEJm9J3grvrzHrb9PIv8K6hmupV5cCt8beLlhcrJa0
JbPHHm+/lHIdkh8Pywmttlbv0Rk96soIOR3lLyqL7SyxJYzJBk1TFVBvKEeuRjjnizB8lZkqHlwR
WpBSeqrXL1NKUmKSbZbI3qOg/LRE85Evy3nE54uxmnXkDnm1MtzalMF3ywoOphMFept6thwgHCuk
RaXLCfHSHa61S9CYxtrE3oD9RyOPMvccnbtrXNRxS6YDLvrQwCdnwGSdf6o23IfJBryxwVNWBhUd
V3F5NPKXQWQ+Aar3bdy/xSMj8OsluMxETEEsUTeRxYWCfuK05GEAIv4W2v0J5PYcYpRPl4AOLW+0
NSlE+1wUj32svxeTJWj0Yspa9FSOi8uT6NkYy+TxRhWIVEAZwON6Szf2SKj2W92n33S/T6hA+x22
+WQqL6GP7uXNrA9tHb5THsDHiClRQoD6g8Igp9UIWxlmM1s7hb6FZQSsl84GJUMTkQ+pHCq7Vk70
mq9TAba7DPaGvOzSr0xL0tNP7qZYsKJZRJ5ty/ZYVgoDAp5g7WTKN33vakYLIZLQ2U6Lgm6ywLKS
kKxocqK7MZE0jTgnMNtXvDo1iS2ezWDuCu1OyZlgNSgRmETYNGpOrCLP0IJ5dpsd8rhk1c5kME2a
UTwoc4dpvJ11we3hP8ewoU+5L7s89G0kHBjx1zp7VU/YuF1UZBlc05+mN0ckmHETYGHZ0+w17ryr
bCTpiJw+LHBkTcA/tY1B2fL/bBaNQnUQIUgfJva0Ni9L3nbBSIXeSvawsQWATPpH8oU/hz6/KrvY
fRZF7oQ2uoEd/tlkdnpzrn3CI2Ov6aC7paqIyDnO35UBQ9XKoLS3pPYblg43DRV2EYZfRioGD4jI
8bENEK6BibNa8j9ZLEtOc5fIa8kWK/vYhsMX2t+xq3+PHfTtmUU4HMIdTswYpINY9a7+6maYfpub
elaOzfXlkusExrCgT0mc713nBf88bA9LkiWW0hvn9LCo1kNRn+tUjKs0l49lxPQ5d5xdWwsgTfuc
6ajJbeennUxM/KPmfjbzS3odHbhKAWw4tXuhRtLrWoM7wiUFHlXZHfkYpd9EzcQMv/cpriW3tbEr
R0Ggjkn3tjWiWGA2AbNDtXAk0OwaT9TMsHFojNp1atbnNh3fpuIatDilYxAaxZ9Mlu7Y47QRAW+r
Jp2yEblssLPBfMAw1m6sviWzfXSjP70zmMm25KE5NJx14pQsj+ljIV9CI8FdyKFHiyMjWiGxXk09
Xg5TNXmOm9I726ZcMVMN0kTVXjOX1RrvWLpbIJapIB9KS/ZiAH2xRnGix36y1OK1K5x8rbQigWgR
veExgoTd0QPUTKoH0YNl8Eo6tIkdAjkEpBq8K+y5HnXE6jqfsX6dti4KwZBmlgUEmfJb+t5gFrZR
HetzQclfSKDKcGS4goUKEncm7rKf6OEUcpecMne8zLI0FE3jk5ZjCKgaWL6MVQ2tCsDKrH+ytMH7
pZTbfAZn1nLT3eli1xf9sJojBlPdAvhk29nnAMjHblMpqxLSQ5dX8S5Kx2sBrb+bSFxWoJURdidT
e68WBYMV3fyqrqOn8KMBYfG0TKF27Q8dmCU02fYuQho4UIxcQoursqwAOwcV3cl4GtHXeXBU6rVb
mrikz4w9rGtizdCA+CXLIJmXccHgjJAFbYxLBeXdamqz4dKQme53xBtdDfn34PLHyGy8fAC3mXDU
0CSwJrVUvUvHBscPdoS4EaHXDIl67KW6KagpV7ONcjpZSCwX6tmthREIdWg2OETulia1V1ZWrmOd
wJYlYnOIItHtJXh75kBwT7PpxSohmar9M1MzPv9ygfoDIhsmXXqXV8Dq9K341KYW0SvjBi8GXCSa
Mjn0NvPTpgW0r41JQRSLH2TuFuulN9iMZfeGRc+6NK/1Z4U0bhl3ZsZKmifVS2ktxtbWK9jMoprv
RHedCbXQaYjfgMNnZy11bU6eONqNtYi5LBQpEGB3AIHcaLRZlvlS5G3h2VoZeliulHA5Ub3WqUdk
W4kB1PWWPOcTL5HN3MJG3pqeEOKap9AcTJG+9hbvbaj11jZNMghM3PbIfF5ai/+4MXlJ9EQgMZHF
ssZIxnLGV9M1IRZnxQGrz2kfVRcVCIUrqlyFfCrrOOuw++5a2j1eW6vnDUEjI1NnqiybWc/acurK
S6NxK2jciRcuiFgdRBkwLDbwiNm447GKCW9BK/upWqJ/KPRwPabzqyFRXY72+NyFaD2hAbVBSRAN
S3R/npKFk5Q/QUoQsE70VRvW4NvOcBcxQwU4dHWMUaIZ2Nyqf/Bv5i2a0/tRHRTCpx0UMKND7EaJ
MKGp4dPqIHQ6YSMDCZslV7IZYrfGjYTqvz6KuWe5mUp9h1FJtVBWmFxzotZ+psj8VPW/cVp+sJ4h
3AKjcLO5XzpLxRknBIcOPzHf4reFbm3UHAUFI0PcazpEJuAeihxPkhmzRYpPGo/rLlbe3VY460Fr
CVxLsurI5M9e54tDOp5gpsPYy1M1Kh36HMS9VKz0tQHGPsLDEyPz2bZ3qRHOd1aoMtug9REllBw7
qqaNghc8POTHXsnVTevc43FBYajOL+OkbZdOBRWe2ud+ZCJiyd7To7LzJulqFIr5wl8fHeOuf88t
RmTGnz4m9w7dPk0wu+I4TlCNaAeGiQF07CrU7NsW3fg5Io9EqQizJtzJl53y01bjuxGR65WHx2yA
WymGH+kA6NcpEDzsyqceUIC8Nxff39IC/DCex5D2MMW9YY1A51O5qtdie95PNtEFRZpeFFHjnm/O
XHJLXa0qqCi+NtLz2VdP/K4uf1VDfvWjSsViya3G2hNcTbdllX/B3SC9EvdT5r10xrrdPvAfpVxV
cQr8YuZBjAUuZEM/U9JtoRLo3IbGfdO56V3VcW0bjR/xJq/m2oUeyBBca1xzHfdSnmpnbcCe9Z1J
kLYxfM5zdWaHTamCjZWokc+1VQkPpN7M6VWw29N3ENoGQX6pf1JEVrQK6aOuuqEXN0CvcWUmfAdw
kkfVcC4tlLnKN1i7/FCiLdNXFWsncRo7xmzLVH7b9tWbRdAatR3EupFPRVOXIHKX7pxcv5igbwVM
2rvbIStviDICeagzi/+2u0bQhNO2gP4IJ1dnLSVY3VFcXPzbcfbrhnU4rLWndEhSrgP1tcNewtd0
3fYiY+tYlumLxX2NkligcgPTrrpCrtuQRqaQ6CDSVTtVza6ZuqfRrpdAT41kPbb5aYIyxuyY6ZzR
5k3AzUOwsTNk+AhPzGqZxFHCscai0semAnR4bbTdcBpr5yEveUPLJV8VtdaeerevyfDeOGz6To0n
S894A9excxvOgPzAjH08fclBw0XcZiyfDtqLYcEsrLuPusHJBUUXpVCxdlv7XDAR8+tFdB5F6zpE
OjgyYsUz5xq0IX/TdvZDa+yJL7zL2mHaYPwNczE8uUt0jCx6FdqyTabXsSeVDDxGk3ca+QMUOdMv
Sy7mUbZzrxntpRkyYBgresln5p+CfSnCQbpV5r+J/OA0NLRTYhqj35dFtFFykhEazfmzTTiaRf8y
9WO4Etgge/asenY3sz4by4+YnG1rEJOd/tkWF+hS5N/NhLZWtXtqP4UQo3KO9tKon9sMMkXPxaV3
T+g49m4LwycK43WYtLh4DPrKdsX3VXFCIY47Sefqhhfq9kGHeZ0zf1mPkbVzofzcIVR81q4x41Gt
MG2veANs8dPliC3REVWAr5spdDC1SfMn12JOrdtkFOEFcmdV83k0mB6YInyP72GgsKp4oVzWgw51
f2yP85DlAbSM3TyGZ+JCkL6ARWTaBFXH5jmjeX4tSvO3XaajEMOZKhXb4nifhZzB1alACOo2mRi4
uq/VGXOUs5XGgnK2K0BOjG1j9jttIge9mB6VedGOA1wgHR7wpkq2RUuJ27vGr54Zw6q0ulel6hdw
rozNgPdNR5nZQHpqnXjfM0sDc/vURd8fNMJi09iZN0rfu363VJ4rYq6W5JLjzOBFrPVVG2CrtIMz
yVaeqTr6/vojt4gTCyeDxGnlNzKHz0xkX30bL1z9eiAbPheREF5I3vrGWrqPyACETNOrnD5lgmaQ
8aRXTuQJLMpAGJjYmrzNYztuID6xwt6lffrM5/9gf7V16/oReAEwLaB/56orRdJWmdHv1E0PnW7/
1nn/6szdI1OI0NNTBZ98m+AsF0epJqQdENqVvcMcVSE12BJQsok8cFZDsTS0/CpTZzs09hilfWmh
dLymhCd2nWaVPfJ8OrXcJ3ZnN04W5g93szEHNndQGVVBwcIdWsqbMSR/mJuVIM/NFFQqtDbk73H7
W9rdKzlToNFldW7ERgvZOVnTcVd2t4UYcT8uv/TMgZs+rQcngVKnippcBnSn9TV+Rpkh2IXaj63/
MtB01vHiHicoaX6pYY0A9TppVDi9bnw3mYu2SpP4WFcKqZVGcbBQq2VlUwT9bKpraHMm1YX0htIK
NDlFuI3VDREszYPOE+Owxu2fibuWpjRC0Um6Y4zw2m16VvhgrtPfuGquplP9zigV/m9SOYUFikN5
SxN2zUCb5Yu2xO4eZMObOrLHHTPR1pNdPsV1e28MBEFgU82fkfiygOvqgJaj9zaPVkYr1DAu95JZ
JbjKyA546l2gf2P6N9VMrCaGGBPhTjCngqZX6rWsz/2iavuyGDeyVCK/ySjK6m5blRp1K5hwUiZ8
elO5duLlmBQsQGHclGu17u8ih+D2SCV2AcaR5ird2s0V5MrjWz6163bsKAH66F7RKPplWf1EDPSa
lDBKN1ISX5n1T6tvzkLtt4Wbz+teo97N+8wCDzIQC+U4soTyvo+Mr1rsI4NVk5xAm3HYnwvHoRIm
MvfR/SUj5RPwSzTOCxOUYCIGDk3L3qApjSPKiCnSzwhWzrFUz4kcYHtouzrKi40GPGAV1v2ku1cq
D+Vo3RCkOMN1rVv9tZuSJxiWlKP4UJn9iFCjtE7lYjyGRvogWFM2jj0EWbsEbq3dhezkiEW9oWJA
RjTlOk1BI0nsTJN2pTeT4UOj5JETUezU8GK6AtQcLXdSxcE8ahu776lKABtdMgtWtZIfxNT+hOn4
k3XMKtJlpTUPeTMM3DRI/sLqTY+tn2Qyf4exwq9f9w01rwPM75mXzRgrNHTtVvwFJMvAvi5bwDPl
bFTLU2zaL6k9bVXd2DUxparS6wfsd5B7CDg6Axui2TnD6vCnCWXdqDUbBtYQoys2ZsMOq8qvtsQ2
MPsShiCHLdsB6l4sGyQu76vXJXT9dl5EEPfas0sOa9O47/FwZcQn8UGRECkg2pECUUwHsyD3tNIB
uAvnWcXFbQirM4ZHI8yr8bEZwWL6CDFsZVtHhGME2oX1Q4GQYeUu86EcXD9ZTFKUOIWJycHAJ4Ux
q7MxnfbBMIvPtiOrTFFtvPYhpKnjkyuAlw0XWYHpPMpeo2AzfZZcJtB4JEDDFc8ZAZ3ITbAXM432
s1QHX4Gl2pAaOiX62dJsMkPxDUzB3Ic63F63POYCr0uZmSsRl2jTkfqEjXlpjO5ktpPjMWuk7Sa0
bqU0xn0+WN26hNMjHZiPU7/XB6bBEeOUVvnGyYGoR7DVlWxxkISXqtt8tJJ5eZ5r9KX2DgietTHR
ava1JRi04aVQgcBwRboq0gMFYXfnWhQlFIoStcp1DIifVILthBrNgANUv2H30TjaZmjFYbBt/FBq
kiEz1mwMLewKQHPoj7IW/VGrkuEIALEw1pPKFvqIXHVKPe2KTtQPqVCyB9rq6/e3A1WH/hGfIrZN
K8QLMowjzWtNtQv+98ecqEzjmljD5nw7BB2AOYQp3v99klRGKeu4M63NpasfwGGaB+hij7WKecft
kEG866lx1e0/J1zPygkw3fDXxv6/TwSQjkpf6srudh5k6+kyNcTXX5/19gVtyTZGUMnYmr/sdqyz
ut6DYWdi4/KfY3nieBqmPufbGXh3zbBdUgBtM5NnMY3/+4Xe7uKIUt7913FBbYCVjmSg9Z/ztcbC
xUIcmJPqp38P50SrnSIYRrcnvR3Pq5noqdi8pxfZ1HoT3qdkej41IcSpqpb93e2h5VbZNQNuWSdT
Ojy5bZTv9QYssYzkwM7ROxcyELwc+U3vlfZ0lCqL7+1X59btvAiy3u72MM3dNEDYIPx/njgK5YGs
QkCz68u2Oa5zmfbPqbeXctz6lamLON5eSSZENi6hEwFIcLocmmJLO614t4cJytOjdPXnolH4O1T1
bDRa93h7Ho3fBMpom8PticwSUl9TuuHm9tM+Nb0ZTi+qmry63L6YedNuspZbC6usOPYGq8LrQhad
d/sxjObqwgsm25YMZlbx6zlFssSwrhhq/fs8WTdP9ANlAEihb/reSM5A7PGmklN+zwj+yhyo6wsW
dbZfRcn4kGGp6Xe4KjzObWN5IeqbJ2qv1ouklb/0oG/cd6Z8jRf87OzctN/KySxXuTJUH6KtfwmV
RS7Zlq/OmBbfU10iG0yNn3KByJ471V8/UVEUzFSYcFTeqNYsHIt6H05UNKv2AFoFJbfAhUZYKfQD
ookpd0bOXqogZhbyyyBib/RL85O39sWG4f+VyPTdKeP2U6UnoHrr3Hed2e0qS/N5k9QR0Siu1lwI
k8dXM7dZgq6By7djUVYjqVwUip+xaS63H2iRZrNIhPX69vD2gzYBHEqjXKHc4an+Oa+OprUFxcy/
PeyvT1DZurMeJwdHvf97DbKeK+jTzNFM2VSxt7S2ulEMDRfi6zm353eZCQZTY47//Km3H5RdOARl
x0zrdsrt+SdFhec/xsz7qwY+G4r07TJmxEUyAj2TFlRsh8ZMiQSt4yO3mbLulSl9xMQg8VrN7D+K
XDnpZi0jZsSXxQnjv6YwPyF4u6/S0h0ikHtks9LOQVXcZq+UlbG3delsaF5H7v9CZy5ujG8yHN/M
CiuX2FyjHuADWrLlUtq19T5ZeuVFkVweXC2pNq5VYLdTdOMd7H4nILU5PBNr2vlGk6kvMApTDJPi
+0bNHspF109GXWC0YFiS0QSzwCGLmxMXDoOiqMpOGa1TYOC1cMwykQdDg0tKXjLgKjI5HzPT6AOj
hFVQCob/g9CKozbMeoCzTXTUXN0KuFHsQ5YhBKhYcLnL7kpIJ0GNtH9rmGl8oRqhpNNs6zvK7/CV
sH56+vBV10fzw+3UxFwUUJn/nDqN3X+daiBzflDJ+A7G3mT1HbJH2FPpgeyzQIZ4m+K2DJxxOwbg
GYxNLeO1JC7Ur1uVqV8oL4XekaychstaTxZ5uX0hXtb2DOwkNreH2vU8bUSJGxm1GdQsbQR3p2DZ
uPpEOz1ppn9+L04BlR09bO8Ygv8spPlhVAXSD9f/vq9dbG/QKdENOtuKFBU4lhIxMLqEi4GrsA9p
Z1rfjsnKCS9U93D0cdxkJsR5t2O2NHw5Y890eyTjsDhhUba9Pbo9Efo0d5uSngedmee4fTGFGRLc
zD307zH4nC2jXEvfDf93HvMPX8fa7nw7VLtOiaVbu61aItSnPO99VZewKwBQ+o2SCj474iDjNWpE
9JjKkoFl6d3ZZluACHA9CDaZef887poWAz5w3H/OvD3EOB+o6frl36e4/aAyo/5sMVLHc9rBBkZ2
Zy2c1e0NuC+VnD+CC/P/ORiZlrpVNCD+2y/eTrx9uf0AHSrj4OsvL0sNfTxzrV10bUCbuDVOI/jP
OSoaaC24Bn6AGnYMeczqXq8xqjAX9DjVwMDRsMvfUq/cSxIhvHEb8PTb8cJ2H7H7UB/da7nbNMhi
lHjg/LLaVzWuUOZM2nQ4l836dnyI6YjkUL8yxbExJ5qIV00ZXRYmkbNaLJV9Z3M1rW7f9jPJpeU0
YmVuKvvboTbN+Ont8T/f3o7++/PRRbiWF8rffx2/PfyvY6buaLuiydbSAUMl92re/w97Z9YbN7Ze
0b/S8HPY4TwE6Quk5lEqzZZeCFmWOc8zf30Wj9wuWd23cYMgyEsbBsHh8LCqVMXhfHuv7avD94ks
V1dBw3sddfTiiW8Zn5UQ84GcR/kTRbuvhp6bz5KV3teKUm91U9PXthL6SyfRoH7AgL/XM4XyGQ6P
VLU5n3oKXKYyDh5IvCTUmBMmqgxpWWnD3oay5Q6htkAVzvkv7S+GokhehxyoZ1Opnz2jklGQZjZP
7J206x42qtKCFZUp3c/kTvM2bpLyaF1j7bLV5Dl3lEfyyaVrgNnZPlXBDAbWiCChb1ZFkscPrUwR
bZBiZSVh4Xoy3TkdJMvmoS29fKcUZbySMYhts8ZL7u1h2DIYmT4rnZbhenLdfeK34bWre9/E4UbV
5i9Y9NmllSXthetRZeinHabXgYKSmlaINjA1PX0NTvJLCJL0KCZa2jfHQm+Q1xo2iAOJp/QCgeRR
UwO9n4k2eDmnWWTaeOD0/ffFH12I5kmePyRJnG3OXccasmBdautlU2AN6PtxC7fFuRBLaYQBzWrB
3ovFsETFgjx129nVhUVBsN5WjICgDpODeVZI5cPQUlcNU714tEbq1kEfV89ZnDwg8+heiGg+NtyP
vlatiSUr9Uiwz8ZZZmMTmEk8yE/D0Y6HvyXpUcjYnj7Z7RN84jU+5Qkul1kFhDlVyWcB0dJrsXje
EMVSQg4yOsuW4e7L4F5qiRHXAFIfbNMvnFWVI/HterPa+lqzE0tiIpoYUzuxWEzuIr3zGC+rraug
l6VtauPrSnCp85TeAlFQMV8tgmmzaFNKrjyPY8ZES8OgDZfVFx7ppd3bLqoSz0vVMy7fGvN3ulBI
ljBKw7rCMEQnP47xtn/nJiXfLI5RISnY93ndreY1OuxrL0rSa3d65AjkEq3Oj3V21dSLiCEwpDsg
4XCuqKdStu1DoYblAS/LA8/Exq2MrQremHnKKwukbIie3OKLeBAbDaj2C3Qg+UbO0QnWrZavUwu9
a1xr3l3gZtYyb4EjqGGPjwp7J+E5LVa3PjFvxxiVjZN50uuK+pr7mrbckmplbdwm9LVEIBsdekPz
F3kYYyBCKXDDaOayp6+TZmjGzVi6DJxaKk+YmOx4Ngfqrul1OBNbLY1K51Bb7oHyPIDRIIgv8sos
LywUa5TQy+BLYSW7Mg2N+1LLLTwVHjiQMQkecokBhKmB9fOe1FIrBtVt/wt6kbc9Tc5Y83yo1BO1
JUbcrSK+7WIcSgA8g6vQdeFGKXVGiSS21t1gqvuQawRymKShoh1mB85v9XpIZOtC5/NZWlGkXWUx
8XeBLFm3/YQsgsc7KwrdXleNOw6zZMpgaKxBOVLqjBm4hLo1rUpR8B/zafLWri71jGwL6fseYks9
DCQkd7pLBCHmdmrcSxSJzbWpNf5NbsKsCAC9LcWimNBAt8zmmjv7yQUEeOjcQKyjgaIzHMgISLd1
nUYnmbb19mYal8fO75JllMT1vRqEL+JPrWjfAqPzv4Z8VxlMHwi6mPaxQRXt9Wmf2GJMoQz16n7U
pvJB577q6ds+qRMrM9VOvu9TmOhSojjdY6ly9ko9OHtKntS3OpWCRBGm3iri2lCShs2mVGz6OMtN
sLaQmmAV90XSEFKg4+MjVXdW8e6hPJOjPnhAGGaGbDNNpxXnSR0HBACjer0dMdIum57E9SrotUOW
qtEyMELpAZP8Zce38KsRtCe96rQHfAspZfHqD03dpLkUt666359yJ/je9EOv+iiTsZ4VEcOIz2qZ
aneyW+a3XvtuIWifldZU37YozrstH/fJnbxbV6WLCGUsWpLFK7nnGovjn4KorC/FbKQABAimSe6E
ECbtSxlu176Mpuc1MZvCoJXIVP15rViGDF/uRo0ha2eQdqnh7bGM6OuYUvGOqry0E+sxvjN4KlYq
SW/DRZ5aU/Rz0plo1ZhKY2xEg0qsFbNiUtgGtTKrCWc55Izv7cWWQfGeGqf09wPn+ZPHT2MT9wzM
KUmRntxUSU9ijrvQ+5pi6u68vnc9ZWNrFO7Frj+3RW36vW0Nu3cG46ABO2x7RzExAH3yPUr0pVUk
sEvqBu+3mD23qQbKHR/biM2mbABraQmWCZAZercS8Pd9mtYy49PTrCqh+BJzYlJ5XLuQJ/mz87pW
tYfieF6OzDFahQkcM7EzFkdITR/6YbiSIk1VmZyubGpk7/rgxsmap0Mvo6/J8WqB62ud4ATIID15
sp+einiw8Ii72sIZ1OT9hk3dAvA7r801zVpQadUWYkcxAa2cnqpNObUUK6oOfZjJLccan0ZC0szD
SLnxSBhCMROLWJmydaVBWhKLqo5lVMKreRCLgRksuECqt7mjqqco0W/F6i6A3VrrZMiFQzo8VAql
Xh4hrK3YKhnyJUma4xVB2fpNlY5vXTux3uy7sMnhKbETFY9hCVeI59HpZSkxNMHMkLSLjlylB9Ul
meSPr1afXi23Yf6KSlL/cH61osuIV5tUAJoLXPprQUJPuFys6sxDFz3B0t/o6BNP/bxYVD5ONAcJ
jdgqNox9zJldLMdy+hgrcboRS0NS7DlVYvGJlaUTcq+LLTAITrDd+kXFePayr6wBKZOfzF1ABRcZ
t0JEJ7kG5YcSfJZo/bajpflopwt7yvUIToZUBSf0Zh6PFt1VRP7FAYD8vpF6+0FWOfzg9LiOHOdU
tNFdNa1OHXw2ZUQ5vW4i+6GvtXDOQHxwEFtrMyQTY4juPQX1dK0TsdN3kv1QYhpbpWXYr8Reqtox
HNmE4YUjxc79GB7EIW2plQ+QXqkATodyw5BCbplKa7E4RMPjSO4sDKsqv608dykO6dTUxpSR5Oum
jdV7HddYFNjHOtaoeMgy5mKCrI4kZVvHrjCovYSK6aIL1W+GIdbBDf3Y3EtoGM67jOM4cBIFsW9w
adUMXCd+e+P5TXtD0BJDhzHiUNdjEeQNATLd8HxuoTTuXRdq8VG0J/WkWmstRkuxWE4dTlXcqS+x
T1cmxhymiLN2NGNdN0N52af47bkBQGpfSvxaZSCZjWZ6X/2rxm+zr2Q4JegEvSlrQMdtO9Y2Rv8u
vDPM6oujSenXyFWRv5jFZ001imUNmfDAaKR5zEelIAPJsZ5CqViIpoVNnU/tZPt6jMmGG+SAK4lR
dtdj7rQzcTwTk2LcmsWzmyNVlIqemzEpMvYVpsplFpj2A8KBo2hah+pja8t4EFVT4UUxoiPeQ+Z2
xdziOer39xDxDPX2HrKEeyrxHkpcQ3dBWnxBvtuu3CLSV7EcjRvEAclCBexxJxbbMkoXqi+rd3pd
fd86Op72blGO1GJD0ShZ4XamTqJJ4b1MTvpCHuTyAjF8ty2UqNqATYYjKgXxwoKb93kY2gck0Po3
u9pXsTS+1gWnCSDkIYZy9h4dt7yoGM/MGoALnZY+d0nhr+FlJeDv4i4/MDJHZNQ092GxAfJMzLBe
z3kOoHVRdAPuCGKg3ToxL2JFW7q9FBwoG9nzmHHXpVhf2CpaIIzO6UEzsmVWd0RGeA17aE5A8IvT
228ddFvN0knVUqZ4PcuSD7qOFnRaKkIPFU9WDm8b29JXlmXZQiSYNogmYqvTqtmeAgIU/ZACFSSw
VVx6xlFnfPNoThOx6MeduR8JlxRLYr1ooSTUjyj6WJCp0xDr+7Rvl5Fx5BvJyif1Zi4A7Dhd73JA
/zeBh2CyUtBZCBC6NVZ3pmNHN5TT/bf1eWzNG0WtnqBt4DZvv0Ib5xqG/OXKy3V344EOWtt+nN5E
HUWOWpLbr1onzwFAN88y1KYFGEflAnQqCWhNHKz6QqruS1m588qoA6lDUNaQOg9GSIZKqFjRocmL
jgwQbYDaP3gnnjEwY6feFbby7qCptXllTBNdRbdoZFdDGJgTUaw5IsHc4/9Da1nqUblVR24rzu2b
qgpWcs0jm1gndmt9VPhD0CRrsSg2yEH5Crbe2J2bWSiprCpLLjFvmldx4VaXdivNzw0gy3BrFg4v
524qzSrW9YipT+wkNjRN0C+i2HexXNCRWKfUaU/YdZBsxWKbueYqDXLUEDLZOI5nPNg80u07BxGA
WKyGwV9CqpE3YtGKsruactcJM5V7g0N9VdWN8ZAPHgY251rpQ/1I6QIEvyd/Q4Ylr8My55FGrBOT
IEirA54rbMu0lcdMW7ljmW/rNn1EC4z13HHVhSLb4XU3pMZJV780jC1gnCGuYgvGDMvrtDErs+ha
1gN5IVMdWop1bxvc/FEbVGUvlkApGicn/SKaizWBochbblrf9xPGmYwqopaWpdW2GEnr6tHDQ/XW
Bw8XyLWL8RHziz0vHSrTIaV/ZToBBfBeb85Lrvu2JM5VPZSL87b2p6Uf+4mT3I+WYj9qTt2N2lGr
nk6AP1q+HW/aNgF3/mQ/p/dQP3rd1uuG6IizMToakXvdJEO7AccSHc/rxdzbuqKnYNahbKD5eXVa
cqafieVqbF9iD2E++QxHNzGyo5gTk6oYYKqocUOA2O8bXEUO+nfLuhVsMtlLdmFHDuVbN+ce2koa
lko4sfum/sVE9MVNQTv79Mu//+M/X/r/8F6zUxYPXpb+glvxlMHTqn77ZCqffsnfVm+//vbJQt3o
mI5uq5osYyI1FJPtL8/XQerRWvm3VK59N+xz50UOVcN86t0ev8L06NUuyqKW7wx03XcDBjTmxcMa
42JOf6maEU5xpBeP7nTL7E+30cl0Q43N7NZh6G8XiXvtVG1bLjDIa0UTMbGTwp6nJXrfYiYFncON
CiEB8coLI/2iHA3tbZKMyoXOqXVHbZjPGlqSfoEqP19LitfMzu3EBmpuBGhmAcjkPGBQ1Eg3RWp3
RyNN+qOY037MTS0gp6TcxqE79Xk0Obqqsq2DJrvKA6S0rj68W3JSeWv4zrD660/ecD5+8paumaZu
O4ZmW6pm2z9/8oExoOPzAutrSYzr0VST7KJr5PiCdItpHvd2RX1jWlMsjYFkMmQbPeiQafJ9dVg6
YAOLyj1KFDcXiS4bAG/66soJrBKEAut61zSQk8qtj6vv9+W8KV+KuGxIn/HvC+T6lwHV8HtZvY+j
urnTME1dR2i5xVq7qcOj4mIxFIuxQlGl1yTg+dM+Bt6DpRdXJeb9xrhHaxHPRyuN92JrmkXv+u/z
d/1LmrztmhKjpauQeuq6NbCOqj0y+vzXH7Sj/eGDNhWZ77ml2wqWL13/+YNu7NTmhtVLXxkR6eDF
8PmJT9hLHD5UA5QFxj5oeeIzPm/uMrCoVZru3tr5VYNTGI7oztfH8sCwDn7YiC9cYg4NoZnTytae
9MNi1nX1adZSv7fKDfO1LbjvKrzc2cKs0patXY/PdT0bKsbDRwJiVnKiNtsm0e1bw1VOYnvCUw4j
5mqOk9M1L0rwxvOqtcdnt4pue8aYbzkHfOgwRn5wLTsaQsN5H8MtHY3+1FqWf2i6/CiWgAQOp+/r
2xM5zxD42jx1Z60G+RGZi7Zw9XMTdq319G1XVdLLxcj9ySYLUXn4oENA2Af9tewWt0OvKAS8tYwl
2fX0Xjzps2Uth8aQH2Xo/xvEQubbojkEFyke1hvNJiQoyIyEwFT2/rNep91LDRaC+Gr8+0+nv0qc
Dl+yfCgDz68/LP7jNkv4/5/TPj/a/LzHP47BS5lViAT+stX6Nbt4Tl6rj41+6pmjf391i+f6+aeF
ZVoH9XDVvJbD9WvVxPXvp/Gp5b+68ZdX0cvtkL/+9ukZfhbDrISzBi/1p++bptO+gprv3Y9oOsD3
rdM7+O3Tf5WEWKTPf9zl9bmqf/skKbLzKxZRRTdQfCNpm35S3evbJkX/1VZ0RnnQUNkOJvRPv6Tg
z/zfPmnWr7Jsy6Yt48TDi+5Yn36pcOpMm5RfNdW2SUcAwWY4iv3p9zf//Rr29lf782uaYmq8m3dX
NUN2bANVNcopFaMH5p0PV7WksCgfRyY5jn9ja/9fsLUVoeNE4iSkixhTDElttvnuvBgTr0NoiuSH
uwIuRVYTaD5GhkzMNbOIOLBgilkxkWCC7Oy+0FHKpo08HzOuZtkE7D1PIJJA7fUU28LqPgGD4SiA
5kpy0ssUmK1+TsaB1Ya5DDqXSsrM8Ewl3YjVosG5VVeq90YHY3fky7ui3HrNYAHW8DSpkLJOWNsf
cyDmMSF92My9ngtMVguTldQrt64NvDeqc9i+oqFYJqUYju27Tefe3/WJHmXaqy4KKAgJyoyfj46h
6/dOxUsSfbwdScyeX6fYMcnX+QCONpIidUduhvI2J+m1utOMmJBdMSs2iwlhw0+2LlPJmvY4T5If
i0YhDZs0C99anNef2xoVsN8MocwUYsPQFp985ZVM3+bF6vMEL1IGtGXaLlb+6fK7rsRsgFllhQbn
9ryLmHvr52MX7477h9nQ+aolHdmj5xf7safYHEC9tNh33u3950f61458ftHv3ve7vs/bxZyYvNv8
blZsCswQpFKsrSwwwHPVhlp9/nqLuX+67u138XEzxPx082GllPFjEj8dkmUb4rmmX9h5kldZKS8l
4l9hBJe9uVYhcZ/3OTf80K3YYI5XPnFh8Mv4KsQTn1jMKekUVPRj8cM6IgNIRzKnXf4wK5qKTWJO
TERHosvzoiEQx2I5Ed2JWaOr6fmvjy4aiok4jKED02g6ALXT61GhkLSfxWyLf1FehtWorOXOWmux
nO9wx+e7YXQSdOxNDJl6Wikmdgzjc/62SbQSa2uilmDjjjgeqiLsFnothSDupr1GGdjXjZiFpJlk
l++6UU1PhhemRBQkvAxC87RDLeGXC/clMsNVxA3YYoiVoyOVGHfN/gu0mkd3zOtZQgUy9ZHg9WXz
JYoBbpV138M6+jowzpRQ3VomEtmUQ57i77WDPdhMrIs9fGKGw5tkB3HzRRtbPMJ1D2AxgkLgloWF
tePHq3x7G4POCPQwscebicTeTudx8Hdg4afFf7qu+rH1rcm0h9j3ny46lY/p8UPX/0I3Gulja4ab
N6JnTBdcc8SR3mbFWtGNnUy4enGAf/pKkJjvgE5k6/evBoUtiuThOhdXMnnCgjtJn+zEXD29s/O6
j23Om89tzuuomkF4Oi//WbdqW3L9FHufu/ifHUZ0ez7KuRuxzgmjR3Rs6Y76YbkjFqXcqdPVVMyJ
dWKRK/gJacywOq9v/arjWjjt9jYrNoXiuir2+dCjWEzEFVJsfmspdhqnw4q5t+3n5bc+fV1aDCSV
LEagiXgnpQsDQxsjX09+LyV7n9ijrAM4hCfdm/VN168rlFY4CBVnBZhnkdmRjGCbOIVYNym9+fmX
qAWIZQ9OMOf6jPrZhy7LM5izZtT8UDlOtmlrBdOL3M6jyH7SdC9a5MEuqp5Myd4SlpwgQCrUeeaq
PnSb6yHVBgDQgC2lqngJR9SKLXcYy0C7sE1vPHmFu67y3sZlieQgDopb2ZKwj2TV5zjAEpFQnR2U
xllmo3HhUfiYh+o4Z7CzcqYiTOA4SwNjkBH5qEqyeRPLE6U1bWcmRsiq8F8iF/by0JkbrcJySMAd
nJdoleR9hRA57lapRQJjVJyoK3wD/EIi9piBMjfNA48IQO87B490FD0PsQ2u3I5SyDl9tiBkbRer
8gPBE/1FEuQHeaioruD1GkzrpmW4bGsUKwd94rzIiIVOHKlf6jUJVW0XXJvYKBemBx7yuU2zZOE3
mc9fUlZWehaE+HHGz1kcPFv1qC2V7lGubhovPxW6AfhtkyVyssyt6Txn+OuxxLCYD4AhokDGzW4D
Bm1cSJnWiGn0SjdB1zKstVPVUp1rdYbGzs6e0LdDNkL3zGnR1UCQaleq9pVCmbZL4GqDT7SgTkLE
S2rzkAbFo2G4/aKx3VkzXHmJtwvVfB/m/TfUyOlOKkgSp9rd8LfI65VSV+4s9odx5qZ+sCUvxuVW
F3rNEO26mpNqAQV+BXZ8njQOwBEGE+ZW4byESubP1Eq1D4OWAL0vCIpwsmDL4AR8xSu3BJeQB0ED
SbS0F0ix14orr3XPsJYaiE3wB6ER5PB0eVvm2G37zn5MfTW8bJt8vGo+2zc4ANu1FTA8alTSq+Rv
3AJRFrnS95lD8RiVE7kuoGKrUTtpAOYzsIBGboGzzJ15beD8VoCGtLmP1jQt03kN1XJGYufKT+Nq
W5AsNgtwEC4Ku7QWPsAqKQiAornesjOSYgOZ7tGLmm+Yc3v03SA/YPW0GMGg7lXGpaHsfTT/ZDhc
5Fpt7m3PhSoXB/M+/yqZnrvqnBhhKFKJIpObed0oO6fKv6WFfjIaV1nlOV+HJZrhaqmPQb52olMR
ti01LBWkezWBo/0YsE6SOwvywuB2ZFyiMYoDvZloPLbX8uMZlet8hBbP+Af9EAUNO+0RMNSVWZvl
sgpGLpVqsxN7DLnvL3x5AExUnVLXyx9tUMmBMmKStVYJv48qSspphGZWYe1vuNvHjR3be/T83cK1
k1kkMybsqPquyAZlr4bUong/HpkeyktvTCSKTo9hsQ75qU9NxqMA6Jexg3ebxMe+j5srnEoM9QYJ
yXY19gFDCZLTQFb4jBgbQAqDfTeiq4DrLHsTHKVeWZqnrAvwcmrD+HkR1jel5tsbYqCSkbQf0gNy
0JiZwQMZt9AFzEDSAHcI4411r8WnvuPxr430YZllxp1P7siqHIdN24Hh7PVxBp1KmddeWS1zu16N
YfusM2hDeR3ecMUPHwpomQGCmyU1hClDcteN4REhRcoq++Z3RKjgWKk1/eAWk/FweCJPZ2Yywsf5
NI8Jb4P9YpZ0ELSlsfSAW1R6sVLsPS5Y4E0l/iuUqmT48fcGJkXVP37IkIkiV89m+BfAWuvVsegc
fPhtXcxkX8aegEZnJiv957puE9i73SbnjztTiXwfWxSDmX8M2nFjhv2NmxanykVSb9fowKTCWuUK
9Wlu0iRix+vbDMUL3uysBBACGbTWtJsWO8diDJwtDhVQj1I/nLoQX7YWSOs24qTr+3G0qhMA7Hk2
wWesfFW7arPKEggHcb0siv7C1czPABWUuT4RZBMH4H82Pi6GVL0GiXjPry+ESdPks86BfB2zVOMg
yjqd59EoSOfe6O1DlQSaslJBVcNB6xOUk/xMUY08K5nSr0D5UIctMMUx8HTTu060sFrfng81zqGw
tkh7NA+Rp9wiG+AWxWkPsvHkxG66zlV/QwR5A08KMJVSJjcaYQ0zSpdgtdOIbF4Zz4hTGzdoF9vW
VvfNJTmT0r7jB8YvTVsXIfhk27Hm1GWaWZUAoBhadWZYtr30zKt27FFA5/wmO7eqYAJJ6rY3Tgx6
XxQ9uJnC4rvXRQ3m/iraRvUDHBjE/iRkupzu6jp64gEhmw8tFMXacVaZ2/D9MJE66BH21xr58JI7
6W1Jln2jDtUpsoPlEOoh7HDQD2hCZuMw6Hssq/BVITc0KIvnFLi7uR6ER20EWl47aDtguTWWjq3V
vR/NIZvrvXMPxnYE64iULm5INxxcIpeNfavCd+iiZAqBNF+TEvsQlLAAw7CXblyeBAANqDdpP5XO
oRUsY2uvmvgf9QI6K2w0EoN8pO+hElCfMdXHwm6UuUOc1gySeDEr8QxuBiI/eITPHgmCSrZjyx1R
YwYryTDv+nZYgdC5S8den9XwuOA+kqeCFADoyXgobHwPkVHdpo0OC0UDN0gF6ALoUIfp1ED3qATu
vLJRwYxEbWspIIprUP5gopEV4Tqudxm/DStyuxUnknpRt89tEyDf1PsF5LKTNpHueMAz+ELLRGLV
6bJk+IKx+oF0XT1aV2Fw7yZhvBtD6QIw2hcd7qGvjN5OtjGHGnAIdJXc43EwL9BtxGs9QLFtDgd3
+qRzpb3IUouHpZwzHwwYBaUy6PjSnml28DVXAvjEOjcKwNEQK8s6uvgM6gtMEKCLbb5uwvTWZoCo
4Xy8Mz1n5VdKd4QI0c5cQ22WepdeNKCVlvhrIBXL2U3FnUOB5m1R1/XJ0Ypy5rUaSSpqfmmY6r1a
kpxIir0J3MDU4KFaYV4t0IJiYLhpIuVAI/5s2lVvIMoeE+8QqO2XvONQcmgDboqGuWVYuxIq/UFR
/Wu9j1u+o/WqC/2vEweqi3aD2n+LO4K+oWTCQvOUbZV2/VzTMbmGetJMzEmqDd80eK3gduIMk61+
Zzs+3iHZv3Bb4hx9W1JmBcX8WZqGDlx47GFBlLrbgltoucwOeT4i3ZV1zPLtPCYSCIGttm18iqlN
dLA44nxsYCIGSlwt9IIKUmH1K/CR2oZzHEhqB5ldGl7bevvSWJjHI5zJgc0H5yN8CBuiBwyn2Re+
SdxnYe6LfJPGQ7B1NHnhVVtUkcq+dsaU+/nJmNCDJo7I3Mxybc3jA9SIJzy22mWlTKfOmNgas+8X
SdO+pDJ5dfiD+cTdxejZtzyx5TzW4XfN14Onmzy4JNe9ntoLCVqSp8nXakc1TpPTG6NpvlL4gt6X
y8QA+J/j0Mlndu+rB0zSSwCYzQZ3AIBagk4yP/T3skUyNulpVPlntq58xr3sEGNRENAd5Qeug9xu
mTYfN0qMZoL4Btwo5DqFJKDb+hrv+By8DwnKWIYRMj619fAkGe3K0yhkKVp2nTh2sAYl5C6Qu26a
eCSISS1zznmjNUPTSuhvq16GZnmKPS7GPgLuJrLCYx62F0bwtbTVi7JTzQctxR4b7HKJ++0+8uCu
ha8DQPN5jQhqpjsG4T7GyHe0zUBdAI21Y33GLZo0I4PAJ51DaRZFp/DjA+ssgUPs+ytF7WBlueqF
lNNHVhNw77nUoULJ1MDwu8taiRlp6EJw3zLJmHXjrdE1LTtvOLqlL69SL34A2uqt03KMQJEYFyrj
FXd1ttdVLFr8vLg7QKu7iDuGO/p6hOHuPzdDcCt7mblI3e6bisndclplqwztN9O7a/UkWnXV8K1L
eu3e8CE1RVI+3Vj22hJTH6K7rGqO5iJUVGfjoYKVKu+Q15ROnUb21rZ0/DvMtFV1df13mOn67zDT
v8NMr+q/w0z/D8NM/1YR/GsqAop/fyUjOD4H6evPIgKxx3cVgWn+6mimgT8MZZmtEdXxQ0VgKb8y
DIhcR7FMFdKahmztu4pAt36dZAeqbTmyamuqjNznu4pA135FdmAZsiUrjqyrCAz+RzKCn0UEum1Z
3PjRkWNrkBBMXt57aVxthbJU99K4abAlQPpHOY+9eCE3M/VF2ZVPza20JVAXDOIWsMG7D+pPdHnK
z7o8g4PbimkYtuI4vBtD+XDwDC9cYcrOuNH6fobVdKz3cYeCeWUCzyMGrZjb5qvS/W8POwkr3skB
oUQbbQknYFN+bni4Ti4bab3k2XIgjKLaG/mK5LG/fqeTzO0sQPzjG/0g1YhMp3SJoRw3tTZvxitQ
QAEhuowtB4s6vP/rY+nIST4ezlYU5CeWqiIJU/AH//wGK2xVgFaLcuPVnbvzTWuN1umyB1QGd9wu
jgE3e0stm2CIDkT1QYvCo5N0EVIug9tvNTpaSTouQ/I0V3xzHYxFFM47MpwhbCQGoUGMG2uVTEii
JT+4FjF8GUDJ1YCIugn1r23hzEBiY9rvrHSTevD2Si2pQW3yCRM/tfTDDjF+oS6SsDvqpsJ41FiF
CwNu2cIs7FXLv0Ulb/06k7ekwFw33oTPB8HY94O3RBcJ1NZMLlzIUDtGixapXgJ6hkArBf2dZmP0
lwbrBh68e3NsArUHzxxsOuJOsaDJQJPIf1J4JN2Y5TMUF7552jNjzuRIpsOdIZsMIzT1XEefXZn4
qhStOlrckauGsUv9Ztup9YuWOReqy821k2qvRtIcg7x40tT2rhvyRVVVRwmSy6AyiGLVfLIjqvN5
ZboLbHrzppMYP6t6bz4a7TI2vzRBlc/BgPQzihyQ25ruDngHSLi8fJI9Hsh9uB9pIK0IzuIBDP8q
yDrSWrVsU0QvSqq+ahNrqtP4S6gkFZoqXakQWIhnSeZKOl5lSrbOO3BpJSF+Sz62jVQMn1MJvGKU
LOt6NBcNMT4JhZQ0UHgozIKlrmdPAGNB8ERLqxleo7G/801twZAjwUT9HXFr/jx283Wbmj0Gu/FV
05I7L/9Kseu5qYp4MdgUPpwQ8DG8XZJXk6XV5U8TdlGyzJWa2vqK4tWdkSevcpctA6IwFlM/idbf
yYNxOWQnsyCQKAKCCN16Ts3cXjBEArXRv2Z0nQCHsl+MKa4RIt6WOuytMXDTuZWQmNZIGB8Ts2fg
SAOSmVR8anYOE8uUv1Uq73Hb21C2k0x/BROprsnkmetwXWeRdIL6D9MyDL5VEe8gqUBr+hKpdSSJ
zhNtBIwXl59DbTLmZ9VXJ8NLLVHuWjZRtEsiWvM0+CrHARhMj++cOppzqJaEwcL5K2xeSKEDHRjT
Ebx2i7wVYfIxJvGmMIHe+QzKMZaUXjlKea2PfE1iRTkQXeTNW8mJlwi4sW5L/raO5WWqKjp5uHx/
GAVi9InQmmyQF4FLKJ0fQToaBnZoi7X4QztUYYbCfbYd+0Rf3pxnyyfG/0nQUzGSEYLK0esFI+xH
xs+uBsYXxNc3JRoPNln2ooQmURp2fOUNYThrvWqc1bp9HZVujAyTd+dKuPizMarwd49EG5oMKPK9
6Yf0NkrIzFANb0555EkpyKGspJaRcAJzdMvBHuiUA55GLAk9MTWYLV5jaeLp+vKmBT7GzxdejhVu
G3nsZuiClm1UnoK0V7BcV0ew1HdSWpLV2PDxiW+eTDYP513Csbz8CT8a34QAIiOFAoYrKawY0y8u
s8AAWev/5um8liJHtij6RYqQN68lVx4KKKB5UUDTSEp5b77+LjER9+F2zPTcpsukMvOcs/decpMQ
Qc3UDtwtfVRdFfvRqBhX1Hjc6ZOjY+XppJ+5ayX5H/Y/pPriCjILwMIGwNp+wdGO1Qn8EV2/lnSe
6T5afMad0X6AKWk9yxlu7UJvUjhLaJcxcCopWdzxNRpb1R8YRtLYh5UcN0yL2D9Jz85XLxqKw7ac
AP3SmlfZzOI+9aw6vefaa9uohPHbNf3YAs9KJQXC5IFMyJRbqoVQqZpoXlxkfhKtwVqy5f9+nxmC
rk7J3KXoL4NBN3fISbErIt6U05Aezl8iYv1f37FRjQvfSL6ld8+TV6rRk13zURA5c9dX9V+bT+zF
DtQYzXxKiOc0eWH9zG+WDjlaenprR0Je2/IuqVkbtOmS7hzi1bY/P699YFjVm6NOd0Dc99YpOk+K
HmST5YzCjAQKMd/R1waxlT4PBIayqWbgf/R/ZLEQozdte0xbfLSpcSddcoyZtzmt9q8Sy13dMjXZ
yw7yrN0YBN0UuSCZqvlxVssj3ZhU6e05ZgS4W2c+rk7KAn2shp1sF4trNEXsRtYS6lJxjNbuMsh8
FIgUancQZ/TKE3hjFspMi7j+beL18AGMjI4MaV6AGzh/3HaZL3SmOTWdGDNvq/5LLYm9U6Qvec9k
MWzW/nXJ9vPI/ik5vDWyMRn3SMuhc9qP7SNZGo4YVR9JcuJpKrJ8cbNx/X2DikR0QjMQ17oteKPu
PxpC60vHYnq3+h1/J1xuzlFEL6FFYDcnMoxeNcG3zxfuRPCO5K64WQx0ONo/Ei1+bzPE4ikdeNNa
s/PCMT5Yna84aRQ6c5J7vaph1sy/VmUb+W+7mhGR5j/BC2BusaLgW7cIowlP2zS51TRlN3tqlz0x
FaSr1ZFgqNDd8NSObuW0im+3pKEmBgSUkkcoaZmdTcWtLXko1Hl61KvkOkAmakpsGBMAu3w7+ZI+
v0BRv8F2ZGhcJc+c0Se+wsgTY3WkDR679nSvZ6sIINXhVBMMrmn5//RxGcKuVL2kkGtPKeVdZ/MW
+iStvMSoEXPZhivxxB7ttCxcVAB3jJuuANrps8tKYV0X5KamYNvSJQqW7tROL2tc+LKVPTCQI43b
bFBAzPY7yh+NvcPRdrAGVNrB9G2RMVrIt5nvdTmyIH4Uh+p3Z6x+XeiPQqgKB+B8zvhf1ZO+v0T9
vlZH9W1KwNIaRZgzj5UisZmd++FERiurFHZbWajnFUwbZlty7tIUO+Bk/DEtljJ4Xv6qWf2YyJju
IDyUSU02RrsOB1yefjXFzsPazrdkTST2WP1zjmDOZ3lMMNrUYe0jRXtna7ypBG5soOcmeUVO9jKu
hFiClYrcLM+/pCrDWm+unBVjDAR2s0wuSasCFac5WxXabl5j/dipvKJx6g+Ek2iuI00mATM38h6/
9CXP0IxIHwSKcteRFj4NzEspQeEx7Lu5mGwy1dQnCeRn6/Q2CByIyV1toK6dt3EJKTVTTF5ui9VS
HkjbQr5/VtfmQZvM8tSteJUlNp9xViXytoRf6+5sjPLeJiCeOU7t1egU3NnSYId3EcHFCiGrymqk
+9Ge/q5WXR6FxnhjBIEwGttMb3xB+q8T/SV5nA40exPZxv5jE/TBmY7tFGVt981uN53McT7H2qr4
/YxV2p6GF6EgN0kNmAANB9B/LyJtEnguxl5fHlRpPTtz+qFsfIxGnkhq1rD4KQl5ZElVdQABHFQy
aRwISX6TQDO7aV/vgXTKe7RsG2W8hoxUMoIVfRtWFKFg8fSXRUufQMQXngWEE7KWXnqY3VDxOlHp
KRXXnxpnRDjPNhwzjXugdqSXvBdNVB1SBD6+YR3myvqKbJ3GsVSoOM89ZZ2/CW1XQaor9SUV+YEN
mEtBz7Tc7oFZE6Yr73u1eirzjFtS0/3teDT9qv5OCxZEMiZ/wcWB2luthWx/mez+aPUcbryEAPSR
P9deZszfUJ9IM4YLxUWLOGt1Jbpj23IbCZRkrvHif1cUG0XKBI/nJcJuYZKwPweR1ZIsw+4RL2dl
qs2dOpQl3AzM73wSaJo2AUOiLDl4iig9z1L0mBvfcc6X3Znofo2yxFG35r4+sNK6efVJzWbAaUeN
r6XpV9YjSgIsQwUiCjr+puQ7BuAailtuNjYovKjsSapnuhVYccdJr+B6klT5njL2Js8mI8MEq6MD
BS+ER/xZFCPGQwAmdjs+Foz0ahXjCOk7YcQRHgiiRimt+p+55SCe5uyLqgjUxmYgrhudu3DRhpI2
EHlTx5zoy+qyjIXXa3VJ6WMwDUP8rZJLzhhhA7zbKZqFK+gu7KYJ6MUUBI1bJ9lTLYNDFGP0klVD
EhLPiCcNAC5Cm6YKxk0f0jPZTDJ2xWIUXmVoZz3NvpJyKjnbDqT+FMiqVKblug7d0/geKFjR6+Ro
wvDX+jblVqtb30UMVl5fwcQZXG1roGq7BhLbb+AkM7/mYBod9EPIya6cDW+5OT5ZtdXtFBJ+OIKg
29gIOnM16m8tVK7RUpBqWeKKc/7HaEHQGjWKgWoRd7KOk0BSpwkjenY1yjxQc1h2qQ0LUlHH5tRx
tcCUL0GJpNjMhM+d0oRugDBD4I7yVo0lbUKKp1IguTHtwtiKAq2dGeZ19nufKeQC69JzWltPag0y
M5OKLsw1wDITfnIGVNya4QURj8cldqm7MBJ7ZzTSi2ZEzxGJi4bx1GVV66LeTLxyPApBWLJckTQM
JAPu2TZoYTRrrH0J1Wf9slbyLxEXMIkZdT92gFUmi2C3GUNNf3Psqf+cc+fZ1Jb+wM0KUM1sIrmK
EkY1jsUWPhmIpuYiHGeea2dyHqCJUJHTMkgGQLrMPEu4yLYd9LL6Yqj6g2TPX3qb41dWVL7f+Com
ZzqULbft3JxCBHJftmGgekp4zpROrtAdYECe7S7x+HRZ7kyTKyFMz9Jj59BPBRUdDHdYAzNVXNef
mUjxuIl22pvEKa4FnFkVlfBWbbI8nYyAtbgNJstAAzJtKy3XZU8x5FBrVMZtZNonVIyt4nQUxcBL
V2oMOZW04zCPh1Xirp80hOtuEc5V7NGB2Je2bKAdoffQ0W8oM18a0cpIwnL7Ul4JMM5OFcayPs+X
nWMuoRoxuIVc7m1OOE9OgnomfAWa0J+ShOVWGbPjWORfFki/CesA7it5Percana10XxWukRdMONO
UJAvydF5UMlotueQDHuLHklxI8TgX7YsB50jGGFCWePfRoiTVKxf+oXkXJd/ZKhP6MyUw1LVtyqV
PusYyiz3bFBBDHfHBTTQqHCmcc1BP+Q89cnYeQ8Kc35WbPstI6AAbANriYi8EnFbE6yZ1XjVMDt4
658Gg0o22pRRapV9CS3udnKpT4z+cbTz1zyXOp3DDAVTBIXHtnXPHDTlHFk29BwZSsCrRBpLuJpG
EkRKccVLte5TArGTqM/9ooTiKDUEKabEstXDv6Krn8YiebbK6LUUsdjkZZTsSWnCvWBTtaSTJhvk
xCZ6e0iN6q3uDdXLS7MKAAyq9KN2zWQkO4eYtDaz11O9oiCIeQV8uucZcUCX6hfNbEltkysRipok
61ybD7rOq2GavNdJVsYwuO6rWFykiE6K4GvjVqs9EqzOq4wXeNCMqIkG1pFMzJZnZURP5M1dLumf
zAkJ3rNYg6xDrBrXxaPZ6ezMdJP8paa8w+7ueAMXe0BybIKwQ3yzGR97bW7pDrGJD7L5Cj4LIWSJ
vrIdWpewB/Ok2fIhfSShdtwvST/vCjH8mMnGjwgtkJ0u7mHhql3MHckabA9OEID6XIQUR6MrN0p0
zKO5R9zp5UVW7s2KuFO6z/d6SZ1gq+8yo2n9pXlT6WCQdMpcumR7E4JIXLJhXD3hHTQ1gRM8jsmS
J+dccP1ZdOKhZPUpB3hl4TH29GUV7lgs18xqoYPNA7pRMEKLlRGjbujYlJTSnboOciL0ZiOJ0AqX
OoG1SQapax4vM6p7qraEiGFagvsFO3qwKNW8l7QWDQ3/VuW19jYI6zw0E1A6iQBmXV+J28yIDBYr
sDS5lg6jIZ6sWCoOEHVvWqNpJ7Q2JM6y1WeydZQj0L+z6HjmsJIkVqTAjabzq8WElTRSbOCcn6Ej
r/BGu/Zl6uoH1UosT4taB1ndcsqVibRAnOc8zs5lKtb2gBviMKrqQ95UxmleVQivzRTWBafrxj9o
x4SGU4NMM6aw385qc8BHPFGmiYSqyXE4sI0u4aoboc7JLCDz09q8VWsRFoPOXTNhZ59XSnilHUZX
NW1uclaEWKYCLddpLlr7NajV/NziO6vmdXmYp4mEHbIYTRX1MzRcBBvoUSpLI11/+t0XxX3cXryj
0CkmO9/rWshwRBDDWFaL3G91Wq2N8RZVyBvUGZqi2X7XhfQnRy6GaGBGYZRxKsCi86ftA1SBwCnI
NLlQwmp2BImri+5NqK2JHBTQANh7FVjZQVc6rzZSWrgufKZl1nU+EumgQMkiZv2Iv/dkGsUtkega
dg4n5gQjyO0zT9Bp45Mpg8m0eHwySHELMKbK6WApyZK5QS6DBSmlp2/rqx+0LaTLXrZAsdyfWDm5
JHWUb39NxKXHwlBfnZj+bQ5hEESRl7UxpdEfs1WmM3DjfAHV2raHqlDkYz/RfCxX4icXJf8pTRMp
+y9X2uBaHg1975NZhaApNeYTHd9vY2hoCua8Mvidl1yTHoiuDFDUnMsSMTOxvdmjXktfJRBpaJqe
KtefTovsforbfM9RpBxj1PE/Khk9IZovcPIdKMqkSpzQEDEqSISVKM8ogYBsE9pxQT64rzrWHG+F
W9Yw3VKtRGRDAeGsigFHM/suZ/Z3aJ0iLO/VOvuFVYPuMuQW4VJTuc3MjS2LbGT/Buon+JhuZxVn
w0lozxmsPxvMoWE12k6owHWtcrS9VJuA4MjYZNZI52Rsi5LAAzpBDionuYknurTgibafLPfwpOyl
92dE2pma/Z0mAkucpbily+cKTiuki3IxJbI2EsVhN8m/UskpwGiAEsRXtIOlQhCGtTUBAVHtqql5
mFQbUvwEFRxr233qdQn5JOOASOGUIEWMuzXgtVYxHyaJBjSRIjlYyGIsXqRvg/inde0tt8hXMCEJ
AIYlDfpaI+1Z0gNjTIKmrg+D3nw2xmHZVJlJQ0neGdEXENEgEvaVy1Xg6K2/OgAqYCwQ1rqFJc3a
ycy73WihZyfq6SyZtLGbjqwinveJd2FX7WfWQtQS5CsS7kHoA1aAdvx2VFrKSMCuZoYuOYu5uIsO
2fDTbJ41c8EBoM4kkBNj56HTS3Z9GwUIPM+w4MFdDsqLVMvs8F3sjVuRkUiKJxvJLS4TVL4VCrUK
ubicaW9RJhBFNp+2ujC0GaQbN9TPWhXQYZc3Edtn5gS3TmGzI3m3Tq0cHF77OZN84U51tTdT3hr0
rk8ag4Qmai+rpL9MWR6k/XSRmDnuMs3JEWNCNWHFf8JMf9al8o/e8huZ1J6cbiDbF18aDTBi4SWI
DHUCHJPDMlsNyccu39PHeu8bIkPr1DmDKeMqr1V/NTwPvO8tfl3jl+W1UJQPEtr4WIjtYapJlZjp
NDwrdnJwQ27ToAYvWxwf276Akf7YkjuUU1/JESBCvREddcwEZWtOLqMT+Qplbc58yCuItncN/aky
dQdxbr+LU4pAiZ9SRg2es86GbQn0rzcYs5iiNd2xV1OvPSw8kq4TRWMoy4gnJxsmTC3EdKvGZm9Z
84cq0J+lm9wOZIrQbVCn5vxIIQktxNiXUUGviTivrKvWy9JZb6thvsvmmJLbzdUpSRCU6uUVyNzI
Gd1u4jAqdzkeuHRiDYYORAfKJHTxt8jLwbwqsB1Y/yJIpPSrzZb52hls+ynKs10BP0Po1H4whDoP
GX69i5zqWRk1m8w9OnpLTJA62Tr1QVXBF5lR79ymIpSLf9PofJW29iiRlr8znOYPSb8L3w7Vjv0i
tTN/HynDu9xZGCXH5AJzMcLjIYOanFJWvSYWespbYdtreyNqCQrisco1Ba5bcbPznq9QsEHOCV5J
8vhcZ+BaYinWC7jWp7YZaKCSTY5g9fh7YWkaWkTKNOYnQ7p1pWhJM7MeieGqzhMTh5spH0ZNfi0m
JQ26FvSOMadvYmjio4TuMsgWDTOnnJwqZnU7uTXvRjPp+1x/pC2QYvYwCYHm7rLxBpumVvdtkT3B
qGyu4OkOVZ8TFdLFItSVUNirdMkq7SVZ5m98c8yGaPqfuOy1J3JzXWkuHA96Odk5VPPDvA4BWEIO
3ZgvQo1Mdio+M9uqHBqA7Utr3AspjQ+ajmpRemtabyGK8LC2Nlg5+lfNdk/9PQtjiR8g1CcUAJwG
s3mNDY5s6HlXTaIBDBFN8nMDzrAdeZKxqTZr68VAPcnznCR8iU6QRh2z0ZkxosyX97vRo1gANEs8
fW/UghD19Ot36UqANfWrnBsyyWDbDTSh7TdJP7micxHSnLNc2I+yUvZ4M8drusZBU3Q948Bo2Jn1
+KHP1tUecYb9PufUKz9ay/euiq82hX6cN/XPEKOkjPixaE6FK+qK+I4lCX9Xw5g7L872GqvtutVA
behtWhdNtd2I6CM2oqrgiG1RHguNUMTmZs24F+HGfk6rLeSI0yzZJMVCW4NBsU30t4ZKIrLz6UC4
OqaR7te5vcCM5QYgLJhUsjJsG5Eo8ajQ78jH6DbozxqNxaNVofiucp/tByw77mGa/5Rqsu07ILpY
GvC3aFZSsks/YpyWo0I+mFeWq2daFs+gVqzcT3iRKvWGugLQ6SVSmBvKJ2ovbo6y5Nuz/APMh7TI
BG7jaB2V3vxeu8Q5ah0+WFQBUO6sfr7+/tPQjYrHQlUY6M9p4EQk4REaU7k5V4FU5ojocfDsdU0H
JMDt2K01u/RI/r0bfZZhzttbIA8knlmB1WIXJ0hry3mpjguxbG6svKlpdGJemR+VUeJJTmhTqI6s
PNSyFh+qaYyJVgRKIGKqHs5HKIbzo2HLFg2LIn3o5fxfrnPKzGYLWZnroxmp+XsjtLCVHVzEcH4y
KDwrRN0gSh8TOjNBvIrvUrYYk6oQb21F83QAxsYItUXl5bt18bFMMZ6rKefWaF1KQrDXwUHv3xNK
6cj5rkHUz0WpeSuziG4UxZR0lMlx9BJFvC+8cp5JIuUMnCFuHQONIqU75dA+VwadBbXRtnT1Og2t
yvw7MYA31Jxntk6BSdnxps/N/1hV8zhtB9pqPGg1KnanE/EOZsXoMwYDt5UuP0M/nkRPRBS6iMeR
OmJnpN2fsmxCWv/fUZ1epJ4M+1yTab0lxmZgYa6RxivVYRy9xb0kfVgj5qTeowJ6qZpx2M1W9w/w
2OxJHa1O+r11bwE10mi16AL3wsJo1dOJtQt6y/hQU3U9ylmFVheThlvSOscZca5LcChLMeJPq7Nr
UTcqmYEIf2EZB5XGAEuJxk9pKsEcDrRiHTiM9LXu5VJXhylVXZUbqztrmebKDvPPVJOPEYggvp7x
amWL2BsaLBFuN1sXfB7POgJuf8BpQOjfXaU8q0eQbVKUvCh6G3kcfDbXwEWHFqAfqra8Mh0/RiYe
pMkSzjEu7cuioCLCWfiZk8K3g2KhhCj8hZezeIMIfbZfkU5JVAPDT73Mzlq2/KgMRLwBD/NRpbcU
6ln5XiYMOx11pjnElD9I5mCMzOmkNg6pqhgRTKPndqSq4SwkFt+6ElZuVjkTW3gtQhpk1CaYJOp4
004ovqFbNEqXcnqu5aXyTIMjlIuN4wLzPNg43Z8s3U+GxgzRsj9OeNlwIc4U4ba5LyUNf5MYSZmf
lGO9FqjeM9Uv14hmCvVQ3Bh2oOTWQ23BWDgJJ+mOv79UnOJHTcHG6KM0+P8/qjILTOn0XqY/rJtB
U3bX//4o80P+0+//t+nbVXv//Qmp/IIUHZ7nulUWmLN7fUx3Ld8j/Xh+rCj6FE9adJdjIg3W8vKC
U6t9yCeo5koZayGVDWb4UXVQoKzOzeEJcLVaIRUzqZ395ieWytidRfyA51X6fDJX/F9dh5VxsVgs
pfpV9ta/7LbEknJIexB89bKBPqdThtnmkfeQHuWaoC9h+JaNJwqHsfMgqyBVHTv2l1hNb2XK9Dgf
kgwBzD/DYB8rZN1C2JYx3+fve1Y40Fdbeo6goWW5A29OP5QGbhxR13+yJOvpJEx/RKHAV47Gi2wm
YzgB7UEdADgyd7RL3GL6WXK+Qy1d7zPek4C5funCp8xORTHjOOYTKeqC4qUwxktTiRJFywxjjlpP
5cpUiDJIHe1EVkHGzTp7KsjrDCTCF2cVYYaIiuOK7ou9ed5iX4a3vorOZlY/LxkURUXtH802A9lm
TmhOuvZETwrLLqEEfp+PxlHCXEdJlekHDd2fa8jzVmFVbAi9m1nVD61FLulG/uZgKy5SK5iMqObr
PbYxTgGCnStFnORie9J15HmONqdPpUZa24TjN6Fz6Ctx5xyZ4h8amenypBKRTG4iA/vYE0XByF02
kfThjEwcpGBTCvzIsrTuOqzcoOKuv2qyCm9yddqtjeaEHWM1ug/GcEelIyi8lyBJ1fpAAzB9SGRn
P+EIoyI9VtLybynt7A1Bxc4uFezz8XwoO7QfacK0ucE16wLi5LWMUNVNB38gju18h1pr1+SELw9d
wuirzmLfjEx1CyeevKyG6ZNomBQT+6muJzoTW8JNszCaFpsMaUwMcdJnA2dta2IfMoFHdFgnBKDP
irQLh9mdtVY/QiNEblr+DkmDrCjVz4ZlnJi9eTSGaEYqoKPpLGF4pX6OB6xT6WBc9UUBodnm7b5P
Vv3ZfLSldLgNKQ5zNaZhKRMVpslriRU3Mj1TmaxDWZgMsIvCz5luHVv0qDwqo3WJHH0KDSunaUZB
vm/7wj4J2kWHpJOc4zhGzgHoYHKcDN4Gy784xI6pnSq56qhBHPVswjQIQdlqFxHVdpBpI8DHiAm7
SC4d+HfsJShYWlXIj5ZCcn7ZEKiyMu1B4YLfuq+6+EmhD+kZijE+0YEdPMhn0pM22d4ocZ23Y9C6
vc5ovZX69KXRJd2V2kZ+GZxmgTJnFXckOy3OLIyzRWIy5GRQflAiCiqdJ8w1y6h9nShj3EJk7avT
4nAxsHS/xhF301keINU0DJHqGdaaYtsZnQLmwnKLLZb2pXjtth+qLm3ySi8U0ZySxa/Rwnyp33iy
2ABL3FKOfWdjoiHf1dYdeVXlKqPePkaZ46dLpdLhRh4FfY2zbvtXkazq1Ygq2Z/T9yE3zV09MVuP
HInRYiM9JsIwDqnZTUBj9PHa9yCQprLWzkCRd7+/3zdT79cOnFU1t4xLp/SnVlh7ZTDt1z6z7/2E
LrJcv/J5Sr0h28YLkpL5hR3/EWtPWD+WblePO8szZ+i3GMdmbK0YIruhoLc+8kVIc6V4aN3+Mq8E
6gYSlja1qftNxWy0lZXlonIvoTGSaX7WF58AkM+yrFSPwhRTuNbXCS5OiG3Qelx5J5LA9R+LoyOa
/Kkw2I6ZAGPWxhD7VIwluihef5S11imb1IiDiImgXqOU0EtjE+yQtFAlAKcUycfzZaILsMaLoY9M
T6bIPiLa0byyHZ76WJz6tlpDoEtMa4zssU3TPWGL4kiEaMnNjU1+HJkn47w+RxVm037FEWeZPo19
bnZcpzgE+o9SrtY9Q7bOL5b2G+Q7Dbfsqm67dpzXG+t1AGBSFtRHYJ/SaKtrmZK4E3JQNnc2kXLs
oOtxNJhJw9TPDNcYIRZCMCxuqkqXJ9EcHxWluYNfxoU9H2VWlb2S9GyaF8Flk6LJCWxtGU6KPum7
khbwg1WJM5OvU9diy9Yjm8wUO1UPbAjznuVn8MIepHFuELGuwTQSzD1bZHWAaEMKYq3c0vLE2A8m
jjl9Boa+cA8BLUjlIBgs6uKOo7x5jBfQYRpNMbbtNQRZsRwphdQ4fV3XcX2KaSOcrQZtS6nJ0YVI
+8QlPZF8VNk5Iolzy0rTmf3nbCVx62ZDY3nLTE+AN7ke8qRfH61VUenUXWxZyQDPmcEyDfo5T0fu
eZZlH/UR59uQJsWWKh+OsbTVZeoDU0GEqpr2Jon635K39wQhMytreTBrhuX4PDXwCey4STdiY2fX
woSLCXyu6NVioDzLUUdTQCxbBMP0gNBittiOSfMrjpz9kb+YpDXIWxD4zHxkkZ3FBVe1ITT16UQ4
khaq1gO27IpwaQY2Q60WR4lwI3b94TwjLzvYC6EHwq6aMzeza7xGYzCw3hitY7GTk+qFsk5BbWSe
2tmZj/2MGVhpxy6s9cFnHDsEVCb50bCk1gc/chmq+I8kO8jeaRmHy9A8kqHJ0dAq+p4z9F1VKYMS
zd6aP/vWaq+OKsmu3uUiKBs7D6NMa3wnQlzVm/FxsAsOz7q9dRoV8MiFABvnRA+1TDRvnWdmsZF8
5mazsBjHs2XhhZ3z9jR35sNv4cgnuWsLUwqTZt1b8K5pF6AgGI0QTap5k0xSQZrByP2B9xPkqnUx
LOS4JKiYABiooxtZRRkuxde1UMlJXykvJG0psNHqtHUiEilQ4VvuVKAbH4V4hdeUH7O1PJiyap6g
FJwXYfR7XYhHo1rokuQAJ7VGB8qTTtRCfZwrp7galNM6Mh+st8P/9/d+fxm3/xqtDrI0o11oVhed
4RWmpe1bs9uT/CGfkLFh2QXVHehRUxy0eZFP6fYffv9JJUrcKx1j64j3kWdf7DbQb2MfGqq7xh5K
BfOIaxqVqH0DW4bc/QUS9iH1lMfy3f4Y/zpwlED7vkFAxxRMY7fw9FfKBf2GvVnR/elm49f8JI6h
n25dQzQOu/dua6uAWtcDDK/Kn3gM6lDs5X0eYhv+y288VM8mfxQZPU5npdoVr+ot7a7rH0tg4ncR
2RmPJbBo2td365wG60UCirl/bStU+jS5d+tDgfvzhRGh/GUdOKU0V3vOvkyLBBlvrXdyCLgz88rv
+oUgVqe5WDVERc+8xa96se+ar7G+sCHAWNY4RxhlgvHu/IXALRVnf0B4wgAgk27ijrY1y8yxw7Sm
YsgDgb2cUIcdqQtfJOUM+yK/2NaLJP3lrSPOC7R71rtIe+gxTd/NAWFJzyjysydKD/ISDEe3PtZh
k70Uz9y69fKwKL6MXJG944aHZDiUr+JV+kBKQCsJ24MP1cPwtVf9K1dPqrzTZndN/vUX7e4cBUt1
PxRoj/cxw8TdeGrO6NswtIuP8bMYd9ot8exH3tzi6n/ncHqrAe68Jy/DK9AGggQDZsT0pNfd8syp
hoQo3KzFPnKR8apbu9olgoRZbXmXKw81ifQiCLkgZ2L0x96L+uv6AC5QnIHhJGgocSRMu9xwJ+F2
x/V52mN/qQKGPZLwmW6dwBjy3SzH8ly8Kg/GCz5x3bwN6p7MgeiiH0mTHAcSnwKIhDfrRV08lYUj
HWTWdeO9D0e8ASu9YeFK5+JkX2gcU0i+iEM+bysgpuJY9vEbAzucxf/aS/NHus3HHIV+SPiBr5/u
CCf95FLwZt7SzkVQQzf5b8eV97P16P1dle+Zdv/O8BpsDg9kRvYf2CHe2IAL7UBampKGkx6ixIDa
Z16dQ4L4unOtw4KZXjuIuy2TLxQo89Giycyj6g0vTVBeqcPREiyuJB+T13zTVXt8Ix0jltbrzupO
HOPn+S6F4mqE6cG6t+WjkR7M2Iti7025qY/RgbtpRtjOG0HE2b/2VLhsgx3NEnqrQaxz7uy6P0Ra
vbcnAo2StyHQPekpBXiHjm3X75MkQE2SXOfP/NherMc6/JwTtztrYe2jym0825vfsg8MIc/WDY1L
9a5jYvdwqhAXlcY+KSD9j/ghXRrxREfghK9dZe2x3ysnmj7TB1uZ9sWcbxPUowAP6X5DgdGuGh8M
Ss19+ex8GZnbfFR3yWVkUof6S3+yJ+QOe+Wr+5AzkDGu40uX5kC4DypQx51d+7052M8KQO+/kFK9
NhweiufN0YMUFyz3PnvOp730Qq9I9HyltIPkFz1Q/3bv4jNiTOVboXFbrV37Vuee/UyduP4o+a7P
98VZftZuzi0RB9pg0WGlgXzlE6JYF8cMcs2XpHt9yHWj9BkTmcfkWD2Y71NgfUTn9oQrfV//dEES
ueKr2SZNO6c4WUxP+OF4+PG0g6nfM6c7DdZTfsvpdQWjtMvv9O3fZc3NHoTuGVyacNrsCzYgzDOo
gX5i+UIAjBg4EnfWNzrOZcEAc52Q1mhuzw70gmeh4axh0ajIwXa1gzTPM7h7FrtIO/DJ7+rXBKwl
XiO3+0vFOvv9skOdyDA23yV+t1ceE9TH4f9IO4/dxrVoTb9LzwkwhylFSVSyLUuOE8Iuu5hz5tPf
j+4enJIFGxc9OIU6lZj2XnuFP0QYE+3afVjxsVlMGUYvHE0z9sE2b4uj2NAldDC0z8Kd0K8NbQEA
Gnidvqy33oOKSMG4EKt7AJHDdCecUNoc76MH8NwCrWA7Sde1upQOowvxTnWZmeIs/t798W9M5Aec
zhGXzV44DXfWfroVGKKSMRysva8dvM8elbO9sKJKhIehnDkRJXK3Z+1s3Bkv/okj4cXYKB/CvnbZ
fxFFPQ2DFD7aInCrx2oLGCgEKboQbxEeW/CrL/pffwdM3Gf4assvEo3+3mYi0TEjdaUby7fDNYNc
C0lTcAoLAMAiHlPW0jxVqVP9Ff2lsI1eRT7pPVoCt2X7Fu3TJ5TG6NohhBMiMLOgagMmkzv8T97c
JoSy0XNL4qHYr1W8KB1/k46r6K/VPOIoj6FSz5GpHgbuZaaNOLPKDOEQdK3TvqSbunAZKYGpQJRA
3AgHRrCgrEdHASzDAMRFfTNbiyh8LH2n6RfB0gCafVRGGxvvR+sgietiBwlSM2wUf/b62mKbSLfC
c7xsXFJ3+S789A8RQm4fYrfRial3o4Tk2ap1jHQNTpgkSP2TuQ0qZ4w77LB8QCZ97Bdythh2wHyD
ZX6TvVjP5OjSvhRsw0DswRHe6PMDx/U+UL7obWyxVLvyJvAsdvNuIRsMu0c8VB5hwRGO+snvjvqw
nXaJU68xYocAtC4Pvt29Z0/yeXxOGRq90/oJtuYuu8HorH4JHguE7f6w5STfbnbKu3DP211JWy/A
asY2+ltexFQuwtoJz3HgWtYRV7RW2siM0Rramnwl9rStPKHqqJvLYaNhFWl3rrSeAGk8Ny5CEljr
Iv6kf3ioG2NdtdDFnSc6xqH724gu4juyTC9onT3WAAYX3YPwMvGmu2VPMXZr7kKFedMyG++THZ6B
nmtR+9vlPnBRsLGO7S3AxHwYF+Oq/uNtFHRLwlV7H2mu0K/qBwEGRmo3HgQaO+Xl7SAojkuMffzC
7W+1dq8HmFAu5L3xN2dth7aG1N2Bmbx2bDnuhdNIvhEucJo89sDk3zMwl0sBpsedsPKB1ICsNUAm
22q+ZGMi3LQ23dkpa7plhdV3abGRsEEXUYFiuma3OxyUTahI2Va+588bgp3BNkB15n7odgZiGmAr
Y5tYxRwJSzd07UxtS82O1QyZQpQ/6OqhaZzaPFNICu2BhK34rO4b69RELlYC2muUbqQjAQr4kxw+
0BTM7uvb8DaDU7nty6V/ap/ico31HTuGcY3tO8bGJHEp/ojGIuDQf9RuBwWeCuaiS5ABuuvnN2W8
pTlHOgcKKbzx38xX+UCQSD6jY/dq0Ltzu6Xymu/LTbBtd82Lel8k65GJMJjSk4IMH1JhcKCCCUUX
p1iWhmu9NimKXwTHXa4sxuw2MxwogMHC9G796ZR/FK9FAHPDpvQLTVLzTx8/B57mL9yuVP2EWzY+
w12EhpWgMgMCVIPCuCBnRJHttkKRa0ub9JxhN7yrT0w7vSdBsKfD9Dff66f8OTIXuIGdfdKvbfYI
B3WhNAjj2QlGnE7Bx4I6oi9KNitficV2LKVFBQJlkTyQxzXZG462Oa3Rw0Bf74n7hBwKeYDjaxuD
645t856Jm1c8ad1RuEtPMGWQhSIdZ3odARV9B+w5fXKwlRAjdj6phG16O/EJ3MqppurYCgr8Hdu7
MV0kZnl93bTQjhrCWDZ+VCuPHPWdhS8gaL0lb4Xw49Awz17D0qk+233tSGwZjidQdQDyHxGLE7ae
S97ipMd4pyAItEJmeGVuwoO5L+CCmWTBC+MQ3JI5+K/smWTX5dsCCoy6bhDoOenTtohWM982BsG+
rKyzBzWG1aZtNRyC7WFHX50+hep6MPiKFVZxTDyLE+Nf/1UiYJFRRQ7EkgxluXXy6EnOlH+8CK/F
8Crmxy5xyme6zr6w8VZkUCGCUTZAatKzoToPark279ti6aFxdWxQ/yf3EW3rg4/BqRqTxlPQbGQb
RZnz8GCim/NqGU61xQKcLvsHbuHaGUIL08lZOu6uYuS3Kp9El8/o3XtAinrOu11A4ievaASbshs8
sEFzkOMrdZse/TUgW5P4uU02yT5/6xBG2yVn/6aghLLIlVoAO580Au7Vd+YzFKIkrOYSmoy1B7GM
2Dtg8W14l91z29Kd+CoelTPNDC4LO4oa4QWuz2xgDZx9lzt8XGGXvNK7o1BIPmtvB4BknrKf/Q+i
cSpsQVQ1N+YThN336G/lRoz0NsVS/ePtTciauFfDcxBtbHTu4TLS1yv2/TatF5pTL4OPNGKGRT3k
Ym7CPqq20ZIzivXSPtMq4Lxun2l9NOWigtjiyI5/q94LL+lK/IM2bYHwIFv1LiYeAvzklTdvaEWr
f6q/nFo90n2IEtZOvwk6B2OzP96ufvKrXQSYd4O2k2NsU2hugVPiMGduxFX5giZqNrBDedl/gdAL
mm1t4YHg7Cs53rDS1taxOjYPgDmfzNHJ4T8C/GSvgghdjfvgjaw6+kv0kxIHW8bkfaTB59ufXQHK
ckXaBD6bU755ao+Bsk8+tGdW53345q1T10J9LnSsnXEjwS/8YLYA6MKaHgMamEtDAQpvq6/CXnRL
iPJLa7Sx8+xtfcfoxAkOLKuhXkabehtAgb+TTnOwmUFi1HDGRror5iLWZMKwpp/n34wP0vNzKTGW
d2j7MLSFc87BWL6i8Yf86kq9YeHwkYKjvAs+ob+a9wiKhX+jc/eHQ0A4SavsJTuP6TrnnDiifbYx
TsQoNoXxwdRtr+zHbQRR+CVGugHNsxP/2PDS+E47bdDConk7Ytu4ISP2PkGOU66DvY0+VUoMMiMV
5KQdHKBXifdEed8eoFscIjgw5/wmfwOObu3n/qbA1Gfp3fungP1ke0/JJ2u4eyaFHrfgMcVjeEs4
kgk5UM5sxl31U/2kvdRPhMfgXtxBJLgrV/0Ttat6yPbSytht4qO4NJ4rdlsJoDTH8m0OltoLufVD
99q7TGOeigcAakgUgyPddqTSq/GZgt0L7XqP3YFcOvVKZOTHsO/R2rKa3qtjKdCWWcSAwpAGPJvP
47CzHPzY//TDU1SvBKw7xXWuUlvaoPpd4yam9c+2geFDEddDY7QxcGEDDTdlvyv+eitNdid1lZIB
tCuxdP01fzBfa7vxprglCoI5tLYjN1utq3ttO6x5A+JeWdYMBB/gGAd2TD8oexw0uECbkIOS4dbN
nD7DJXzPSMuC5bAUP0pzHddLAvgTQr/ZDFywC9c4FG/1M3QKmcJTOgoPIQq+mI+zlVp1bQCC7lGP
3AqMZrZfP4sHrJa1GIHWGpV0x6jY0oD3ITS9+rHHx1PifqLREErhDq4s3pK78OvXY0BYadyULBUr
3tVSZy6jinMczpPnhBGEKWVKnoVEqVdGo/Hcei3ISHRn/NQ34y2MQyZ+EeySkNwLlDII0b69i8Wo
XCcZ9xMUHVTnkc3Qzz9EwG4WLZMNON6TAgyu3qvSQLo05P/vh8GsDq1a6OtYD5It8qeMKFUSyqRC
Pd76tD7zGv1MS2jN1gbORRMWfMIyLQQqla8f9AkZYsFfM1ygiQnAuFhiIEP6EJhPgCwrNyhIzME9
QkGk8azCPQXJQYt2nD5ELToL8Z1Px6IvfFwXYwnqc3XTq/KHHIvoZ0YUc7p59HjebVgy/iuRuctL
ai5PoP62YHeX/vipFN7BQ4qUFNZHh7B9jnS5ZquI8I/5EK0qu+CVU1voJ47H4WjUbbyeoFrQmWFw
5hWPav00qqBX55+HmIOAFqk/hCg6W0lxqob6vhGmmBipLvIheev1ghbq+DQWgrJuVNGls76SRuMu
Hn23EOQbhcLT6rz7TFJPhkdxZMiaHesjFUuluHLiHT2GO8u+MR8LNONWsQ8ayBumh36Sb/kcJDA4
D9AnKj6wcQ1so2udShz+mLImbC0vgNGHLLJS7WvM0DctLCviTJJsKoPU1RjcXhyDm0qAdAIZY1x7
ZbvuRB99RHWeYtbGwUysYddlJJlWRzOwTGkHYZG8tiz5z0jTeGnKBirbgDMcX/Lgjz5NrfZX7QE+
Ch67Lm6TlZaQLrRiu4XAfhOVAdWwZC7+z4+OchISQP8KupiAlwxtdpWzJC56IeiiD4mcdYJZub2K
PkRuIVPQcV7IXripU9wE0nJd4VJbKIhSFtX48PPlv+u7zFe3JEU0dSZE6oW+izFoQ6PlRuWKcf/X
G1RHrH1aB0hU2sIMUPIqnW6XCFf65+tK/7qMaSpeQ4CpFAPrIYZbqjzf2H+Uc8RaLwZ5kComLaln
VzDFKn0dGv3dqMOFn0TQ9Gl1gIZ30C3wnIyTqWxzZaNa/faXW5mf8R9Jna9bwVNOVS2LO7r4AhJG
OiPw0Mr1RGQRohJ1RlH4DHITVORtcOsXzCdnQRiW78D0rHvQsHJcWGTCnT/+shzwdPp2L7IEFlUx
VU22Lu9FCz1JFvKQWXmJSHUWccDPsgLJWLwFcNE8wVR/+RLKtQUoQ/EwoJiIuqpffImYid1UFELl
6hntPqNPHwxFAydJptVODeBNXr8hNa9FgcZkitgnTNRyILUHDgDLJMF+w4uAGEe2CJXWjmVyfVXj
L3m4kI8NjKuqejTBgBQjyNQm5fMWGHICraStm70BDluGZnP8+aNe+6ayohhQZM1Z9epiXaMhWnAq
+bVrphyEOvIwtl72v2yer0V6uXIUmb2jiehvGYb87yIeYDqPjSVXLhLYZ7Rpjl1q7HqD5nfDjilo
wRp9dpwKNLB9i5/05maItAP8jwH6enLUA1YU9tR3/d5TzT3ffl2Y6qfVzJolxWtSVocJJVn8Rcq1
WHt3Yhv8xTi4Wv38suRv6lnsAEXWNRknMMmS1HmJ/GczWpo6SL6sUA5YpKa+kaNWoINxYtQypnzT
qQpTNzWUzYDakzi3ldHBrZLZthuAY4zCiD58+pb8acbVQz1rLig+agUIEt95qVn9skeuxg5FZXA3
a47J+tfv/+d2ldrScyPkdllZC1xwABYy78dHNQbK1D3EjNRnTv/roO0ihd6lDwCOnoydmGLz271c
2z0KgVtUQdQDDL1YApjUi5JgjpUba0xPjDIenVltZAzoCZXIfPsa+6npGLH7jDH6IP34+dtd3b6K
pcmqiM6bzkK8+HbwTf7vGhwAFDmVJNNk7kJAouODiWW6LSu5Xc87D15WjCDI/HE6+RSZ9JVmOZkB
mhw09uHTmwVRJsD+iyaSPhsjpuHqH4qkQLsnocq2Guj947kLvHd0InbQKGmYRt12VllqZhmqnx/s
6sGoWKZucBrLqvktLoFBZQGJlVvnO62lxa4jO6yCWlsNSM00EVjiSbI2CY3zCOWXn69+7Vxkhc2K
ZyKCe5eOeOrgqa2Kk487zjo9Aq2JfmKa2vXRWvKNh0jLaJD0zS/PfC1qqSKKSSr6PijZXcjJxUOb
dWPSV+408C0B3LzquGT8/GS/XePitAu1RoYnyoIF5HeY9GqtmukvwffqmmQzSHw+VqXxbU1aEVot
csOmKKWV0jMCGIki1sAC0/IMYe1ZJkgNl1rZHuDLHCE1MYwHP5wk+8Qrd2HVHToRfqgpS04/Jkyp
DDoGwRi8hoW/amoQwJ3CSm6F8SEoOJvHWTDKN+6L0HufBcdMD5TGzy9Omrfyv9Ee11/NVExijwVk
/+JMUbWiVQTEglwfcLrdcIzjHJYuZUBQiyhlmyHa/gC7m5EDcje+UDI1KUh9Cytzfr6Vf71w5+SJ
OzFMi2RVkyXjMuiUuiGaY6GUmPb+FXyG7YFM/9poMCXQx+NQNd5OQbAiUHY/X/d7dgJq0gRYZ+hY
IJtfb+g/gdfypWaq4qTEpSJwDJk9WfOyF3nRwUcj6Fbeb/nQvOIv3jnPhz0lxHlNUS+zYwvvQfT+
Tdhhqol+BMhsUtnnoooef36yq9dRZVHiAxPN1fnJ//NkOjWcYlVG7pr0biZPXgs9ZIbS+yXXNL+n
vYpk/Oc6F8mWoCS6B3Akd5GkaARLdcB8U+XrtjAAC5BylbnifRLmm7yOBuJ28aJGG6OMzjw+vYau
7VaCNWOulHSpgMeSFCS6IzIhewpS7jgbTX4P5YMeBFupInDT+vSMVGuAfl+IGWbJwFsGTQTRi7pP
a5mAKjz/5KfwwGSPMj9SsAyq/dXUrfI0SPe9yoRO6ox8YfkqAPi8WQb59AeeubDpKSjhTPbAI5nl
F+2fzhSBF8QBauUlfDEERd56DExUOAamPzTg1cwXyQApgexjAbmpb5x8AwxJOsNj3Jp+8NKnughw
FXUdfG6OfhH8FdHEc2KPCbahmfQwJ8lYVZr2LK7kaLqjaC7XHh3WfDbG7nToNlEMeABB+Mdwms5+
ePvzSpGuHEwklIY2W4CDDNMus6UkmQSFMi13oxRBADnoT12SHZVePpmV9U43orPFMT5C53my0uiu
tgIVkaYeqv8+D7XtmKknyOvPmlQupaB4mITkFc/WhJO6qew8kdfTGNDYKXUnFP3HqtMzPq6Hp4ck
rQdP/Khq+NVGfITWxpRKDR7zjtGpgCCoYr0nfX/SGutmatqTHNNy7byVGmUMRFLrpiqDpQqNsFH5
CxGWPsrQOkEPlzM6prK6h0tylJvuBGXOrz6iMdsoivQxYlTjCcYNejCxrVTyW5tJ62Jg9Bjy2j2P
KRYOobSalmU1Aa6As7CY71NW+9ipjfYU6NLH19/r9H2d10fQt07doVAhA+drEms7KJ6rMRZsK/Gt
jjrXG4hpkvqsyNkGnsU2CbPDFMh3vqbe+jHaEEH1IEz5AbYLmjtB8BD08UsVFNO+CdDk8Xzhvsnq
g9oaH5am0803q6ccOuJd3Flwt7I7qHH5PTUoa8qDcPXLCrlyUMgYM0s0nzRQmcZFMPFSVEvlagQd
jQxZ7lfjtkG5dKFb9CHTSluFqfURAmAHklEBZxH57HE9MAT1lN795V7m4/wigCpYRyA3YaHlYV2W
KHRZuq4v0txFDgR4OrakQjgT1dKlCV6u1aVuC/BeXAhF/zYYzR8pF091BbImCEx1mXcF00RT8Dd9
M/xyiEnfqw6FCk3UdVkyUcW8jO2VP3ZC0OqZ60MZoN9VmEBlGbwALvd33lC9YF2DOqEhJ25toLMV
CP2mbUXvl0NtFke+fEXo286W8qbGf5e1Im5oZu+NLfKy5gOKAOka/l8qLL90QyB12EM0jLssAZyo
5JtqVtNoZs652lnAipMIRqP+R0t3CXQC2vLDHXp/0yH3BOBPEEtmkwTZAjnrVY0z6cKd0iU8S9jI
KM6hraXm08prdRvKRvK/L04U6iMFSQaN3oYsX9QGNeZ5SQynCoXW9qaRLUbv1RsaVHjTVeeyxwy9
xZWnxDUHiZq3n1fe9wwax2sCpIEktGFp2kWeGXcF7CYpgo5iMm6Cr+QM43imW7cK9XLfy+n9JAAe
+vmiV9YUWTty14ZBYqSI+sUTF3Wet37XJm4eA/kES1jE9dukt4h+RLeaB046gyM3vKWRcQRF/fHz
5b9SwH93myoqPLYs4Uuma5eJmR8mRYbBUOJOWoM1h4hzlqnLQO/EBa3V2yjBQQlyAONtjZm0gLRF
T3ei7FR7EM2nqlXO7fzbZhjfjjVcfiwJ6Zjkb+N4r7QHZPy2UQ5F36h++1rfwwQ3TtFB0q5p3P4c
0v6T/+BDJkHuTrlxSPeBAht4Mj8iSPhIUP5SHVxbGApNP53XRCakXVwqACrsmY0Vuzg3PikGDA/f
WKdaezDAeUMZo6JsrKefP8z3hJnHQzFdQeR8DjaXaZdaIKyJ+yhIIP55q3jD5u2MJIMjFtLD1yuP
vXSpysYv6/F7WqmKlOTKV7LOhS82gVbTxGg8I3aFtt2OSeeqanwb6uL+58fD8P0yhM3Xod2lmCgL
ypdtXNKuIQz5t10/0456Rw2fs9FouHFU5i+loOxjVV5ForbC5AZZLKJspcC0asdNCCgQkSoNHbjJ
eBK831bWlXSJe5NE8ndTFnUqwn+X1iDIQxZF0H4reEBTGJwUbSAGePsmbHZt9yJ5ESCfCI0o6bel
ps0n7eV+nEOfoSESxklzcW0OkMZC5Sh2LQ1xCRWiHx0QtBZEIyeu5/2mQdPNhqCJXANKJJnic0qb
oIpT/zaABG/3nTctEB88fAnemhJEQJNNjXXp2hvSGMUaTgIfB+BMpWEmyZUDMw5QSIEfn1dn94kK
iXyYFWS+RMeaQoVAD5sEnlgyM9rOX1oGQmkutR7xoq8/jiCehXYSok+QyGm1IgfX969NrW2rDkkG
jEFnUry/CkylXKB9jCRH+E5fD+TbgLifkHcuQlzWQpbKNwSeV8VcBvyy4OZN+u3FmtbcmpFMS71c
cFOEhmugEujGXnj1IvBygbbUx21agUYrEUTxtHab41mG25DwATtnqRT13c83cXVzYTnA+MKS0f+/
CCSpWpI84M7swukEUsVji7F0No3ml6LtSr+RFWzp1L0EdZ1e378rGLabkhVllrg9zmsV2ESzRbKD
OF2X3ZYU6ozmAXhwvk2jaMeglfeV1+17c/rtRr5nKnOHXmJMZNL85O3/eyNTJEIjRprVlWp0L1p+
cIZqXftvcTo+azOVs66T96rU8IK9bVLz/X//wnkLKge6aoriZUeObaB3cUA0G2PvY37fFfiytPJ+
Cdby9yKZJhiRkTkD7Xv5ctcOdZxJU07E0GNGDBY6/3ZSJKCzjGM8Sqg8ELMipXHDTrfsvmGVozxv
d2BM5AoV8RjCA5WDO1mkvPP4LlStpxTNHBmPYRwwARRJAJx+D8PXog02FCoVvnWlLWPqlYmEXxeD
7Gy3Qt9shaJ441UuMlnej+KvUf/qe5IVtO6QvTC/TW4SXpKh0/1yx+FWkFokkePiraVtiiSkCbIm
Cd/b5F1F+KUXkKvqyUj1chtmAGB+XhjGvAMuwwEfiiGvKimYk1ycc1YrI/Dkl7ELyRiWDkL/JsIP
KFCWqFaGYL8gSeVNfReQTZASHC2zXovmi2Gq5xRsTf45+FBXwrRza9KliAMSqWlcbCd+6CwJZPug
HTTs6sZGPpsDzYyCxSAqxZvaxI+W0pzSIn+zBnGPiTKMb5CTavVSmdqy9AXQteRLtKppQVrnSSrv
FdSaCgtzRln/DHOG7YGZKstc1vdwjO87BQmYwqh2QasgbyGumPA7nmEgeKo/ZSFlLsteBHE6iMha
yvuA5WDHWojWzuvXzw09XX695aKkoxLk75H426mqXv32Bh1W4h/cvsvUvvLquaWQcrKV1TZDbMnE
4q5nyOnMG6Lqe/BBwehqUltRwLzrvOnIks5Rlb1FfvWnDerNJKpnISTLbHoCdlmVJ7Q47ia16klL
rUVcBX+id8lCcqQNACXo4x0MLzdHiyyedaaMRAcZLegfHYvLLLR60SngHudYrBj8logCPvJSBWyd
DiZB7t83NfMsQ/jlGLiWYEiiShkJwduay7h/o2JitEMUIiDiCo1kS0N27w/eVoyWkl8+5NX4JhZg
dbzkaOXjLzWOfOUIkgiGc9LMsFa5zPdliV2tQt92J0/6QK7tGbH/R0MKlqWVnaLitZUUV3HHT30m
lmkAd4JnMTf2mF2/mV1zykoE9cyCqV8xd6rW9QCAQvayFf0eKFVWcwqqZPPzXr0WXelpSTr5PvnY
t7K7Q211qPw8d/sIRJuRbcqW/k7an6o420xFvBV7Y6UEMLRAaY4ZNweOxO7F9pQ0oCOMAOpMcJsY
059oUJ9TU/yY0IKLzAf83d/iWvylprr6eSWJsSSzGGq6y9NXFaworMw6d6HT3ZR6XwEaevSbYieK
4dEn2cqSAftNfz2a2q++QlcSa649d55lSbOI1f+uLUJe39RqydrCPGUhs5qlQd2za9Za7mhCdIJZ
vw0m8aNIxA/61CsU29b4t99ocnuCmm/HjQmMGfFpvCsPP3/Ja8UuN0c5o5CDUbldRN3Uq1QE5/mS
U5M/Ize2GiftOdIIl35g2NSnezGjt+Rr2g3GqVt18B9/uYMrdRVfRrQUU6fAMi/TwMJQwybN6C6V
Y3eav0+vY9hYI2LePKtWdxLF+DFP9f0QmzchfDJwHnmkPEf19NEY/lHI1OcMkX1BhTVrSL/szivH
saSAqrEUlTPp23S+Q98ym+hDg4RuqavzT00rz0nNAgr98mi22W/D4GuLRcFmS9YkGXTLZSBiZXi5
XE+ZS3dgVfmg4dEzsVFedQo9OEXByC8Ov2zn+RtfnLzM60VNUZhAq7I1R6j/FO7F1A+V6NG8grH8
NIFjHOCGG83Bz7PfGt/Gta/932tdrDdLiOJIVedGmYU+Vh16EEwllLqocKTwrRxyBNhMYI2qsg7E
8mYqcgMSjrkzR4tNqztQ1s+zom+qGiufeV5VjBsxV58Qqk+Z5ONOgtxSMq0LqQ2R4RE3tVCcocQG
SOhjc8q/PE8XdkVbnb+Uj4Fopowf0eYrPtVMckeFvFDrkF2Jpk0dSJsyM5ZZ3t2O4YcvG0urzkDS
GVsTDjYtF3nI3SYf12Jp7Yqqu7FSRF+EcV1N9Y3Ql+cYAZ9WgGoKATTpDmk3bpQWllrZ/o2i5tzV
3KWf3QwZCiapN520hEmJbGFplEPSXoQGEjYJpunFu7kJYsqzXLXQfPHEZ6xsXuJadysky4RRGRcI
aVuD04mY5Cgo0qxK+GhfCpcWj7JSQUnCxlO3OpggI/LLVTqAlBbTtwJoFp3FGh+sZjf5Y4IWasY5
opc4+eSsQOQF1iqm0Ygi+eGWHQwTlFHLOvJ7gJtNjzYdQlH9GGEQ0cb3bUqSiGE9wiCJmPBPzKr7
wBLRStBugsEI1igLARmng21jwvDsleCsI0tZZ9gCmUJxREYPjg6rfjKzI1LnjlKQjxnigP8xR6GG
alwMX7jDO8iKPy3oQUZY4+9s7jSz+uzC/OhX2VGoG7AUHpgnFUp7/qc2pSc5gbeYxfljNGzQMrQN
HblbBgdPBuJIXgHJG5FiK3ADjX8r9g4iplYtwgFKoK0aYTMviUEvj9Zo7Ex9hETKTc5xAJH0NfjW
tRKje+gFe5zQn3PDH5ysHdc/h8ur+0cyDFxryZK/YUX0si6bUScgybXnVDoROejvZpt1E5SQOurL
drJ2POIvcfBakkL/g+oVMAVYpYs6WQtGNFT8ERYZ4x9JtG4yPMh7JN9/frqrx5FGhsmEk5Yzwjf/
hiIVcBDi9Vbm9qPltn0LJwol+BS2Lt2UHDgdopvB0arkQ4gtTin9nilci/gcqobOO6YLe1k4WkVa
pkWvMVGAw5GUIE5b8O+9oO/55RuAAhR9pu350z3BfxmEIF6RRNyLFQLJJs3HFkOepqnuYhlLLVPf
eanMBEtDLNnDiKZHOdNOpYwtWHuun2Qfud/ct4G/RVd8Z40dYgq4TXVaBUMho5vvYxTiQyBO+9YZ
c/2stMjAxYTLdpxnhAkG5xVqpcE4M53E8U3JJjebMNwJjIVkGTdpIALk/5BrTMqnDgI+vl62oYT3
ZXGszBwMuwppQGymt/lr5iiDwf8aYseM9EdKqTjVEW0Ykc+KjhV6Syj3kom8ekIPcGGe2AXEDQUd
PUfyQxo1XXQwSVLxKoiQU6ALVadG48hR59NlQMZRQkI48cI1lh+4EABQb5LiEyIVwqQi2txDhyw/
wIjeV7E0aNRzMfTlagTzbxSNj7yDBUNbQoeC2aPR6dtahESZYErdDnBsu+hxigvUN9IZJA7nM/S4
wCwr+PMqvXZe6golugXejaU679H/nJehWGtpFncZ6ofMmOSHVE92Yy+uYwm7mv+vS12WaF2B3nCO
5KMbGCgpZugLZ/TYkUlc9I3wy2NdzZJ16ipwKcDRKOf+fS6xlIu8VCueK3brADc9P1sGQ76a8/ZI
Gl8kH3sxmOzIDf/ymNeyHro0tKRItajDLlJkvQJWgC185g6MfVFAT1MoL01zYwTWTppNx/n/n1/s
9StqdPJnY9Nv3QbEqUG3oGPoVlEFAaw6oyrzJnnjU55Unw1nCKpOy58v+RU6LvOsGR9LrxO0snEJ
/pnqAlV/HBTcaEiChYrJYQfGEbKlhdGoWNlTo59qtJnwguuTk2meyxgVx2okR6j6edSXwzFvjgIH
VQ3ZFZ5p2pCRhtPaGoE2aEKO6gTOI0aq7WJAbzS6PEhx00YvDH0xVdPa94pmYZjstx5WGl4D9LZ3
HTq6DntlF4boSzG8rReSd6oSiHENmnCppbh5Kj8MVnmXCdloe3RiATQ7QROgJmwJsSPjn0Bvtod1
PLPPyxrRJACAmITlC6rPbIGO/0tkojqhIY7381u9umpZswqjIEbTYFD/XbX94OGVFlip25fFZzI+
WqiNxN60Qb7uRlaXTetE8B2n3xqZ1xYQekA0Mmnoqt8qg7oTxqCQ9dRFofozmvh81lS/jUnzls4Y
jKEqjuj+nH9+2GunP5MnEO/i/MNXdv2fyCNaVQwgGeXDmCMkR65mYYHTmo/+Kte2kSndJnl5nvOT
n697LeL957qX9XM0qUmXa2IKsXlYmwlrLDLrm16Wnqq8u/n5WtaVDjUuxDogMcpSosJFq7zpTQw9
MGVylSy6H4aud0Jg6z7dWLlKGmxcir8aZm5Mn6b1KAZw2U00M+gbSnxoz6sNW6tdxf9IctSPdH24
jXzliFblkHoInCoJID9B+vB1uFi1iliep71EYCSXsgwsb8B2r0ZjMIgQztGmh6ZF0mSKT8RGtHtR
nloF2YacFlo0bJMatjbObU9f5BLdjERsn6DdWTdxDhupFKg3JOSvbSovGsY5ub6QnbHZqKGE0Hf2
pLXfaXjcNTVuehhDAqVaZlr/0k1qjwkcZY/UaGvgXjee7qPk3CN+iacJR3CDxkS88GU0hGNlOKpJ
sJ3z5rJSnkwy4qFmbWCpsPSD4Un1J2ywmnOU/w9j59XkNpZl67/SUe/ogTc3pvqBnqBJnynlCyIl
peD9OXC//n5A1nSpNBWtichAkEkQBEEct/fa65NXcA/V1kmV05Ba2x772ViJvitTM26tSPgwZsXV
aiJoURS/Quj9xRDzd43GmwHUJB5orT+LOrOsatFdVsTVK1ZXpfHSYUchVPPFqqwTCd8XAaLsFz29
/nc3r4cmg2oIh1Txz/cT68sQbiEdhJ05Vx3De2S3gb7R2nWNE24806G0OQXXxt7BDhKQhnlwHeIk
OYRJ/tBI0pqVTto3h9qhJ9+LoPqE3h64VTfN1hLpCS9e/BIkhurYZm2zjhJgzcIN4j+3i7+pFDCp
sUDnodPdEKv8qV2EypihqczwPAryHfopKtxVIt5Do13NnG8Ff6taxRT1KSP+66kSAdvzPITZY0mE
PKQQUfHEvpP0wqJ4gKqHfotSpz3UAipx8W8H6ZE9d8YusA3M4yscL4UCgCJTZzS0Cvc17qLDf/5S
S3zppzGR2b6lzZMpl/DPfMf80KN59ujmQjeyw6An25qgOlZq7qMoQVk0+rDTvKDalDnW4bmuPUb4
K7CGLyjvDWGDiCLdxynLAFwr3cj9RT/0d0IMRNukjuZZgvO/ArPhYE1V0NHZVm50lnH2pmT1XVRS
GG2ZFCILGCcNPt6tNTxi/ngTDeJikfpadQErT9E6z/0uj4p3kfJD4VKPzC1/H6EVOD2HkIV7AlqD
2sdUvv/imqp/04OijUAqgMCNxM7PWU01CUKbsFGOPrsBpJRS7ydHuo1A9SE/oxHh6g5TGR/7yPd6
rAfKJJ0unop3Qx99U8davyGBRnY7wzHICGY+p6xRvWnjWzjRXMbsC3zIYtsX4gZ3VHxPICt6FTGO
wqa1WHGnbBJ8VeF20thGXMctN76ns8KgsiidQ5Z6JrTdgrWUa/ilDiHHiIgLz5kvfFMiHwM1TPoy
AhRdN/uaBu/UKd6/tLURoTX0lK1aVyhPFePeteKXAhnSypCmtuor5kqu4p5T76vT0wXbifwWWuom
sJjNFN0BIdumtl9xLH0Pg9AfQryfwsTahEZ5N48nnfMEBvN1nhSKzHhpm+ZRk/KbTq6PvPlLF+sa
2X8ObKjiMWLO3/fd0asECfLohGt9twnj/vslUI2rx2gQmkm6J1pISXpTg0zxnDtwyCwfcQSki+3w
/KrEYcpm39FRfS3K8esv7oW/uxUQpBkqohUWtT9n1UaSCVkrjPwwJGWGLaSxwt73Pg/bYc96jusT
e3edqQDxnPsv6mzSXPuFsuRvJi0UCLrozK15RP85wAvuuq7zeYLmlfx8fVY92w4Ww51Xc22Qkx68
sd5O1JGuYryWf9WK/6b3J1RCTocwLjPEn6PvBTl22edxcUglEMmqSA5miYeZg9H9xqgpryopRjq7
1oNFG9jlQYR5aHsIqhLucyTcvV4k10DW+tEYZwRg52FCCJdLtY6dHIILbpkbgEmPsQs4lLnFnlkN
c8Km+RjF/uvr8P/C9/L2o0ts//XfPP9aVoBXw0j89PRfF7BsZVt+F/89v+3fu/31Tf96LHP+/uMu
+/fy+pa/tz/v9JfD8ul/nN3mTbz95cm2QFcz3sn3Zrx/b2UmllPge8x7/l9f/Mf7cpTHsXr//be3
b/wEuBFT9vxV/PbHS8dvv/+G5ob76b9+/IA/Xp2/we+/rd+ymHq1Iiag9XHAP9/1/taK339TNM38
JzkfzUEJYBoUihLy6d8/XtLNf86qJ4+KTdAPlsPwU5SNiH7/zdT/qSKS8DzWFWRHEL7+9o+2lPNL
hv5Plv0I/JlTuAY1FNpv/3N+f/kh//xh/1HI/LaMC9H+/pv+U/uYZSGaznIbrYIK0MD8KfwuJqOs
aimHa9ETtGD9tasECSK8Yoc94vXuqcQwFeBP7G7qmOin0lj4NYq42seBfOgC7odczb6GeXnuBg8g
gVFcY5vSy2iTWHpxk6seBizm+BorbrVnPdYdB888tF711LvucFMAO7mBY2vvfvgh/viiP34xa44X
/DC2z1+MKhdSqix6TVL7c9/0w9huYryfepHsrtQF5vseUzhdmF9JDluHCPrxuXQcUJG5BPzUKMFa
ytY9N/2gXasI2Hc0VSdc+G9Kqnwvusay2ZAKFFe9sy8NPulq38hbJ47MtYdI/EAJX7dq3CC7BG7w
rUv7+KCSxy0dqT06GJcDOWu7bZBU3Sl2C7G31eI7LMEedxMX9whTgNas+2PYFckJG93klIqWYITT
OvuRAq6tjS0r/nj9baCguWyDzniCS+iuSPhFpwgqKwJnKicUzGoq41CY+AKFYRP/4praP4Unl2tK
ORu9qcds9n8tjszYiVyqmQX+rqPYdTKCntHh30q1aPjYheraqqbRp0qdk8V+el9Uyaso+28ursv7
2Kv1Uysq1jypetN10iB5IeS2sDt9BX+rGRrrIbGz9B7t/ooLrT95HhXlTWB9CjPR4fhj9yuCUsUp
HCixMN0JZ0zYGkWs9lBZCdREdvJAdANIYoYVPc41FRbjel5eKQ+N9jUsHQqyPG2llG5201lQFCRR
hk2t4eg26r32aDhcS3z03cjOn0es1Don7zfgXaILzgc3kNR8YPPpGtITlkK6dZ/GLobJkcB4VFxr
S9Znw8ge4tzu/T83nRcP/jgm8S8m5Uus76/3OIJJ5GPkwGnDFBn+9R53RiWE4ZW118L6QplBeaJ8
Fe1fl2CJG8lgBasgPoGNsC9DZ8Z7BBE4uhfbWo9Oom4SXy+sq8Qd4RyLgkCqsvfExqtr9fk/t8Wf
RkGVtd8yiWUcRMFPzfxfT9NSB6qZWzJNqq7g1pJal8ImVWVFs0/3aHu/+Lif1yrL55HFVMl224SZ
3Z+aPlLGcaqbqLxuWkWLUBa91wJjGEXRra3WaOZ1FGmxjY3Je6hpUCsV4aLtyfLEJHQVSlO9d+4Z
cMNnYeAYqiKa29TOl6SWq0zEynMZQV4OmqBClKECyiPicYFM2OyQ9EyrVg3sX+TJl77qx9+Zq6er
OgV7BiuveTT56wVENgJovcjjq2Uar04WRScn4uYfXK2huyKvH9opNjIO3nFtVylnMEbZCZDHrESq
7+NYB32mRluh8SZMh/d9W2m3yyY1vXdIRNggxjRBgCHpplenEGYjyeU2AnUmG3p2jW/nFFO/6xFE
JkHd+7Xb5Gv0TppPMZEGKYaEXds42VV1ghrD8cShdgh8ShT5BAKjq5ZIh0Vg5kpC6+uQcBVdQNXu
wgqgeWClw0UBYAAGRN2yuBx8DVeXtdLK76JVo6vSUPhMdTnUzDjWzq4baJTvp9MhhCl3CkpweIhE
i19M36yfIgbcSCxjGB4NckHzsncePH8YQ1RbWmTXAuUy4lpKsH2lKRZGxVbzCRgNHW+X6Ou+cfsN
U/RvqeYm70aukXAo+zcs4DFOS038o5VEPaa90u0Fjh33yQgTKJ737WYejDJ+k2CozJTadN1OXpPS
HVe5O0Y3aTSOt/AY0lVjZfREhW2+mRpJBa+6N2sX7HjTetuxowpGr8HEV3l/ntJJbqikUY5hoT30
emruRr02D9HkQjKrVQopLBUjWXMwD3FhbxWlwFx3wsHAtIsMKpZgAdl87tKhusmMqnk2nbtGb4cX
lyTSRdV+EZSexetcwr/c2mgb6BFsSkHRZVoOE50fLzGKw1htImFcRI6sudbwqfZcxEZqO2AFGyJG
ySZotMsLy2ZwAypTlHmfRlHGevfne7RA+YoVRPPDv37YxXISrV4tB//zaF2L/zNMwmrzcdzl5SBL
+Igf9qTqRcGO3zU33CnGanm70jf5UdGz3Q9vXF74+MjlBKNcDWAhms8f/zOWM/jzw8kg82MEjkQo
EInN336nP/f+47gahHAXY/r5Si3vWB79cLLzCx/ntLzy8aGyym8SbYPjutxbwsVqbd5t2SEwG4y/
l4fLK8tmXC7/8tCkyaY1XD0n3GudNoFTCc+KQcSeNPHB2sRlKy+dRtfXeYOxTZQq2IlOynXPPPa5
s6bvUybwKxNPo9J/70pTO8rUOBP9+a4OgjTEGD+KNHrLBhwzo3T4UuWqtUkkKvXegU0xDCcc9qun
QDrXpNVT/CbscD81WHvGTFdLa7oUUt3GjRbuQROcGPCrldSybpcUuAujmV1FAZHKSoCYCgmiEqCH
TqH35Xoc7npgf+uQBXGcUcrXE1ftgxjQmwgUuLMkFcmZ7PQAw3BKFB76gm5UdhwjhkKHad07szNo
igpE2Dz2zcJZt71uv7SufrXjb3XSXbvUSS5wJ4/8bGKX2s2t1uk3MvTGbZpAdgQrj12bLSCIS2Wf
0wzwWXfjPbYH95FBvIxY8Y7m+2pmr27eINoaKyJt0J8sozX3NRmAdTJ7nJUe8VSqIzgYtlkKi8A0
rc5lWmO0G+OfTqjm0zRMmKsZWDU6+Jy10UkRKo6H5bh1LU9S4ICJedHoZ6sOkSyX6ac0QFvadula
y4ZviVU96GYzSyn1e0SYF69GmE9w834KTS5wW+1rr43Av/lKETwGXhVswgHZiAreQHZfnWEgq03c
TGgZyNOyNm4M85Uar3VQVtg0YdaEEyf8q7ZZI08v9m5oa5BX6Bk1LObH+NhUVIKBEIhs22fEPqVS
gUcRZfEugZVrpRrXAQkK6v6vcU2kwSmUC1m/7Yik51A5wy7UFPU4OgQslYEbrHCbHmOwcy6x3Ss6
6zgA6FiZ0zpuQhx9cUkgl12fa2vcAykMjrKGRoXMkCstJii6A97JegupBTQasxsALHrqPGk17nWT
HmKZjbAmGxoA4a3cQr/BtNFQB/jHsCscRV+hVhnXkz58d/oUu+Fn00q+2aXclUPTbS0zuac8oCE+
4ICWJtZIqbK7q3u5TfTui+FAnlZwu1Pie8E4v+pS7UyS9gEsgzvj+2KYXiutH3WE1IdA0U4is56H
JMJqk2LEKkJYW7XdbVPbDdby3dOklg+RUYGxLynMDpvqqiACBE6PWVjcav3FCb1dV5sh/lZ4NibF
o9FVqKBj/O/LqkEBgGe+iBFnjwO13sKka02m7NtkYhqpV3DuBwztK2K5FZxWZt3dVeYC67FePYf4
e1aNku3VEZ6urgIGxnJVcyN95aVu6PfauCsS50unhDd0WJnvtunzSCUBK7tqPBS64Y/BWGytVPXz
UMfhx8lopHZ4Z5bBQNNKtlHwBsBBbAwmG7twcHes1oWvjtXOtcPx2j06SXZj9PjD0CGSoyyoo5/w
rG1dKGxE1K+yNfV1Ls1mlVjtY92xHtQmQLYOpmvwNJzVUFSHifklqZTyicnWjnL/p54Q367IyrOm
tvlR6PVn7iFMzgvXPRgpBpVWTjy3xveMAdr6rLhcv8Hq0m1VpToUAkRqucSab0jPrl02+DPn2qqU
5gOQWqrUbYojO1WPkXbWxD09971vQfFwhiALY+fEcuiLleWIprjSsWXjXu8qz0ps0PvZ4UvnmHuW
YsO6IhlLVnhvxcllqN1+3YWOSgeZbZIyYqE0IjcAGAu2lFXRlJjJXebG204f29sWh72kMY+EFXHE
SI1mb9tVuqnm0C1UVI9K/HY1iKRcS5G+pkRBV1zI1rbTdSZeojbFlYf4X+NQVtQMabPxpLiO1m1Z
K/qRBGu7wnevxb9kACBi34lJdyGGsGgUuXdqZvkRTiRr6FFQ1DI0GaaGhWZdK6fupu9cHRu8teMJ
6yFWs31If0hWGG6xSW0VKMr8oQhwoQyAm6xZFx2CLCAjY71KTPV0iSk32NhHS3fP1Fk7JMmjo9vh
GTuC8Nm08fSgQ2HiywEo0EsNMp7xRgPr9pmMn1I6zvXYtDqWUvU+YlY9pXGxrnrcPYeUKhzoEAMI
UTJChOKbhKeNUz1jK3W/qsrpcwHc10rJ2xVeoq0Vw/7U1MM1ouuswNPIALtWx6l2VEjDoMktF7xX
hpNy2geoYxRofOT1AmUYiQ25xVaNvWNvYAIrDeNBU7KIAA5+gBXlXmh7xCPxbIWZjVJvoOk6O4/c
vAgqa09g4tZJhocEunZZRhe1C95lkb5rEpM5rRsO1jTNiKjhk1qQF9YilXZn9jXJIByUkkFeagGd
wOzx8g3lBKOseEFyQSfNTQ5Du9vA7KHgAXE5Zg2t1+zoYOLKML+SQTyMY6B9wlIPQqQKiqYLPeVa
tJR7L3ssm+UppJTwRrWj4RRYE7bS89vm92tcmK9uuPgITxTVDxLGXJc5+zANk8dYwA2dP6rtxwtl
Z/KlZjzdmbmq+73nKDejgn5gmo9RwDXJM/HFTtJ4UyJRvg6QvM6ZNIINxhvK5y5vtsuxnAkbfocx
/E4HJ3VkKZbvkSWWpyQq1NXkZG8O9KRveq6dbGKSnxSTZIaLadqZsEsPoARHP0+V+atih7tlVy49
wid8fJDgdiOrtz49RtPU3DUmt+7H0bpLAuzoq+4oPUaeqnqjFq7w3Ujpdhqhlqeg8j5Z8+eqMr10
gRN9GqWK3kMNUQwiMruEKUNGZXrj6wRRrdfs+tsAAR0iQS0fmPKcBlbN2zHoPPIYmnanysBcLbuR
QcVN0fwythB4jLhobtB0aL7VCsxO1SZ+RgPzvOxpTdgQ5pH+IkN32MbOYJ5ypQ2v5PkUs9hoXqe8
IsbGP9KCPhXGzUolG/gAwEzZ6+OoHxxhK3dmTR5k+S5mRJNRi/bLUJLTaSY3upHAgX17xLqtUxvB
Ct59XC6QltW3DFf1S2a1xpZ20J/qtG6ultMnm1IlM1aWw3rZtbIBdZllad1XaZAdbBwIDoWM6/vM
IEe17OIx2yXpF7wpVuytXU0xr2Se05OiZMq2dkvrOfCih2XXUIb3fTKHDWqYtxgTlNCShXptjFxh
qiZNiC4Ugc3XW3UVBCwUEN9rwYTzWxhVB60X6n1Qdt3HB/fkKCvpeisZcgyrze2N1EaAQmptXsWI
HXyk5uXX3nxRpkx/64JI3dRdo57LrBRXnejgxw6FcmoMk0xajERFUZrg3IFivo6c4zoYjeKrh/1y
02tfchsQomn25WU0e+PSlRpJsPkjyJV23HCUzQIUdcV0CWynvfQSClUNaOqLO1v0z6fSSKKrwvEu
LvH3i1ZRSpqXaFuddmaRdYdlL6Z8sFD4rGs5KMZ52UHFheltVO6X87GpF1oXZIJxqjXF2WstCoUm
RC8dWZSPEwLotS7LGZVZaSCvagfkBETEV4cfa9mDOESzdt28vqHztE7RSNYX/bR4bYf241tbXj9D
cDXtJmM5fRKeU20jerzPEXflcoy2waSTCxTdhi6eCfncNc2L+892XLIrX3gS/Dy6F7S3aWi4/pSp
Ov7gWfS5GKFgztc2wC9ohXjiECdKzNqgnvwuLmCWWPH4iZoUxOccRyikc0G0pXfW2NR+yJi7s20l
+dSFBdBXjhMNhBKovx3uWl0JwQ9P9c5KaF5MD/xljzQUchXTJO6mujKPeq6idi7ttdSd8rnUALlj
CfkWI2ne4CEZn2qr1O+tWv3aK+nwRuPB2Bu+940bMdtXI0IazvwGVc/OxCWtp0zH+IQ6S7ELIr1/
1drT8kbdSoCFENfwGc9RZ6lRu7Pd4ml5sSrdiABqZV97yxXXoaLkdzkqKbD7HrkfNV6tfbTqDPuO
NB7fbGgR9IVvYmiQHsASO3qZWj/pBPiW01dtwBWEtYxLEQbDjZbFGA3Np9l1w6uwnPRBtobhx6VL
5m3+fxHhoY1C+3M1lsxOCrTjlOfpz5NjHpZTLI2RksNw1M6JiI1bi3TZxxHtFHnF4GTuXYyBLeI1
+urlkDZ8Ex2m6id3ENTPKMjdVM9OP6mxSe0i17IbyOK6U8yiXW0gho94k3o2izTFbb3bqtDECnU1
ztltbJwn7OjWy3cfquhImGd6LguL9ZmGr0wyeNPnSmVqL8fpljQH9aRmkG6HqtH9ODHzB+kqnz/O
CpnTKojL/kaNLfPiKuQFlhfaaLqmoVM8dZNdHfEyYI07yPQNr/rlbOXUU3nYxtYxyvDqLmc6WqyX
9x9XpwWl2oRVS18eOFcrajHQn69ro8mnnsDog6P1WBUbWf/xA2bKSWegf3XDWu4Mo+CWGUr7yW1i
lqf8wIqmaGgouMVk2Ac3y203YmL2qiegSaKvQ8fQHWrp4Hum3mwNxnYRYAtcVhkFfDKrjk1ivypa
Uh1ynD8vZYSwUSuMbm+bpXOpUhvbACza6Ak7RlV576kQ6xLHAPeisljVTMDI6mwp4MlszczPvUnE
dD+KxryAj9+qbuXtC1awDDFfbACztzo2vVujt601DinmxhtseAMu5Gm3Ij2jxRorO7d8Kl3vGCc9
/K+gNvyhcw8NCgQapHAujsGqOjQlLGSUUtqkdw9KZr4SxjhkiWs9Sx3etK53HdhCoe+oWsbM2qqG
bdQ10p9EWp8AOFYfmzDXwTUQT5p/tMJ3cCtNuZ94OKBh92Wnn5qhjvYILXP/z///vN+y87IxtPyP
9w442uzDYjotb1sOsOwxdQ2fsTz885904966dCy4RWaCGWtrpqWfQp/DugDuntISLnDbEat1uOCD
Td1llxbPhQPQFp80DYccMe1LVzzH0aecDBcT4hxPSLur/BYTbL+eN6lExBBXVFaPRdr7WtD2fi+A
ZTSqsrFQgMPybIDw2W+OUMej4mnCR3cgVpOJjzXeKpJBYEi2bnfjmNL+2KEbU+GnpRB+Pm+WR+lJ
JTh1MAb9Ic3wCGuj1hfqe6kofKEorkp/2YxevZosWChkY/SdB6Q0kvm4jevuU4yFzMmJWQDg2N06
LaAxq77BiPTshA2omvny0MrarZ72aDLSJljZCguGpO6eli9HdLTCSHiV4/MBPamcfGF+SQVHVVip
7AonftK6ai6bF49qEg3rNuUNom+4VpqqTuuEsvFYA8G5/G95tWiZotuUuuKeAdoOfFfkQDQuIJEw
UQgrfLiWE8NMC9kNVTV4euV84ymB3TGAAEKX0qb822jBtuYz9UKH8oZmMZcsLR3P2GpF3vquK1u/
Gg2QxCEDb1kg0Qlmi/YAhvSG6JX1cX98HN1qBNdiviB5rHnrBI9FJDniiLvGoSVleJg0CaSIrooU
C5qriaz1BrFfuUniTAFq5ICU6sBBdKK5k2Yh92pEIjWR2bDXW+dsKyMssRgAzIosNAmRylN2U9M/
x2a8g0zvHsrQ83wWi6awYj9Sk8ancrDBswLwx9DF9tpyBw10Irm9qqKiVEv0EQM0w/aVAWP9tv2W
OPBJXNmkpNeMq9kV1b4p7ZtsAgqlD/1zN7dIdW6RrVL/8aghB0GIH3L8TkQwhURqU0TRGM9T7NmX
IDvbrnRulbKOTpOOQ2uRVC7+zhYA3L6jrqv1zF1TK6zTE8vcJhQTbXC1l/vAwXhU2rD0At1e6106
7i0Nxyej0+RViafkGE7ds7DkdBKJkZ2K1qzupxHYYTyGNmKy0tglhgJuRkbgOVAP7QLKfv1OaoYf
DGKFrTJziyFgaczQANEdp3XUBMWNKy0YnASIQ/zY1QoSmjo+hhBrb9PSA7iRZeXWUrPpHtR5veJz
Kr+RxGxTZK++Bu6V+EqNw0ivaYcqz3Q/Mj3q5itnZ08B3YljRSyH6jLbQzo9JSyR/WWTD8at16oa
y1n97M4d2IIJ/3OTKlAf+tJr+DrK1zCNn7ATFmsmYLADSvlsR8q2TQeSDQREHBVivKrQ5J3u1XJT
bQcd9jYy9Np3WosluJscIoOFDsJBG5t6CxB8DxfY73St2UPROOdi1P0/N6WNRmBCV4iTXfklwO1w
heSqWEe2+3H+fUsLwDfVWMkKxmQVJ9JfNoSc8IBwnr2yowyNBuoLkdxQoI9+WB8EtDH+Vfz7Uecl
6DAc63lSaIDZMMAvCjWaYTxv9NFAweYMn8KUnDjRmttcw0CgNcNqk8kgIRzcRln+cZ87AG7pDRVq
g3xLoRovnNRj76bjycqHc5qUHp7ZAZMjrI/8OvPkx2Z5iiSWSnpvfkUlfG6XfXns52+ybHJDsTZB
AfdjsKLAxych8Kuwg+UNaRTdMkSmAj1W2amP6M57Pwo4hWWDj/Ufj4J/P+Jg6KtqcvlpInpf2Frv
L4/wwf3x6fKCCjQjT2zAaLVd+svG8GLGlTp/CpGs7SLNa/xlQzkWkDpmbB9Pl/+5qUJmPQqBctd4
PgbYoTEJB9sauU61ojt4kvg1kwIFoubOb011upLIoBzByuuBWmGH0gcqOB3MeE6a52ZoHfMw35B1
IzTq0rfrak8YmhSovpv68tnsJgI1pnoXCDwpc+Rhp17LsD0Y6S/COQerCIHcoZkTpVyrZWMzW0de
FgPqmi+JzFOPID71V8N8VyzfJG1oQwHLdVU5FIYrd0OcvqkSjrtFyVQ9av1Bzv3U0m3JWZReEjMk
ERLcEl6j8nMyMjTe/eCjuR58hC4B2QDkkOXkqX6S5OExBQ/BEolOO3doanqh5n8898AchYHMjnqf
QGQmqrY2cwNij1f5sim2mYFZGLECbnaJRHeFp14BJlE+Zkg5fWSdpb90B8ujn/4X2tyIHjWRQue+
kKL0thVqg0sy5ckWV+JonZZpcSZXSDWs5pbwt1x3NanhsHdyVZDdZTGm42WaFmm9U4fEvRmw9ZAs
c9/IweSb3DNh9aQYleRB0B/7WjnX5KQvcohB6jUh/zfCAwrU9Gyg4gG13e7iIapfvZziQVKsj7nV
DCe3M7JN+hBZ3nBftBOFjWgMSkPp/MQjIYiHwcRo5KnIRDUgyDHAZ+pMQOAIpdgEGLMRIPTsetvq
PWmarIuIxerWWbPKfQ4u5BZD8dxl9p6LTZSHhJTBxjiDY11RvPR3OhHe7eDWKurSvr/DgopllKYG
hwj2uT4pxS1mSESJbeM2cGvqaDxSN3DIsTFVqk+aZwJ3qOfeOhn0tZV28O/Qia200Sh3tp6lZ6cK
J7Izrr7p8tB7zLrkG6Xe1WV5RiyeKWBJpwJKPoVhapkvQ2GiBXe0V2kq9pYiONQXeh6/DGa9Xf7v
VJCyB53KaNuAbN/kzb4sE+ve68vPzRjqGy81iCnVwj7oIwIYqn4fK9VqXjDm1Y5VDChJhkX7UmqT
tRlCKnqXV12c/GsL3KOB1TFVgyE8r0yLqFkuGZsdzKZfHDvwmc57X2pT4/cwpm2al+leVQWOSlgC
5v1wL66pnbQ3y8ZoqxjxxOAdkzpFKVGV2ptQGsQDufUYykCyMGDi0VJzfQurnviv91wLxX02xjaG
cJ1eSKTIrVJGuIbOj8YYrmAUU/LdmAVNxxKp36bmeBdlDXWYlg0JcBohaI2d4FK39XrIEsrEE0pD
tWoKfGeiB8IvsTmqkaUf2iJ7zxsJebioqmevS8ltxC3BNnNSNrqB6Mx1zW7HvEGAp0zjL1344KXd
IawM9XlwY7+lXHad2GH96OhDdiyGrlmj4CKerF7bVrE4CaTKiWYPaORaipc9NOpRhteFnWbBKktS
hkJP4KYKMuYEiiB4N1IBO7FFD7/VWnlEtlw9NyQ4JCZZN+aUIPoajKvtFfdkpvTHODLEI8D0zIFO
G48iOTaDbG8KvoXtjPlBGKI4Ly2dqlnjFBc7ByicGHkPvxpDXXGfFZm8GHpzWZ5pDqI9Ra3J3Dig
aamPWxvBFN0cFMToL86QUVpf5l96jzhb0CXhtcuGz/VQjWfSosS+LcM5Oq6l31nzBmb82UqIo4NY
T1mxOPR/NTeZl2QCIyGqaJFWrLQGu5o4wPbaQPJ/7CKybYGRboISsUgxktCGpGLzcYXxSSdYidmb
unYqLfrizkz3oFmR15af0V3ZFN7gsRZ4YfmIp8StZdfuaziHEghVVmcSRHLt5J69qwCGkPoYx69u
Zm/dKZo+e16HIiqDUhi6htxUagkkyhzFg8hretB6ir8OYbxxqeV7V5KaQiWl68M90zPXpxJ9S0cW
YVcUhLsctwO/l6p3J3ETmKzhRfNC46m21JgEIgOBHqn6TCD54+nyKhlOkqQWU8WyDeoHe6BzHkbz
k2m0074OMAwo5qd1M3zqGg3Fnd5/by11unY4NYedl92MiAFObgJs1TCJAFt2nt4QtczXdhOSK8W7
I5nDuzidejnpeyQe0SMYJWdPlmQ8hFS83U8aJVtNUtYrDAd6EIqWFZrfVdF9KUkmvxQFBdKId/Kb
jNKcVewVyipHSr3PxzQh2dDs0CYmT2Y8fFbTEnsJPEPe9Na9q129fu9tSlnT2Wt4Kg8Ef2Z6V0qx
WGXRLZcZIVJq/lfQiVqMRGz7MQAdsMUIOtwrzgSIzlGgIFOOdhNn2ucspqjKnFpxMSdno9lJ9VzR
s+eJ+dTZdv+Q0+YLwxQ3sRIWa2V0wZYGVEhPFpVmjZqCk26l8EfTtk4VNj5lnT1qtSG2iTG9Zvr/
p+7MdhvH2u58K7kB/uA8nEqkRkuy5alcJ4RdrubenDdn8urz0OkEyQ8ESHIW4IPwVXWXu2SL5H7X
u9azKmFtwKeTcO7kvdVaI2z6QTskSz3QweT+yhqbHhTFhdGwKt4qb4m3c4e+NQc1IxpFE+9LBfjT
pue3tdxfFht+cjOT0o2bpdp9nsD8VnbcI5iKg4WUdEBmomzUHe1DOZT6+nytIq0jJSZMdBkrztsb
W2EGxsGctnYWd1FVmt5zM0OuaqvSPeUZ6EPbqbxTl/XJEfVo2Vu5c0kzXXyIhHK4Jde+hKGxo0sn
ZtdkplGNO/Kfdvq2J9qtNqNVXyzNrrZlMxjXNu3fQD/GG78qnIe0b383jdGQXKrrU7zqm67fOJ/+
x1TVdGt1jvEyGnTDBl1h3Esenhvupjkn39J6XRbvM62NUBME21zXNSMA7cnRMF0q4tI03dN1MWz9
SnXHAcLpJm0CprPOz/esRXiI6QkR/6lbA/+Vt2f7VUGGDhaSQNolxaQNDn2o73VjNTu/q8ztvz/B
zsxDKzFf3KIlYhvAkW1lusONrO2dUeRHn+ANhx7rmQiWddSzvD7XMXtcw4B6MTjTXSyTdiVWvv/5
leMCveCZ0l7aEuq5u5RrdWceOjSZfGdUWjaOQUEcP/0oaUGm5a33OWKJhWfHUWzrlUJdu45FhlLL
azthvDB8aX8Ew2sp0vnBHf0ZQ2WrXQDFFGeCO6uVSD+3xfLfX5pq72n9XzYZj2MaYyzULI4WcpnO
WjU/5KQhXqVG/JQ6E7ERZRrc5qwPblyVM+Zvo2o3eLb+Tk6ub1PSPgfWVOlzXhybpvVPzex6p0TX
nlsr4VPYtiikrrlcqzK7lA6jWDuVArJ+J3ZUay07U4Bn+BmmofN05zg3j+PYBs+5oWGAkfKxL7A9
TG7QXrlFeZV/zUfGqnp9h/if6CePOWCpMUrH10Kf+wvihX9tO1LQmhro3RViXwRAP6fYqI8sjetw
UW0Fl40/2zkqOPHlXjN9fJcMVW9wFa0NKHAY3Kr+WDePn1KoMrTT0Y3mduaEVrBA4N3kF7seh02H
vgDjb6Y7ty7/oPDeOgDQT2NGzVuGPBbWbarv+xVJ5YzUsXdue4K4377B5TrJpKBKab1MhrasNiYQ
e8iGzpdeF+46wo9PWOyLs83RfhsLQ0Kea8EuIPBmVvyaWNS35fhY/8TriVKbDjArTWjsdLf5TyR2
KE8chuHL58Hi9oGI0Ity7EGGfAROyP4+1kKqmvpXLU6joq0kj7oYRWmpkq3F/Y+UbJY+OK31bHts
WVypLTdTk3k4YsI+JMEU73J2H6zw289iZAnUN8U/aDRs1QyPwgCf05LpQqnwa1o17bQ6OP5AQ5/F
DXtxnfxsFzRHwMLwjpqeV4fWN4i3jT12sYUCu400J4tkth3WXpW/O6WOxIJeX3ZEHRFzgy+dh4Uu
kuK59tJb47XUwkCCvEnT6va1J4bzXEnq+4zE3RsV+1SzZ5flDh9FpRKWt0V+njxj3wYdzzCZ/HIS
b+QvHOP61sjJ1e1FplaUEy30YWMP5aOZOv2WvwL7J4NRiLfNX8p6TTrqsbIyearTzCAENeYRApZx
L1Sq37mAm4kYLptR22bws5uHH6t4UdIPqMmW0vdlMLiviHgvSN/teX5gi+rN5myprjnXkqc89Lpj
ggF/z4kj3hCUIhVa5uS8+Cfnxp+aM7PyVXPxZJFbfJ2a/KKISh05m5RhaZvIfCklIByzeLpR2t2p
9BFQozrrGVXmwsyutJXQmT7b4oLyVQAn0cVDlud7u+jasyHjo6EX2iPEFKJzA5dyjhpGbTE7yrJ/
65KdzGVx7Xwrv2pqMY6dIx5/fqvIDOy0hbk163y+EsEFb6d7L4PeGdhLA8J4jfsk1TstABPSyT2V
MFA0V5n7AbRRVNtZ5FfoJJ5x6ETFBVMvABcIRCYaR53C2ZusK35bLhtfiNi/HbdX97Tmbt8Whful
07psVUnynM2eubU6YjSJ/J32Q7BTDsD5Lumm9w5fUloCaioKOz9qmt0+A3EMc9YfB2hJdHJUToL0
V0DZtePyme8GohT5ozNOmE0yf3X9Ou5av6eEDvR0iuPDuATTScrsYR4451SN7205yzSfHbbiQc9K
LHaeee7FtBD84DuRzv30TvCEcmb8FCyYvOmdMwtGyri597YVmnWSPTFD0EJaNkHkVm5zcBAwVu0g
ufy8yMni65bGEAZJt23sznv5ecmQdkmsUtJZTO9jgRlKpUm6lxZokMQNiOBoOm3tfX5pYx7HdokD
xphAJeed0E9ZPJphUVCihVL12FnxL83RDsziA0crbgVpz/jq935+LX+bM7e7tIeCDBwEagzrHAwp
uYZta6DOuwjom2bt89ItLGoCJoFBaWQwbeNKmp6Yp2Yzq8vihWKT6qyj1qYJ1u2OgSbItPkk+3bc
+nVTn00tY1BJdDzko20dO0x7ZWcYl7llzKxyT3E20dI9JluHzyRz20THWu/a3SUdgofEnQQjZYXJ
rGDhrGFq8Ty82V2tihPcjCFoudCywTrZmeR07bOjQsQM7j5IjCBPfreWF7z1lVefco4jeESr+G2Z
nHL3xpBfkm7JyxsGk2jwzPFB7A29Sm6JUNmrI2Q4GPp4Uea6DSxa49YktndUfvnLaIRxw8dyJnCn
4Iu55atXGqdyUikLGZVEcp5o6vVT+TXRI5HuR9+MYffP48vatmc22Td7rO6iOUn7xARMLUy8lhPH
2todWVWEfVJ18UYWr3o7WnizelYQeudty9aTh6yCOMnNIz90XdBwwODFbTPEMWs6kwwqHpysSQ+c
gXBFTxPyWbU23Y86tdhdd0tKu/gkHG5h/sKQ0iTPNQWv26HPqo+yTljgeM5fizW7WwY0FlsOp3gn
2KvST0+FUxkXZCr9UrBquWDH605joz10pYpKZKkPb8BYqzohz1USv3dowgc2eMh9jO9ozo+yIcak
rOIl7sz+ydL8DWgftvScQwudJpFeoxYm19gZ94aOuY2t6ZGQK5IROIA33bfkTs4a8n/mmG/QgrjF
0XT2PBYGUr3ffsslf/VqbDpDLxfG17besdS2d+h6jWHGD60x+M8Qny4iKyJEK2p7K0SyuZlBVXKn
A1EWc3rTE2sHKNS6TYOeMBO0725b2bef3xKi9VdCXX1w6grNkKdmLvU44rGabbt6RNXEZvkwm84f
G0lrW/Xae6GW6USqdXyUdjI9Gg6NWAERQDY3PSYitsmp4+P7n/T8jYnvSlSJcnfZZwf2MTCVMF4e
2L5bKB+J+5Ca6uZhgeh8M7mMxLXuHXoGiUaNMHW3W1rH3hFNS3eWZnkXt6fwtzHru+twMZWgdU3N
dpC2cpYiM+Jkiah68A0R7Mk2mqGWV6/mknPxLcWjIpkSQZfgHusbr66UIDuSjAODUeFlmOsDWzHM
iI2EFRwvySW3g39fJODIU1YuBYz+sv4sCs09/7wAisMMQS4QySXIQ+zYyAiVesbsbzx5fZUddJnn
mzrJoXk0zKEYICSn9sm3n9ZKa7fpntL1Ra3EDxsHkkftTsdWNTSMMxnx7MMosTbOszFE7rwYp47T
ClK3leLi1FI8N32yscDVHNhFG1HuK2fbTLV5k40F2MANusOgIRuCSR/37Tx5UYOSSoCn9E/lKPwd
9ZfPvQsUEUnbPweJSMM2XVSkuVWxWbK2epBauTy36Yu93ncTQ/r7oRibF6whDPJtZ261rv0uXGwm
VPssYQ0T4OTkmDVcvy2AcYIJqFcXTPkJeyK5zMOPGXTub6Pkwoz1VwusxCXOsF5lytSOmpHc54W+
HzqU3Ze543qXBMX+21w9CKra2EijUeOB65rfgRqWj8llBnViK939/BKDyINL3boGEDPf6FUpTlS9
2rfamhX20sVe2y1/WUTbH8fxexyN/nFpE6IMFW6gHgn2wiy5ywyvIk4150yngQp93CWUHcXvqT0N
u2zU9aMp+0cuNDb5pj6EcY9f1G1ib2+sH1UB4Z+dznIaB9VG8bAusGVsn6efl+mK6qNOHatVkFXY
eQ74bU9uZurXYpRd2IzlW2GOaovR2Ppw1XIoFst9Ui7BgYp2rspyv+0kwVfcp9N99NQDp4PgMEod
u22Vpa+sA4OrXO3kvtWcnIaztW8H9r2MA5zaaHqZJU4FclSTxqAOU7yQVt3vy3lix2+W31IljDyy
vebpaG/4XAxHA0Hl5PXDxrLN4I5vOt0ambAPP7/E7DWEHtHcx8U3HibAkA/V0FjbjF6Ds6XpF9zM
VYRS6m6pGNQvlT7ol3w0uaOnPBINK2mfp/6j0Ex5N722fa44ImuJ+VG6uv4qXb4V8G/+/X8/v6cN
PtirAohbp2GfJHT1bOXBBRll+FhmJC4KYjE2Gc22nJqAGtiKW4aBB4kwas8KMZl/I4w+W2MzPUvV
jsjoGQEAF8NyPxbNzWlNUEX5Ym2XdnBebR+zJhS97hdvicWYTKvPvvNfmyR5klzqe+Es6It699gv
xE9YszC2d7G7bB0x+V9rStZMPRzaIsmPuY7nSS8x76DGxS8UYmBmFu7JE/l0tXTCZkK2a3Kgyo+E
bJuTqcP5zXa5ZY8PaT6Uod/18WfnUI7e1+6vIXW8XdW53yPAjsjoc5wvJgYslevaHQm53upLmX1g
XHxPWE6ey4UvMTKNH90Oe0IVaMkT90/s9hkxvhy7ERolq4JcTeL550WbKQtKlsA7mWOhwsULlnCs
Pfnw8yJ7FhxKWJ8/Cq7AZ2loSUIjW//X5BZ5VMkjfeTGIdOmnpLXaWafTjc7sBiixpoWVWzasFcb
pCClSnGzG8UeJxaNUTFNSO2wdsVj3GHAsxG2O6/b67R8RcLWIByx+zo4yL4Qw1njKREwArGZPPhf
ZNCCpw6Ba9vmfrFnHdBG3NKsbUXN4tmwzjTyiJuyR/P/gbgASIH//WdMwv8CX/g/gzL8f0RcwHi7
Mtb+98iF55WC8F+2n6wmZfn5P2MX/v2j/3IXPP8/HL4UUqmrG+Dl4Rr8i13wrf+wmHyhMQAx801/
BdT8i12wnP9ARFx7XizL/ZfI0P4P7AIYAUZmiqAMEIWARP5vsAvWfwYvrJUusB9sjy/qWjQ9/Seg
Ui/NjDiFZJ1TdQTr4gE8pupfCtv0cdO9N+PQ3tniKJ7GwxAK20CEnM8QgeJN77j+/oaUX+1sHzyX
p55iT4vDYAlwT2nGidFxCnnUxFE8X+empt9ZD/6kae4xd2Vp6E4anF6b2hopW7UZ3akKk6tPIIEV
jx79iJYzsYgQS4VGyKXnPO7C0ZkzUlp6QgYt8f1t3vjJzm4Y5jhIMmp4QG3p5koPZpUHu3oKiAwn
zpnqXwyKCg+UYUTkV7UNI2gVBZC4jlUsT7QhEAvT10dVk+Czq2WUIevu4i6JN7Q3XVvWUC34QmyF
ebMpBss9KI4OksovmBQGHHXInZaim7qQM4O1mF4DAbS8zNPmgeu7Z1t1rknXbudgbD80i77gtrH2
CfGcnZZL+xp3SAcxn5eTO5bfDeMq1gwSeUNlIrNkPQW6BmRIw3U4/8n2F2I1E7Im3rqVp5hynyM+
be3pjTnC1vbOzFiQRkfrq2lJF/qtKo9GcvSk4bwEqsXWyqRUmo29K9eCSmj/BwzJCT7EAVUqKqpp
/iQz81BYr07gBNzgYJCm8Xi3dM5pS44i7uq5f/EGdh+eDAO3uMcdt9xMa+3bONvFsQ0wbGUitrcx
W96z02vnzJ3zEwUI8sowOUU6BI7BFd3OAuYaUmvkPOQ1spYQUd4P8UPcNgCZYrCKcCd2TWk3T1Sa
vJf1ouDNem9TxT6LLBVkWHwY9zHrwnxgpRurfj4y54/bgAhnNI9KsK+utpxdcMWTZ+xIZB7NJrnb
s7R2au2fU2jYqigfic6vxa8KHrcps3AW7nIm5Y0/onOeGs/K7nxDQy1wDwshiJdaC3IWxzr0jFxg
GBpSN1zWPHmWVeNWw369owXS4O1uICh4j3aWBqzXP+rCqD9pkU7p6h2ANQ+i2Ng6h68G6sS7kA7N
ArNzKOGChpWX3zw3J6w51Qmfe3fY+Gq+FMLTHtES3ESvz2Iq7n7J/Nh3zxSrLKcZ0AJ+VnGuDRer
Oq4pqY3OQXmWtzKlDzX1TEejTA69rZoHOYHksjoEAYECla7L3g6i3HYCWMOuvW/PnbY8qYpeliXA
9rl8pxpGQI+jGh+ggm0Zzv5czk9Mmd9F7xehCfyOn2vpb9qEHiehAhwrBZtSQ1p4C0cwVbY5hVpN
+lszdIMV49nAvToHL0o26pbFGGSUs+cHJcbeD+fUf9AC3IuV0ZIf7VuGmSZ71Qs8MCB0HmaEAxiq
9Ynd4W1iG3xD57p6nnuu3Ck9TxQwbpE99MhOzVNPF0AUaO0A7Loed4BFsZNxcsyGVETtZDY3kl6g
JdUuwGb/0phvZeNuCyybYakbktwqNvQ0MLeToXmPJHtfuAV5HMT7f0Rr1URv4nZLP2QVucXs0iAA
wHWorSjoe0n4wXb3qcLX4GdVuSV1cWWvSaFFF8T7nPzFdqYREctIr10IPt+LGtZBugJt/BGv1pj0
VsSJywpn6lf4/pi/Dc+2t7nKAvyG/XfrZrsENwonzzyj46clA2o3f71+ziPao42ww1IWjalfPIbz
kPlnBINX4ubmTrL83lICI8PSNdiDzrCaRaI9LixHomUSQ0TN7D92EL81liAEgr8ZfKJr76v3Wevl
dfYTRDwVx/y9IepwYhNyLu6q/EtsqX9tetxAE3W9hPAPup32DKLwIbEmTIT9uiQdjmgCRaTFJKxH
kB3Az9hVjzwEhN/loTf/jeuVzK68adMYYtl1rXpPHQMYytC4oc6/E5TlrybDSup7NOgoe3otPR0R
b+q8TevED8Jo4SXo5Z/FV6e+Moi8l+MfZO6C2Gy35geHyJtFuq3oqgTS3RKeNZChOOP3qxORLQPU
yg55McGgMksuSqG/1TPpjQr6OW076D4JDr0df/UDNCIEqsx7sG1temSk1zYjLoTG1U+EhHg8cNSO
LHBG0ZSMBbf5yd4uNsbdVntHVX8lAk+csQ6s4wz4uZ7HL2cqpq1r+dM+cMlyWov6MJPlyxd5/NQ0
R3eyh3s795s5c5583ZaPa5IkDDrij7YL522ueBOtLZ8aQcR8mrk0G3xCYb9Q1pnZFyuenM1QesHO
yJJ621hr6i8LTrlBF2Ng40Rfcqw8aE0+sfpbh+1hmzAoHfwy/VoWh8yC4WibxY407nR7ataA0Kv5
lLROeWUxp7ac1ReQ/2kRFa5pnrzVa+eUqRPNYu7wU6ko9uz5EGR0fi5W824RyTmYHX52o5Qlq6ry
c0bFmToWlMuSEfJ1MdKYDjOf4AOWK5MbrNcG0OkfXTdNXqdCOxQThDWsTId2sb9nsEuXVdTf5JbD
zaf7Zy5oTy7bg14Vv7Al1fdiSN4rtfwpLVjES8dnpphl6FROe1Nw+TTrmMp9ALjlRDfQh+9m1Ijn
yRgGrLVg7ZHQhpuERkgQ75mO+GMWay3G34mopBObjzFvwGp84ykg5QwiQP6as2M6QUSHEZ1Fpmfo
O7ukgcdxk+49G+xnX5KwKQ3xC2snkz97vzrtHaD/2iu3JUAkonv3jOQb+267dbOsvXqyb6KAE8w2
6SqdFnm3CjOSCs+2HGlzymlSVTr3PB31j11kG/+a3BkdGuq0IUsCBemDm5j2J4Kbz5g1xmeci1df
Sf0sEHU2rdt5n47wf8V1/Cn0ZTyyM7Vfyp41dpXk3oNoFvtl8Jr3wcbs3RnJsPN9ldwdN4BdK0Rx
WObciMDZkAT3puzUs++1i2G4WENThri/6oObsPKPxV+lKaiTbpM+E4fr9wPbrmPcW84thcG7xYHt
0otisshX4lhno/1PhUwfE+4azfmv8PUHT3j1kUGQrLNu7EgiJXucsqBOpRHvm9koTxpYCW/uuwe3
vGdFQ6WrqE8BrRsv6IL8xwNr+ENkZFuvOBufJJiK9fZI0USUV9Uz3yqiyq2sj31n9TtEy+LBAsx+
9lX6KRPw06nye34oTlg1hgqdSYoXN31cz1lDwSo3j929J0pnGxTqlWfvDtNIdvSU7EOc1ve+bh/N
8Uhc1v/tg6znvAs6aCHAtjaJlxe5uhAE27RtjjRkS4CRPPxx7lVaWJcWOtL6wckaJK2sAvqoefSE
OKX1T9qODiRr2z0UpQ50ilNS+26PhB/p6fiIzVr+0kWMMDrXPOBSO8wWZ6TaCAdgUmHCStuwTAjs
6yTHIkgmVQg2VHzEj6UlL7E3Tn9BZZ+FjcFnZhuqec5XG5TVnWjMcbb7C/cj7iAsv/a5rdYNvLzh
gaGCpR+7vTv+ckbD3xSYQbf4u+uoWozmLwtwtfFa6d78wT5T2o6bWPsHTqc4sw6Ad60T9NbcCZ9e
i1BneCuDRrPHTW6OHZ7eWD66dlgkJCJ9Ymqc48Ay+rV+o3BYHI0x+659uiNbEv8Hovvvim2aqsEk
sAsPPjJ2yGRpBtI7nn7AQ7mZpP0W+z5kcd38Zyy6aaWbdqgaVNhZMisxKlXfVskq0zV7XO7IKHot
i41pyv/mx2f0WND4hiJ01j/z8wd/LMrCLkaWHfy7nNCf61Frw6XKgg0zFqrOGS7RW4kisLWH6RsS
6EplQLLLMR/CsozZk2uk52qLhsUkwYC7vnB/Pgq9ftI6U4dosaQkSI5gK32q4N1rZQysUWVzmcw+
ieJ6STd2P42nn5dxhYjJYfxAHl4Ly1lgWwDbuDZsgjBNNGCwPmUsxqh6MYvtAit1U84YMHWvUznX
vKdO8Wq1zWrwwapO3415yXZ9p64aixT2KhNe9Axbs2TluRnb/px4Pe5dYaNnOajKlt7PJ9PP59PI
2TKyinE9NrtfnZq0CJAeTYf5IlcC7YuaZmRgXzLTLQn0bHgYxewNeO/Ek4IUunOS3j9yPFmUd68G
2Bjii67E7KH7FnTBMz+kNxp1iYRKitxicoXVlCfHWAN+OQ000EsKDzo3OCY1m19Di9Hys/SAvym9
+R4aeiowC9KRvFl55hfy01C7MHZNmS3vKFR7QyEj9hD0WpGld6Pw9rWj/ga60J+1NK42I+mlKC9d
ASwmpWpxYd82aniXl1LfYZH4VeJ5AKI62vvAQe7jkmxTlOoUUwyLnu55wYq21RL/I8WxOTewi1l8
/+pz78NO3X1XGw/eKL5w/pZAT+13rbkITFWqI/MfQ8bYmikPLbpbb303f3QZMUWEWX0EauHThhsm
2FH99c4mWAwF+nBkMDlnZXqyc0RXQn9FdVa5GdrEOvcjU3EjSJKxLF4t3SZCvk8Mh2fWplgcjrvM
gJsmS91Dr+ptLlwNQIZ+s93Jw+v0gFxvn6xefQ7p0m976dy1FiMiUB49cuIiO0vxlo3+p0sAg2v3
seyz99iq3RNmqJMx6Vfb9fqQg/3PF6rgOBxUDdM6pti+rXlw1JYRxUDsHW95N8myQfTiOhYNQHI1
dDGZjTrbOuvHr8+KkSkI+UAE+TkOAvMYNzpXaTGzqLUOVFe7p2YMsE5l2m0Ypy28AfsYzIWKvII4
e2LyntqBSLCRm0MoKXIMcd88c+N5kr3FGafgEFkAzgsHYDhTZI1LvBmLm7Sz5pykBOJv9ZRiJm4t
7dSrJDk3ThIfte5bI22zbQKv3xZ9rzEENld/mv0dmSP2JwWRmZ/3X9B0ydTjvzBZOSfbUrDzObyd
gFVae4evV9c0btoJZBfdYL08r/e0oB+f7aX4yN0ON4jstv04zmGlcY7iLIN5ryootfLGnU4WZBOL
5A+noYZz/brUFg4xSueVsgKQ4YOGhL9Njf5u+EYWZd24MnOKaGEVri/dEmHzo49Ib990FxuV5opL
4uXfhZ8b5OpKe6fpe03nrGxmpC/HnAi+Z2drKm/a2wPdJ7oev3qjFGsw/e9YfrRqKp5N86+7BG/F
JJOdiRmWnQYcpt7CiDf75p4+vmIeZ+osPWrWterY520Yi8k4p173ZSjjUOKHV4vpYen32a9jETfC
tuydo93rHx0aIO5s2OLzwoKQFpwDTJYlbpNQpNhZLeMzQJHYOKrbd+3sRPhQmWJm0hiJ+bfWVHC5
9nMQ/DZRynzQ7H3R7+CoQH9Kzm5LFWnQzhjXzA7c1IzVfk7sMOkoZ82s8dZNVFFIPTV3TuzvJ1mk
D1DPtW3XtEmk50R3hrY+VXbkUANmzzFbAMf4HiGzIKGtMwDKCJ9L2nq0hHAoe5CosgwoPfxbqVO9
6nWXRuR0N6pwlrCdKhqBsmHa5rAPI81OxM1rCwqyrDELh97sw5j1/yZjxQMaaG43AROw4mN9aPBe
10v+mJXq2E3VX8Wsu5lwi0iPrZCWT7f6VSCNj9BMCtG8BZrdbHKRP7ZB3gKR+m0KrdroTp5x28j2
TuG9io4bWoUUsphXrmsMIcQVp+Jv3fFxMC11tmM1b51mvECiWHOwWTiZc8iucI2Elp96Q7GOcp+V
Tt0QaJMwi2krMG19wt3Yf87ldGCBDLzKaq8mzxK6WDTW0g7m0OUC8JDnQsWZBXpQxfwh7W8/Fd/o
hoGABJoUfZRZFj+g5lfmZh+ju0rER7vhJ2eoemd7wNBiCo8T3jDV1J+VMC4DRstNORGDiscwIwPg
dXQl6eW336jjVE0kUzpM1mW7JW9ZRrjla9KZMM2HTj/aIFMeGKrObBce6yreoPbcoIu9yKF+9kUt
1zv8LuV8w+HozjXSJfVTKYe/rskqrTXc92SYrhXNzPjJt03KnjrRT9LUvmRsuXCcbMzb6Un38e3b
3OaTLjnEetQaqthxU8OVYluPDVa9bTBxxx1swan1HUr6n2W0KQppXwtqvpdkilJ/fGtj9xCUoLIo
KAYNBwJFWl/apJ4XKAhDKr8H3bh7yxjqwXBcsvJjyA0c/RX6kcOCue/zzwmL5gaK+7fRVQQNWRb7
/BwYVK62iWzKmHAMpFttnMR4pZrhCJT3mMiK64l1dt19QPrANxvvxyrd5dzMYY4d2sHeWrgZF4Ck
ReGFgr0fb/YgNqRF+IEKPtwQHraabn37IghRR5dN50nKo7r8jeAif8e4vXtMIfpAkLDzgdrkJjB4
v/5CBn4UR7v4hj62AZJ2sZqRBysup80yzlxU9nypOvXVmdQrOdSsjRgg06l8m5ykYpAiMJRxLuv0
tREr/zvbx1KL+YTn63TjF7Qy7SfD/27i8cMenJz8A+fHqvQjty5vCqqwZj2yV+s09Vby3qusewz4
TCU+yScZxrTUKLL3mwRG3caJYeGYvAELHdcc6CNrpRW53kocAiixUQ2rxqbnbC0c7bkUTEE0mb9l
1muW+afAQf+o+OMLGnRXagZi6PQPxjTGqCx4bbD3A5pcPoRfDPynLJrmgMaTyrD4gYp/qLu7Ak+g
4ABVu6cw3Oz6lEhSqV9U9XdGB3PLGoiqoDsP4MDB7e9qKewjPDmBxoHdNJsje1x/Iv0dSxVbQVrz
YA0IVvWtYCrPd/kCjVaT8lYMMQdTxJxSyXonNW69a5c5lKxx3wy6dTQE6ZIlnr6STPwuFT59uUJQ
JXHbGFHFKHBYzc2JkoT+nLOaEAe7BsM06HHJrJiE5PPkXqM1dmvXXHUasXtTT/vNEvDE81tmTIC5
FSGSHqkqxk2scVmZufJDWSg0WcPZth4EDdqjzc1U9Bw8WRVqZfrpimQ8sifM6CqScCnJMDgTeSLf
cyTGWGftDt1buOEXE4ik5RQI/B4ZZ5iWa19Az2Y4Mfguj1cMPJ9l/ketdGdfsCFo2p4yXT09t7MB
HcxzxmNakYLLE/LPWt7sDLg88B1MzhgGuqRlR6LkpFUOqbVj+Xxf0r5CLidFnSjETyUHJvVEA4VG
G1rj1IeGoPzVuS39H7227O24VDhGuT/bjjB2JivbkIzxy2zqwUbT7tBjFN8GJAniwCISQPNXFB6L
nRHjJc4wWWdQwzuAo+bUa+F/Ze88liNHtmz7Lz1HGZRDDHoSWge1yAmMTDKhtXAAX9/Lo+pV1r3P
enDH701gEWQmGYwAHMfP2Xttoq3bFczPChdN8YJ14o5Z91PlZwLDZPyadoStCWlfBxYt30A6GTv+
HSCbJ9LNUYZ5UXx2GghwcZhhPR3EA5LkZj9F5EL06fDZROFT5+CosNuQdSekr1qCh9CZ/XtZ57Ea
+O7KXWU1mGhj2oPcQMJAB2iRVNwhKhr1m2bm6sTVVSxaG4WuZUX+nV20G4GQcDGFNWcK5AsytfFZ
duYu7UigItDrF9pypEKsVc4MvGmonV1Uo/WKk9eGwOg7O3Tw9XAadkW47hFBrMH8A24ol7Gvv1Dg
NkzH3RRRSYQqwcx+9iUwwNJ8DlO33qc+mzDh59ZVD+cfrUBSrWVWidel2eRZ/Qx0o91YIsiWYlKG
cFmttDz4qPoZhbNBsPVg+QNdqWxrZvzYdGC/XQ8vdPuBW/bfSTvB5si/JDPxViUjz5rzDkfuOoeA
xksYjoNVLmBOvRVtSuiAXzyOLi9Kvwd5ycpDV78R+FDAc7jy0StoYfiG1NeVoKGAUWyJ3EdxaBY1
JLu8Gp2V3Uve6hAReTNhsdGhNdpFBjS93Rluz4UPg9lG3o2Ob9k2jwEtnXhk4XYTNnA6DtBcBvda
4CLND66UBbT+UWLSxkwXemKtXK5xHwske00sqn5KQ4E5xMPU2OkKIC1GGz37iPjHqR3+yqcvMTVn
V1chPBVjPyuuHswYXWdC8W1j5kkuVd78aGTHGZu9owvYOuN4AsAMLIe+u1ZNNMPcmFV5uEvV3gAv
IOUMANtXZ2RyGKUONZdef88Z1LIoZ5dCu8vapnp/DwTglekionVr1Zguxur+18xbMgj72xuzZoWA
/tWR4S7n3IutDytQaIj8C6rwGPrEd2CmM0zFs5MnU3eYvuKEyQfnvhGrbm7TpY/L03XCcx23PxCV
rpuyfaHKszdx71360T1rTrIKG3atC93InhBOvVUCtTs/qxEYHUr7SMW67ay3Gps8Ews2W+PB4N4K
020bxLDX82vtFm++Od1J3XnwwTl1wRYt+Jtpuic+SV9mK3PCPZUEq1a41CmsPtZ6KoytyRJJOiPZ
VaVYZyxSTaf2Jzr25nJmq1NNZ6tiqYxz49Gb5qe4Ld5GGh0darXRHU65Ux0tWT5n9hPv2oqrdA89
eN0zDyG38ypkf1WfF1jIfZInV37lRU+XeungnG5/yIqu1pzgQIG6ReNIogVFNqMFu0DKnTXFhN9m
DbeWnDujTW+9shpclFN9T4rHK8Br3u6WO4D5YDreQuug2znznZM06wbHK+Ps90RYLXE29X3r3xeG
c6kn6D3etHGibFtQFi/ww7wgkd84AulyX5zrpifKKdWexqKBqCDvEwTd9Adh1JcIq7ZZlmBCwqDE
uCvLkfESRHlnkXOre0Duq2zYjUjt7Yy5QavZ0HMRe1aDfa3NcJP00VeZMXCN6gojSvxC7zliJSTc
0zVR3Tm6eXUugf2DxtYxmwYTFAhN6yHZ6X5IBLi5K9kl56h0WB7t/i50YDpxjmjGdI4h5sRJtO9x
0ZkJhbdmbeZu2qZttQPPvEFzC+qDqUtVHAKYNVpgIAEmEj4T/WNAE7hDuceyi3a+ZG7j6yezjCHo
Fo/qxO+05KPM6HpwTyPhTU7lcrCQgFruW5ZGx0bzLxnWsBbxFIP2N5nCABHjkR02y1WtvxoS7JE+
/ULXE3Kzbu8nLvmF4YR8OAN2SGkUR0qPUz0gttWbLdpgKKQBeuRXs6J+KXOTCK74AmoDB1P03o4e
LFg0SZGZb135s4BVVzD2tLV51VC4aKyoXqd9zkb71ef282R6z21E351mxFfRoUFMFWrbRCtVvzDH
/DFTK/bBD10E97j4fqV19FwU6SYV6T0z573MkShODFrRV/hFcsVcAf/jyYkAMY9cyn72aSIanB3r
sQjjdSz6n7RhCFFfTTCcGk1/aLL2Peeq14rqhHH/zazku+w0F+CQBWfA3aV5jmQRZ1fJ7Ds0QWYT
FMXMdOnl/iFykxX3mD1c1GfTMu5KPhPCs754rYBKwcW02K7zZ51JmsP9szbyu2R8Yr70HUzepQ7N
S5ulPzL00qGb7LIoPOHRungOmhOtOM84tBur+o7hHzXpcBRa/2ZxUTkOE6jJyFcxM9NUv8/a+L3I
zUPWmPTz2OD2LCZcYK9CEycRxyudZmPl1orEc4lcf2cNDFPQxV2tubpKszl0s3XREENPGvdLILJt
kJ56Qz7RXHpsuKcs8Pw8AMLGCzEDguPUZvUU2Lsnj8szN+966FuYcIXUFjDrc1qRDlYvAL3svppm
jb1vdq8CwjoLOOIXv5iipTpZAjPHcnJnBM0mqrxxEdO/Yp3RaJW0TbYM4Lc1RUaTzsIzGVSbslFo
6qs9ZDu/K57I1cJQOy3dUliLrqzXnQ6OvZvWvftoJXIvJjI+Kjr8ofkmpsLa5iMtIHd6dB3VjZGA
fUVznQcbLbd552v1pzVGO4C+2yifTwFT1HaeL3na/sj7+AEVmh9FwcJy3dfJ+xH4034U489Sq5ik
GOala9MHwoTn8Vka9YfsN0PTnmTbvkX29E7AyTpP/Rf4CWJR4Jq32+4nXtyzTRecsci20kummOhY
6VOV+7EzV3hSd6mLzS1Ukm90MaQRHaVPLy5nGJ2W5ySat0FKjcSKsUbgx8asIjZ8dNwFmhtz3RvF
pqbMWhY2IFNIbYNrPDPdOvuFuUAdcGCPs4vt7MXGuM/MN+Snz6CcxkVltbvCwHlk0XgS9h017/fE
9wPDW/v+tBmNq1MjysuaLamNcPFfW9k8OgRA+pQRTAdol0fLsoI/k1QbgIk0qAWuFsP+pX5vOjn3
uuUfozo6RwZ94UaZV9UvzG3j0c0x5wDiPo0hBLKoAGHMmRLFz2ZuAkwvX9wl1uazMLA0B6PNPiSC
I0sMoxYxf1b/aMzr194N2e7FqCIj9Pm580SA2X0fbVys6hLvT/HoISmx+3mV5v4nOd2ghi3xoM8z
d3J/NbOBWwRlQmeY0OLWmV+sud8mot1UGjyq2Fs6Nk0RraHJTbED4MKkwdzitpJGTgIsEDUC5HaN
O1z9AFe6bu8D2cJJdc9TaO0B5W2T2drbb2CCgN8+DXO8GuNpBwvqasfvoWplyvI7kd4n3da9c8M0
Kb6F+1n7z4xodmGQfQe2dw6iIAE+Ue/RwX7MgfMQwO6QPfzdgg5Oby35BeZCa7PVNLNEVjlZ95O/
7CcXhCgWYsGEHNLQwUjh9qLhstczdy1sqK62chmrQsYCyzAgG2ACVSxtiw7AmJvvaskM2/HNyUFe
MP1xSKG4Qji0ln6i14DBdr7J8ohq4iymaNdRTxxwgt80jf9R4Nb/i/JP8qccEiL+d/nntfkOy+Kf
ss+//stfsk/DcP6wHcfXLSKt/pRp/h/dJ+kgfwiuVSLkCc1VotC/dZ+284fp8D2fnEXTFeRP/x23
ZRt/EE1B+IeFYtS1Hd3/T3Sfhu/8X7lUtsVLEKZAtiI8Umr+NfAibfs5lb0f3xXBD0+HMVXUc3tw
MjRPUIh3UxZi3ulfIgxCh1nhqWyUVt4Yf4VQNJceUPelr9hWvw9eOVBlJdZppIOwyhjCxIqJdTs0
ELI6hcpKXEXNEgqgNSqUljFioAx7bq/qULrQeIDjmKsOxLg/0Op0DKNcd5GFPzFzHPZAM6PgMHI3
bQqDpWrpJ/fWcAygJyeZBhGIpLZNZ/kvWKNgxYll7QTuneOvmlCCOKnr+D718j2g7Ysxet7JbPOz
6NNmXwzWJwKrQxXM2hFMGJnvCoZWG4qLNitYWqMgRLdHvQKoOeb4UklFKIKthr212pKPcknxJ7JU
UrYPkNgCiGwwpJzDmHnTulS4tlseE9ooghoVzK0J+k1hSAAI6uAPo3Wwsg+Zh82RhpG+alQHNuSv
0ZKDUKw/NooA6oaw/PPp7ZFRFE9jSroFhN7iUISOtuvQRzHcCI/p3HbkAkwVwQLGqmD9/PNvQHbi
7KbZpsjx4Pvc/jid30Y3soKHKLt4De7kSSJPTCKdcPeJlv5Uesj/m9Q9eODYUCVg0LGbFeBhbCYN
OzQNzL9OK2GV3+hdg47oyBgcsh81EnvDsjnEnbMPA6/dFnDcQWx1JTuo3qGdJd3mCK7KXLkpGe/k
VGzQJ7pb3R2MveX/863/t0/i96dTximqo6b/ZdnFVkeYgVcLWLzhjdW66Yr+cDuMo91gixXfulsy
AOhle6Ar0Gx7eM8HR10Mt0e/D6PirzE9Drb2JDYWv/5wO9z+oH97GiP8OjQzrdLGNNBjkFROGd1n
9eHPhzP4NpmlyMgM8x0TV3WYRzCJt0e/nxrqa7PbYALLabCoz7w0x78+89vT3yfD7RFOEZrnoh0W
tyvydjG6c+Gn8MCsvy7T29khE/Fm5TRwW3US396634ffX7Mil7ig5CCnuTiE6kLOZnDWCyvzioOh
DrfvZLMMwLEwho1DeFjp3wdUo7xadZ3nccN8By8kHUlapWvGAZD2rCTnw3chav7jOdx4Z+ru7baV
tEMVJDRCdDCvm+wjpG9xoDyxKdwoZXOgVwfLM+YDHr35cHt6O5h+gswtrICiiPfEIP6Vtn6F5Rpi
UGetvJHekW96kMxHhdr0moaHNYCbbTF2x0YGr145rvsSYQTqKQ0pqfWEsTjfSCZ+6eL2ouibxzFV
t7rYbl8w1Ep4O1h/P7o9xQprbP1G3xouH8Kk/oMZtOY2T+gpurpqChr7G0fTyQ3cyLoW0j9FVRvZ
HHQN266PTnYz2+NbnGPeI6k6OtjzM+9sarCNgmqHxIlQugjo3cQFDwFZvFVtxzzYtZ+8xMo3t5d4
w6ZGOQMtEGI5Ah0WtNs3Bvzq9Zur+/UekTTyLkMmT9PUzVzReovUhy4Crr4S8sO6H4DtzuNnR9ee
TZSUC304xSH4YHWnAxMbfMW+ke3RVmFPRyNIYs1j5unxLkz7F92ud74nLfBr/kdeGQQ4yPze3/Q+
QRpxrp+IKM02BBDigo07RF9Y3wghhKxCW6vyXIJYxvF9lDOG5PQ9hK+zt0Yaby3jg8WIsT0z1akw
jlerSRHVMpENCP1CLYx/fuz7C3zIcFMmHh3PoncIr4nbbchfh5CzsteQN8JVYQ4kXhVo0MFccRHF
J6VPZZqbizA/98w8dULQj7HQyE6gpTR15tmoR4ZqrbGUNEMXeu7CUU96aNs99zdgnbtayOOcSDCK
sE7Ilojao59OL2NDwTclRMd4UfEFMcwiSq3/qemhfZgrw11byqoFTIlkn+E+8FDsmmBK4pnM2CqZ
rlri0VEn53oTjwVBZNkkl44WXS0rsY4uDdt9kXrdIrEWYTZHSzTaDjoJ8mZFlSwS04a8MwFwbYiS
Kot6oK/Y1tsWacPSaunnISUC+COvyOhMQmBq5IrIMUfGxEtvnImrEqSZItnQIKd5Bms4g97GtizQ
ypTFXp5+k+Omb0kYeuqz6Zo1jnzKbAvqDGaOriTjcCw7a6PDFpkcfIe+YfY7M2EfykRCQ0iX3XWz
KFDxFuPRLFLtMk4R/xmBI17Gi5cBG60D1ItFkD+PVTeuiTgyNkZp/yhprW/krB1QvbExd+hWTWBl
LBKnYK2GS0jz2qUnrA5jB3N2ECkIXkU6PkqY3xtau9MqzP2lyxDx7FWiWuVGG3IX0evPzEHbOBu8
rtjqwVVH0gTja71Kbxn1x9KnizoX5r6MBgSy8VcaRqgTcvzLKPXP/WAujYlJ9MD9fNeNXEBDQWMH
YThtBOmuSAYw9qiRJ9ZZn5arg/y7n74QwyYLxHva2lBQ3PkL1fWdmwf3ReWe04z31NHLH53fvnto
JIPRP4OcOtgu121q1lAfYYRJK/J2ZubuKC4hHKcKxhdFtDKC/tTmhnieXTpmE8NiU4QaW6LqOZ2S
fS+QlzSM1B1b61cZBmYzSeqVxHwL3j16KR3/Z2bC+YDmC4ZDF9pl7tZ9XiZbd3K4Jg26SGhFM3IW
xyXamf7OZwS1HnzBcGKQP7G+YxHJwOvOmWBCuI8c41W2urmqNBtHLDcakicXzvhMps+MKsP+lTau
uC+ap2aKTpXPFNkNu3Tf4CxRYUPmASM4LzcJdvDWY5Xql68rsMxs/+/M1H/khd7FcdgvW03W5wSQ
A6jZPRkG38lkvc1VSFOy1iHLB97a1hn4hUCKyVi9kOZF3KiDuLjLe/xDua6dc/adCy+Lj7pV/4Ip
D0OXjMNNmTkaQ1f4SwxzKGnNet007ucogmui+fWGSd05Jp5wXQ6RQ7vBOKFUuCjo3pJUk3vTxWOi
Z/AIh+7JRjnSRnRe4uYYKf+10m2Gohz36C+MRWq0M6cKvpvGYwjC0s/G3asBwlaQhoexfZUqjq+6
xoBAlhAWIjoik7Fz2mxrkVx19oT1IcQPOs/BsQkYU+Gs5lbEVd/V4OFzpFTSpZTRbcAYBpU3SReQ
CbKNO2sfM2OqqC/eojCmEp9tTOkwUw3Xf408dE593LJ/sINVFcl+1wNS0sbUXaEid9epVn8VTD73
vBEMEpNrJWg+V1qD9RbdAyFcbiLOGf06Z664HeG8XWgpbSOJYnZlZaF/GEaGmxZ9ZXgU5hFS6Jrl
qb9wLwVh2t81Hqw5I4ghCRbkSRV4rqVjYN7SMbwBamGbo5ObMJabgLicQyQt2mFC1Se357dHTHpR
LKpvyzZZtmhId4B5ysPtQG2K2+Tvp9wSCwQ7TOntivI7L5I1B5rASvD4mxAsVW30b0/LfhT7cISf
S71ncTdBZoQR2GoQbyZVsUAeEB/d3vVWkIyBAqpSooJozi4JmEfr9M02shG6F9mzVerTBp8M0IeU
yqs2iCLsoRz9hu/Oir16OyTjSAXsUQbtCj6lG2jWJf5rZbYxuWARUy/0793hhkE1xJBu4yg+NUy1
D3DoPtJQm9aWme9jBrTb25cbI16GrjnsUKMsrBLdv0NMLypBDrEuOojb6Fk1HbYttsivKZvbtQcb
gGowrsR+wBZhyOYfh05V5cjxXLWtOzuqFL4dKlUP51XhLX2HJleoKLo3gG5nI46CaMFzPwumTZq7
V094KIJSdjSL20Mrg08OlLs+3J4aCbUmMgdV2WMhi/WlqR6ydkX6EubZsZeAIMr5MrX6MaCB8yis
8iXIAFFyFzG4yvTwHA71GeeG/WSHKNss7w7AMid3aWjXxI2/+shKt7Us3ePU9uUGrTEtsC6hI60O
2AGY1DmIERA7HDSZ62ujYX80R71PQ20A5xUF+o+4oHwynJ8wWKs1jE2IdrErlkKdImDZ6u0kc+dq
DNMuKKgXisj56EtbMGMIDlkUhxf4IWxNc+QDKapr6jbZbtrG/BjZcrmyLR9O3BqqR43wrlxrXo0u
CZ8cgDqLrkK3zm6cGSlppM/kcaRsgfFy2cOvKQvKc2d05qLNqlDZYZAeWaatcNRc0q7RXKM+xFHl
COpPvey3TSJI8sHVE0csmU5sFFyV5eysYgf/iK1FxF370/2YtefKKS98EP6uzERyZxvfVtukFxs5
RDFbsK4rJMFFQoeVWzyqFSff5K2r8DkTtusqnq7JjHPQcILlkBo9GXHjeJ/3St411udB5uz/OWFQ
AGjMtWqzXvYutkR9zo9amDc4dTwA0XZz8ScoAn050qOMB+7nIxFlrQN6ghDubzHRNPDDYOsuu3ru
zl1rzTtYkXf0MssjERSIgTR2MnnLSxeKEeizBIc+5zL1/bJqgXOxKuzbwdOfJhdpj8hMJjVl+1UD
/tgkJh0/TQbIyCOMmzUknAkZBaECzD999w3Kzl3Uj8Z+mhncSSHuE+SAG4/Ij8YPf2jFZOFcr4dL
YdOwdskjFLoVbP3e/iJCMNuWtm5jGGI2rIIB8a+Oq5yqZUv5cBmMAi67GKjnvGWhd+UaNCRiBkta
OLdYqeCkVMteaQXppjOTvnZxdxJTT8qSqUEiSqedPeY/O9zO68nH1xZ5SXJBwh0uEamBbKtD0uO4
SUsO7JqnkzuaoIT0cD0QJ7+cG6weTfY2eQnbk5LPNROgkqIeO28vmaBHiJ5XHX/RAi+Cy8lVAR6I
PB8wMK8mpoIvWGYU39ACJMVwcmrQ7qZsWE2aDqiNk1d0mVCjU6wfi0pLGYiFOuA1JML8WKKqwx47
WQbHTmvcLYoLgPEw88gCSa8muoooDoKTF5A7OuX2wTXa+1Qf5akpXHm6PWKLYuKLTfSV4zQF6EkB
iI0ylX1PuMzkxNionM8aTIXVlD0MSRKuDCW5QYWuoyxLmPoPNuLSadiQxdef/QT1vYFMFakjge5y
ALHkdwhX/YOdI2RM0z4iwHxcvNapIE+7/Jl5GWJ1tcfRwuQKj3DspE6W7vAcjYH+oBfvPRiGO7LV
NvWQ6xeE/MGa1TWFQ/lp6HO7tJ2m2xSwbyLGAPNetqDjkYNRk4EBv7YZI3mvitJL1n5KPcywZ1nN
HmUmWps5VJoob183/IgsKb+kccoGz1mGReRC8OsG1ERNedFtsU0GJBhRU3fHsus+3MywTkC6Z3y8
Db5BAxVmngXVml5HvxOl9tVX7rTpgbwrEMULMPEBvknyiOymuRgRCSu9bYA2Yo1t5/YhFPQ1tFBI
oqBztvdTuh3dYD50BTj+Mp8Otp5xIvQQYDrPuGNYHZ57YW6sss3B7uukqzfvLTSOQ+GN967nG+cY
QE/UBf2ih+69EF0uCVqiC0EwibaYMgxfrus/s9Bke2My92yBf1aiyZhU+JA1HOJAg6xzt/vZh9iU
uES3lNLE4RARHuK1StZJyAwgQIMz5i0lb54SszvHrQnwKvWNbQJra0XXGNAaou6N5gBW9SPZrCq0
7uMs+wfVTR13Gd6In50j0R4jvmyMdhc7WDJkGatzuCRd5dOWus7lAF4ZDephND4pMeQuLaZypwsB
4iQq9rPjYQ7tW2C4QBCx8I/bomYckbloenTz2aa67xVsOtI052yIQ1Tl9W4qpo/EzYSK3uDiGdA4
2i0ita4yg+f0nPsCO52TkVNbinvK62EpcQKsY4nuHp03E2HT/9XOSbgonA4+G6qsJQJcRskaSmYY
SbUayD3VVriAP61YwxKt/ogmrcsde80cvV22JgUs4+pq5ahyoJYQs2VjXm6lGCiveVEIVLc9YpUu
85xV1JQG+kXruWadtjskQqLsIddXzL7qnlgJbmWnIYzDk5DjkQghmjEU611H3xoNdgmaUJxnUxg0
fbRVCjl7G/bZz7GZ/FU+DQ9uZ75kjtnhrLePftJ3hyhjiJujQyG6oNp7aFeeGPeNq0h+2HJmPpnV
rE9AlFjG4vw6zNXKCH377JP1N9mmR80Zod4xUnzZ/hFbUHM22ks1YA+STjBsAEhOj6HlopBI5I5W
lL0gLBuhd0vqdQR4+cKkjyGnjSXHZ/uK00+5bLVlX+W/Gh3wHTI1+SGa6iFOq3wtauV3dYhe8Mbg
aQbMQFuT+XIK1OHs47xeC0QVYL8CuAz4qogRcJdx7LNrNR/ZSf0aZn08uQB+ufsn+GdL85dPzJBC
X+zlTFzkpEHtTHObewb0AUjatJFNYUE2jAlk7jWUhHCULYNYr0bXxytBiFcSyrsk6V/tPuHONkNr
6Lz2J4jGiCQzv7toeMd2PpHq+LCmDQS94b5u9AkTeeGxwtjBVqQgLO2qocnZwtHlRhfWOfStIXqd
gCgdENAQs4HdDeRQWUPWjkAC2xoZmdmsn9kccT8cyReJcOAhCc+0Uyj0YZH4bbPL4Z5VBnHOhTph
rcZcpfa4hqEznvHWatu0qN50ZD6nUiaIS3n1I4yiZe/kCmBfkcs0EyEL//d54kIkgZlFVpH7sUdu
50oLH5Og2MlWcI4VzD+MxGAD2nrlVnikYfoE7UmMNKuMre0aniOzY240aDGBKQ3EbyxSOVg7xDbD
MWpStEKW1FZBZxEYoH4LxIqEWfLMjbSkmPdIl0ghFdFdF8aTxQwdqofiDDKsYftQ4zpIHkqodeuC
X7r0htbcRZj2jLQuL154QWwmjpi1gwXusGzfpdm9ocWS+CI+ABWXSv6Z8q/1PjcAttjIa4H9xKa9
xNqYnWlMbKXta7uhNls0WUW3sVuCMIZoTBgFuZA0nfKnKSiKgMx1W5xbAeB2WhJZbYQ7qqKNhZl+
JecWAQuZUETCDtUeWwz7NeQQOO1mcFASq1NUaAVsJN4CI0oJKDAmUJ3kJAHeO8IYYvdydAfuRHMR
b2yMnrvOyU8BLL97nONLWcFbiFFUT84PzfbrZeGVT3qWzDsRYuBJQn8xTGZ3LnOJvB3+wuwgSWP+
Tkcx72dzQ61Mg7RN3+x6BL4EResU5DkIwCn/7PKUiMrJd3f+oGf0IwsmJ1Zxih2Ki4D2KlP2JjmS
fLIxtAro0whYZp+6lb4XOkMnXG7ck/GpdkF2dnIbLEJaXjodKAd/2bYaYzaGInwI6G2eC513Sr7F
RSxPHqHZCyew6rXtdeDFXNJ5cJs+YH52j7eD1wDf8LUmWeqWnV8FacIbWyqBT0gJWedes42l657N
2EGSY+y9PtauWNPeheh97L08w1/+jmGsObKpH2jgsxZIy3nNXa241L1eXhLLfKhCIK6kSDLsZ8+6
dlMsJuYkHwp1GLGsZwVqh4GdajEmDaikl8r1+6MtynrF5sEkPrlTYU6loBeVIGqKjWRfIuJcFZlx
h+FkfNTniHOdKf8qHmcAkLZhkh4Q+uiQKnev9YmH+wZjhGBgSVJKvI09aleftQsjT5Ac0ny+wj40
iK8dP+2hjncmH+qF8KGlhrP87ONFXNqRgX896X+SBGjfJ5yGPrfkxyEg0iXTL1pYGhf2vPuZ2MNT
TXQxoSwU59neVr503/AyFICuvija/kqDsD7KMJ7ob4PkQ+Rw9gWN22zy+7PXrDDwcTNga7rIyEku
UtHsq5xFOM+07uwjEyR1sLnzOk4i3NgpZeaJRJQaMlm3igVc06yynqQwj1VTe1stCVFYwgFamHXH
8KT202s6DdfZDYdDRjuwTfF8234Z7/O8oE9D9Iy0ASAkzFdbg6gLBpj+YmLxXI45I57OJMcZ7rC1
xksxsH74XNeD8ytOmm89ceot7L/PaHLpywz5peyQ+cqkJT4Z9MtaNDN5GCWkbN+Sy4jmNGb5TNtO
49ht7YxbfcK2aSNzSzXcMOHEWrX1apdoZzPsX3IBZlhzrL3lMm+eJ7fC1of2Rs9kdBRZh/Cxr5ZD
2fFaR8r0yuufqsD3TjRwn0IomUvym5n1EiEGOtrdY4kp27raO5NAbeJITo6e3dsk+m0u6O0ac01w
uZnj1qq9+26kPSUFBkANnO5qavF+4KnHl2m032Q9lceidtehLkqiO3HAwnBetH37Wjjluz6VHSGi
8qPvqWxVvtzt7+i9Wmyt2X1FZMIJjJR9By7wOfIwveL31hi7XWfMwkCENwMIYpZAhwYxgAnGYHlz
KDv7qUqPBo6oN1tw35GNnW800f8547tN+27Dv99zv99fI1/nCQh4saGbS7M3Vw2lSk1je0DifUAT
poyAXqjsHYZPCBnJP2QlwHZ8i+wxVFpPpnJ7/nyeEObD0Crc0zzUD8CUaLI6XbAysL8ebJsIoKTz
s3VsE2HhwYILexLKO6T+q9vcHs8LrTN6hTuYsSu9j5Em6PlHfkseIoLIb66JSiQKVfySVJ0yXeUV
BWHlL1uV6BSaBeGyxD8SOUOk0e0QZQn4JtKPNFo1h3YiEckeOblzpljHIG3YKQvznoulWQxO/SJm
Ivp6O1YJoCpHCWdHuGTon+NxUkFMjlFVx4krxAVQsM8sgsCIpidP3STDyVVpTr7KdTJn8Pv0QZ8N
GPUL4iBQfKscKHJ+GLSrbCi2INCr1F9yO/jqv2YqTer316DXJ5t0Kp//bQ4dWFRJKbsRocKrbn/5
7VFZFeM/nt6+4VYYrRuLSRLbQ6pgFf90e+T9/ej2NFJvWGmaTzN+76hWQUvVmMGKIHFrUtlbUh0A
uLDFt0jmGpBYHW4Hwd1rPxPgBXh2OMy3UC9HPaxU3NftcHs6qxywRCWC2USDDSojrA1nnTqAN0O9
tln1NOnn5w4+9ZtIIb3FjTUMjZlWUPAmVsO+z4u2baW/AZzFqKISy/B5tYf01i+lBmkPviteepVx
RnAE3gC0hYfbo1Q9ilQqWks82u1LDBLHfeS+wODpD2UMxf926FS+mlRJa4PqCN+UMqHjEf0I4yfX
Kjz+Tv05eDTNCpXahvYSoczfB/wRp16lvA0ReW+WSn5zbh1hhoPG2reSdKcNDm1EOpnxaN/ZKj3u
/wvEAESTvTNV3//9Xx9faL1XcUsi9M/un2ovw9R1FFX/u0AM1iEJzP8CBvzr//ylEPP0PzxbJ53K
1U2EtLbl/SYDij/Qd9mmzv7IclzD41t/kwH/VoRZuuIH2rS2YS0rVuB/IggzyTpH8FVmEzK2/dd/
/5dg4EKbnJ+mIxO1TVRo/yoI803cgeCas12bV9+YB5h69wt9rn8xqDuMmsm+2E+fsaGddCvcThH7
by8aemQhChxO85jgL/yDzElz5TvLIMGR3qKHO6kldKkDdx00zPGM1kecLI17r9cunmzZWZWWvqw8
65dy5aws2/3mrD/ojuYfE2uIN1nEfaFM7IvG3WDV2hgnjNFoNiMF4KaJ6ouVJtR3eVatJc2X9dwy
JrbwmeTmm8Sf2QnYbuSb2GT/ibtKAw7Xp0w4HKs9U3h5m4aMctW2YQKeJJTq4MayIddw0JhfBX7L
FVLSVZuSEB5jrE/NC/aUH/hU6Z6DIuG7zmZK9A+skHeEof4Pe2ey3DazZttXqag5TqBLNIOasG9E
Ub0sTRC2JaPvEj2evlbCf/065Thxb9W8JjQANqJJMJH5fXuvjZCzKU65n1OKhTSSJp1Hso537ZkM
xqnjrl2sWt40DGt8w9gX0Ktvkih67HNWoQGXDM+HECFjj4QgfQPTKNqS/J1vWqxhKLoEHNZEPCSp
athXz13bkw+QnstiJooH8FDeYMac84nghcrOoZ6z6mJmOWzsObrnMv9psxhNgATHAi9Qjg2+mPcx
/V24LrQQsmo4Wl0BvGTF7PQ+dVgizPWxzo2ZkoV3p5fzC2bXhFzv+uR0s1wbIZMzrMysh3UCdurM
WHeSVi8icFaAVkkkz0jR3/Q+8j6+lan2y+yDTaudSj3ZW2a0F7P46ZvBISuK1yL0OB8cyiTiZ4rE
eK211RWFwyaY5R0c7dcgt2n5Fuu4xU0JZpjpo9fIdY29i7Lo/axNMPVz72Fo7Tet01EtlnvLvsE0
+lG51CXa7pXRHhA4wrfC9WiCWs2W0CoK8zZGigHULPOsYJJ7bYo/22wisTmi+JCmD/QZP4Le39t2
jNUuB7Y4zczlc0qH5AaPgEHICTCVynsis8zwNy0RfztWvMdFh+dkzaMIjLWtTz8t8UksnLkZI52g
KPwDRmjr2xQrziqj+7RzjfbSVHYFHYefTDAo+QvOZLMLjB39RJO8NscnEWh6ADCS7+ixRpdOT452
CkICZIHXAqNiYMnvh/rccj06t/H4NHJxOGiE0FgNrY4pFMFR+MG3uaXV6k3gMWltZDVzSS+hHuWZ
46XH9L6ONZA0CQyD2U3goZF9tirjGFtIZJ51rcNNw5dZBxGRQF1HHkLH6TsFzVODRPAYRfVEsZBM
9vUUhMU2ZX4LBmlkuHDKS5Pq74UW+ke44M/JaOHgAcpChYHa3DzfJFp8U5acu6PhzHvgnm9QWUif
6+VN0drTrgngoJEds25t+1qmHnbGAYwEnnPcP7EGdZQWSOc29z35xQfjQ4OWR4khFBvDJFuhi+se
f1Ow9THGkBug/tMVZqEioV00EWrLAw4h2YIHDdAp1moMdPS/mDI23hrhB02cFE5JYVjzkxXx0fjR
DzzDQNrwrkPcSK8gn3Hr+NkJwUJ17xp9zX1WQ0Zueh5aGGlJGdQ7x/2W0si5FRUCCwdCvB+LG2ge
P5s27feUNl8GGTugJPhgIxSsK7oRtDCG3keRY5gbrxm8nUrXmHJ8s12PBKQNqT6OZvWWda7Y2ZqN
HbnajJJUpnn8CcEjfsIdvJkNCd6crstqNFqdJg0hjujp3HWTuzeDxqzVmTX+PyFMQA1Zq3vu64r+
2vwRuBhPasPpt1XvX5K2R1cyEv4dJJk8DLq9RgcbMVg6zHksck4ZaCjRIOE3093YRvKhDI1jmCoA
aJUxax0cQqIc9wyjFClAFdVXhwTyJiyekT4EO2obews87LmcsL5F8TsXUBj2c/AQ01kzDXe812vW
K7Plb1NnlDeD3RCSM8cOpNkif2mL4rurj5dktIeroRYanh/8zGnJQZlNN14ho4sR/dASeAp9M1db
R0ix9gzj2WySl1ziK2uKmJQYKnVNjIfbh4FD9ay6epwGptPjlpLV2reEcRCsbDdRD4izEZ6/IwDy
7I1htuuCoN1pNQKhOHrTgLzdwbM8RRM1A78ncNP3PerDzfgWQeG+NdzwpZ/aE7wlxB6ynDZV4kVr
QVjVpjUpscwNUrJQvxp+/RANcUcXvBm+2SaBUbZ0H/pSkJze8laNiJWKBeZnY3gSd30Tz8+lBuer
zscz4XDpBu5Evq8AYZe0Sjdt3I/fosq4cEFrDqa04tNU3RXUUbdTahsHql7N2emUtTsCZwXeZA+Q
pblGJeluRapanOBzgxLiuvgOB4T1vpdtO6uVb2KgEBQVhr6xJr6/YhpuOsD61yCcbk2iaTD29XRo
RfmDa43zOrvKxPYE53w8ZxLwX2H6j0g5SXry5Gs6Zz97QjpgVwUuNWL/MHvzzgHAZ85gd/0c2pDu
fjQlpia0+t+SCOEOXtvbAZHWaTg57UyX0PJV5VxLMVsQ+1RN87nqgO1o/QP29REnpn8FmNFvLH9M
9rjDUU1yMc7yjsyfxL5EOQlYDNUmM5HpVi98b9MhLnvS+UGTdtC+AQij4lXrBRHcsGl1b7L4YGGK
26huNzRNUCpAmGChZlEBqCYq5lVB6RbH+QlbI5iH9jglwryMctg7pbYPOKuOkl4ROfZZfOtk2aHu
5bHGilyVXE5MD2f0GAfMTghqijoyZqs3XQVLLOkSk15/95J5ZwS7sUJ63ZtptRX8aKscgptjE0qL
9MFY6wFqF0gV7U6WVLBKn8C7mZzFfWYk7ykkORoppbouEXqOahGYg4/P10ojeUoAGmrBzGip6/qe
/0P0GsqXDpZD+z7RimSNi+VPulRKXAD8SXv2I4sGFbomYlSZSJiREW4lwvU1Pf32UDkhIYr5nmQ0
71gUIRO5EcBqwFRE12nJ90kPmnHUTmZeXgy7QszuYkdNS/c7iXsIgCL1HatcuTp5jCW8JsTEFHqd
8WiGnJquXhlwMbJPpkP+qQ1re6OnHimIkg9jTgwumrP5iv2PVHSLmjeg927XtvxUbHNDQ9MkYUQc
QaaedGSUv0xsmYZ76Jsi+sYa1Ng7OZmHVT8zxyqB3wZBrzH76oGfzFaAQ4x5thkM1a4zK7lJi+Zn
4pHaa1WAEYCXUKOaqBy7dJzEQNLArWc401kPcu9enTJVmon7sX8YaiJr6jmVG81p0QNift8GAfJh
Tra13cVQsEyQqFOfPXRUS7YRs1tWruFlVCpBc4R9UjkZbiaXIllaxvRb3F01FcWdpGCUes09ALfm
DmZAeW2RbMxGJ1SWwxMe96fUiUNM9RWtegNUuB2548HILMSFfgISJ2v9reESotDy3vaOg1C06Rz6
9G71ow3L9Dw6PqyzmIcJywTPGxFGWZjm1XfecxrIm6Ays4OrnFARlqiwrG4mLFJCeaVa5ZpKlH+K
0NY15R4IQhMXafrSBlCOwt5Seadnp4MAA0hbKk9Wjzmrx6RlKLfWjG0rhBrbKx+XUI4un4xIpi4a
Rq8i9h/Sov+ODuOoKSdYNwUXCAafMIcPdf1CBNcPF4mWi4GsQ68BfuxHgLEswmAm4jcfu9mE7Wzu
WW68SF/06/J7Hwsa0O2epLwjLZULc9OrpgxsGNmA1l3BMB9kpJO1CdK8xfJmMYnoQAt5+Erl1Oym
iBYuFrkaq5w2S0zM4KSw0IkRFIjy1OnKXadjszOw2+EDekDPq2i47g9iEDde2N5Qh37kgSBL+mhX
Yd3zsPBxpW0pWX72ytuXTc1r0GCN76IWZWtwTmkvmS2daEhdqhxpXKoNsLoX9SCzSp894SN4KYlW
Gh4I1bzxlM+wQClVYjxslAORYigRKJgSDcyJGSbFcvJOnNm/OsyLEMIAh1e7Srkae+yNPTbHKoNU
NNs7T1aPRIy8DvI+9Ks9Z+wTkl6R6DsNy+SMdbLGQumgtlGOSvUHayyWBlbLEcvlyP1CeTATzJg1
pkz1d1lQK+UkUT1c45V7s7QfFTQDKygSPuXv9EacnvqgPJ+YPzVMoPngEMJR6+oHcqGLtB7AhDkT
jZ84JsrEZ0FMzulUxQdk4RuWHsfQGiHp6HhPZ0yoAjPqjCk1V+7U0iYORrlVsa32I1rLwnhD6/1t
wNY6koGOybWR/TOtV4yvrnLAwnzYIcz5qWGNnb13zGKvAFRAiORPBQbaAiNtY490pXD6YrCNMNra
GG6rpvxhTfpdb5pwTJiw4Mv1lEPXxKpbYNl1lHeXiJJv5OJeHEy9idEd8/4xV1ZfpjhM6JVbBq0V
ZmClSxdF9iQwCUfXSjmGZyTbmvIQa8pNrBVHVmQZfXn6wESiUAVX3mMSiHeBvNOwJDcBZ0plMj3U
0VK3rqhXDdiEnHQXuXWVq5mV3tmmQrl2SLjA9aw99FigNazQNS4xB2t0yBBBLNElwjJdYZ0m4euh
UV5qdOCPuTc9YdmgrxwTRdPtEjrKUBxvaQ/inaiuej1dpelSVC5RYXv1bY1922AZRpbSxtHEDaWB
116gNsWWFA0C37dtnUD3vHUYwgl5dif84S5G8UTYDw7GccxoZwahdd83nzS6zjYGcx/hKmYJQvui
G5ur9Ig4RDfy98nFDo5BHUn9Zzo+SWzrNW7/pjFP4fzc6s1eYm5nfreyMbtXyvRuGXc+JngNM3yM
Kd7HHF92nGmof5m77ZJc+Q64pmZ5ficxfocWXDjE/+sAb3SP8V4NmQVG/AZDfoMx3/Gi73q7cbDr
J9j2S+z7xEM85mVznobyh24J3OrwMfrmCSwesZdXHwiA7gZAblhu5fnRs+P7ElgAC0bMKM0vA4iA
o2AC9cr3xncXxEDIADeDHCDP5UmCICAPD+k8UIIeOIEOpMAHVhC206lwy00ZQCIFZpAYyCZQhYM4
0BXrQJ0soUje0Ep9bz0mb+iw89bKaS5/EwHAZpgJFvAECURhJJbSLiuyhKErjINPrI4iLkygF0rF
YDCmX6ZiMrjAGXD7wO8C14DVe1OBb2jBOOQK5wDWYWQyUVTi2wDugTENunV/24GBqLK3DigELbsN
qZ2PXRltE/QNk6JHBGAkOnASGliJHLwEAwaBqxpxu4AnEF2eNEAUDkCKPKeybNUHHVBFwsLCAlxh
+sFjAsgiAWgRmhOKI05tQBeiuxvBXhTEUdGywt5waExNDYsHt6+3ETlTCOKbs2a/u7cUGq+eImpQ
HIOkpSgbU/wSK+pGpfgbKMI+JEAOcBPohhDBseDdCMXsmJgt1UA8EFEAdwPrUTO6ElrYgv8x1wCT
PojkeKkiSCAhgqdVqugghKtOihZSgw2RXDbBCFSXSZqnWrd2peG+zBVn9VTleyipO6T6xxIUSevf
V0l9nwoIJQ2okgZkiQu6JAVhMtuoURSUcdIfBuxItVXvYke++mN5XysGisBV2SgqClTlakVuA4GI
IFNC7UBFDhcJmHFFVNEVW2WsoKyQ6PVugF2BDj8DYSni7Jq3+dEBzmK0w7XoNfCu+XoyAASnLI2w
0In0mbzuZ+QY5wnUSwfyZaI3kzSwZkDBJCBh0HaDp5oulWLFID+UpH4kCFgU7QqgzARYJlcTvRr9
JPHQW7jKLYOJA4jGdMo95ZxNSEsVTA0WqW+RtR9HyRrMfhDWcCeB2kT5VQNxk4C6MVn96aBvJhA4
EhROZ30zAOOUAHIazhELYA408VMSyW96nzzRJQaqA+5i0wPZofR4S9gZP3ulaFIYHnA80DQgNgCY
gNO4bgSULudeKH6Peq1Cn24iqhSFIvy0sXZvOpvcJVM5BCtsLSe+CxaIiRPfCpygAWCQzoqWDt+v
BpBQAVCIDGZ8StMryaX3Pf+7jgsFpJPR7LceOKJQcYkm08BmML/KuriMgIuQtDDF6YG1042uFdvI
AXKUADtyx/FGfV91V771Tv/im+173mS3qML3FQGrnYLyVQ+mYih5iqbkTPJSTB8ZkKUY2FILdAnC
bLyaFw4TQKZAkZlsxWjCiYdSBWyTgYuMvmiKdIx+rSI7wbq7hpr7WIB8MmgYIVh1V4miQWlgoVr5
SNa4UKyoDNSQqehRJhipdOFJxbuGSjaZF5CmhGJOFYo+JelPcyAsoVJRUAGDJrpLoIhVvmJXsUB/
TGwwW8OVlSsTJljFnjvdZ/PRBX1VKgZWCgxL0vVZuWW118FkkcF61cFmtYqfNQLSmgBqpWBgxu4z
rOFsyf4l6+FuWYrAVYPiGhSTa1R0rlpxusiQwPJBXaHzEFZJVvUbN/Q3tmPedvD8jLYv78qmv5Sc
y6dMsEBPYVS6iI5OtkDFn8f6haozszqwYwP8MVeByEqIZKVCk0Fr+QV8jBoY1LJG4cs6BTKbGT8d
hTYTmEdsBTtrFfYMAzxOhlmhXFjC71KFR/MVKK1TyLQRdhorgJW36VuAar5CqxkNYWsKtjYo7JqA
v9YpEFsDkY0VwY9ZIdpqBWsDb/eQKHybq0BuFuLBi6ngbgaUtwTaW2CAfRvgvzmDfW3o/tJH1V5q
hYhrYMXNMOOIrn0JFEROtODkLAWWIwfYPiQKNgfhAaiQaTBvhkQXQ6TDARNt8Zp463RoXnDL+Bt9
cl/NMrB2cTEeJdctSYi90CymPyz1YgXDCxQWz64fhKZ3a1klOCgVWw8d+i5XtD1JpiFdFbKu8wrZ
W+8hAKobPqF42lFmb28hfZLR7IPtk4rfV2Y/aTJ8l8MtKI41ItlnqWh/Bdi/wuUrhAKom/AAbUY0
lLBWDCeQviYzIdXDCX0W4wU4QYoG6dpVhMGwTL6j5+QXDHxQKAphq3iEqSIT4iM9WopViGJr2yp6
Ibm8ih+C+MJXbMMgCd7FwPQ0jCv4bI0U+wjZLs4XgmdSG/KPA3Oz7xGEiDFEW+zkZ1Gmj1mXfQKC
O9DlbXa+w9uTTstFDYQmKEmyD7jcvZLRygqgRNllPWvgJ0vFocSn+dioM5ls9WbVekQkTYZdrjJ8
7NvOa1djSF+4LHQ0te4ObpW5kop7GXB5yrtow0qVVJ3tkMm7JLGeRqN8iaZtaN9JEJouKE0E0tvU
4JQVirLZBMMbIvmP2d47QDgdReMsFZdzto8zmE60nBto66tO8TsnAckzHQsgAug7NCCfHbDPCugn
l7iLPqCQNRQP1JY4zMJGXkoER4P1E0OxaWORqn7kwERhXuL7VnxRD9BoGjQAjEpsX2320ikWaVgZ
Mxhan8RL6yNTvNJMkUsrEKb4scGZZl6Ftsbd6GBObXCnLV9Bzg84B4M60nSwNW0/jO5Tb/dvAbhU
XCarGXyqDUbVCY3nQHFVTc04cskWK86Y20GxV2kYHkwFYwXKyrJKSfiy7w641lRxWwdFcCXI+c0A
6eqBdh1AvA6gXvUBC8FUI0uyfphyuiSKCRsAh9VHcUiBxVrErXQu5jEgsjowWXxEP7Xy1VoYs1x5
mxbqrM0vmZI0uCQKdjvORvIcqcsKLJysLmps7YKrYqJYtglQWxe4bZNUDwLUAkWQVQT8libXKyoM
cBTO+BlF8j6m6jd4D/RQNrUe7HRNxlwu5GM4Zk9m3l2NIGDmEd2j9jwLxd8dAPFSYUbITBYgF3FE
T0p/XGkORnBYq6kjjxSnP5CuHAirxhxMujjQKekPLb8E81KDAg6Z35OaLe6HdNiPfb0jtZkXM44j
EOEMmLAI2m+6Lq4t1INtlGePYbxOneRjKj7x7TLCMm+0W8rprji7uXHRfGdrWhB6FcWY7Jdbafio
rubpQM76d6XvwW6NgMwgdKJSNGSHcN4mJkbCrb5bI0stX5+Zx2ScdKgqOTkv4dBPaPgxNevGuM+r
6lOL5WmipyjBMSPxuo9b983v/efAyfbzwm0uYwCMA5MR2WxHLb/zFOMZH8BLWNNSTMgfeA7zEd8U
RGhfRgAuiZ/txvIzAxptjMVdX8C5NFq6skhW3dYAnus3kKYVc9p2mmhDGhhCFHXjKw3K1662SFL+
+7E/HvLH05Zn/H4BHOPpZNF6yj2mos4j6ZnGTgdptJJ17xIRkMNaWCAc9ApoMc8PBdYyiMkezn91
s2x93fwPjo00T5D0UBYBZ54eW4X+IKDW2SALwDS35F397UBcdhFet0d3fpZ617fnRDEZMr3kBbzR
JTwsAmKmB1U2r2OFhlishDaSu1lh7pBG5S6ch2Vzbo0rECQMCl7MoOzDDjwtN5piM/zeagJOVgjO
GJZJs6wAJYmO97u8zd+bqfory341kbs2ULJwK4nVFyvFaVRMkC/H33Js2V3ucD2UQQyX/2UIbNSW
q+gZXC9wINteqVOz5GBVvJBn29LRhKjxlw3Q5MKmK+22snDSTq1Py9bXzXIs12rt6Hc/vKq/C7Th
I8MaeHRkuSHyJL3xQspxrhX/mGnf3FouFlrRRi0S2BA30CEF6b/KKb5lOkOc11CrMofPlLQYVqnc
eKx7sgaJeGVM08b3te00M0xaosBsOUq5TlMjQDZZXPu4mk7SnlClAfB2pv42lVBLXOGOpEG7byM2
dIP0oorVMhFa4lXvp+yEa/2SzKK8dSGGrs2G2PQZ2eo+dI5alv7SXUglhDSf/G6YiAGYH7xkAH9g
B+05KsOTPtU/JN7WQ18EKWvrVdIMxS1Kxe62tQEuB6NzpssAkkq621L0RxcjIYlwBn/GLNENku23
KvM82ZEMDec6dLlUeVpzW075xsmbnMqHid9m0O+tASdCLzAkELRxmkvnWJkzki5WTs9OkGUXHYVT
WLTWbW9a1u3Uhvz6LRK6Nec6W9UvN09jNL0z7l6RIm23LzKOnT0n9l3cjt7RNazgJjUV69zaBNr4
boCPJu/e/GzMNgcpyvwd/9elIxnD5d8ExwLVgolPNSXyGqotI7XffB9GgDFkpBdXrZmh0ca/yg7r
Sy8RgntUFxMAP1vl2lkLcqAJP4HcnKZ5cRu5bn6ra090l8aLmEO5iaqMlgrltmI2xl1vECjE+ty9
ZFSkL9RIQZAXD2aIlpMS23QDBd3Tf1mUCGZabBjMkNMV5kx4gKxgKnJhYqoKCDNVRFvqAPnWqFRk
Vj6BMqIhXPjTTazeCb0nje4c0xtDdzGZul63H8FO3mIybknQySVXIj+DVWR+43qnHyjTPTEBISWA
L5GOEkoTGio5PTkeFRWcWURHWdvl2O+7l3sg70ebsSv5YBBMwwK0EHcO+avlex+dM9+UOapWsioe
bQJyEiyUAdHAiRY8j0CmtPG7U1ufepc8TcRppzkpD4D6h9F4itswX7W28VJaKVZnv3p3zYHyDdI9
WhwPw9x35zyzMOPpN6Jlpmg4ww1wpfgAWrKus1NlxTdNwTwvIag8AlEeWzBKILGvYr0X69LtX+3S
PPRp24A0MKtVC+AW+qC1dgLmqa7mP9RhNq5LXP8o9Qkeso3+yedapY3e/YD5lmLDdIccF9qDeWJ5
u7JwB6+8VryQVXnBVfY2aDbTVBaeutPcGTnSGTxj2YHWNtOS0d8GAgcfgmUbmGR1RVjf0kbFyNX7
Jr2UNH6s4mCTdZStehccu1Wk7Yri98+hZhLm5vp7V1X7nPRVcNNWv9GMs+fhBAeg9EuwtkMrjEBX
hONDEDPyT8S/JCIkF4y5g+HcBX1ITo6Id5pZjmcAAR6i6/5b51gP9vwwR5w2kQzvOs3MbhIfzUY2
BmtyyVZVDzIkjoEYarfQpEcGQhXShl247rXXoKLzakYFvV38qlLM34OAn1PaywfPsAkcfBDilhH/
Cb4k1WG3eJ5kvtEm66aujXzbCeeehLwjSRM/beNuICWdIjk9C0I13gsUH2npTLvJVVTt8bOoIMBI
OiR32hi5hDTTUtNNE5/AzlJB6nNIzINgnYcGJLnOs07e08DHkE37UZg3esKMsjGPHY2wsTC6VdP6
mOGKag0YjC+URY4V453BmIk0Q4diEQ+Qpc8uszg0g3oBCjclzmUczbWV159uaP9wXTI0OnqVemdR
k0z8R4gO4yESJtiGQhjnOvzeR4b52gkKLqI55a4LebIbrQ2x0K+GdlszP6tKFCi2rD8wqTBM9ydQ
j78MYtxX5BgyQczufCZnvdmzMg7RimlYA90Ap1bJAlrDnZJJrsBRM5/UVLKx9PMkaNmZbkwYpeyM
tRypRJDJ8R2CDJX6quC8QWQa+nTIww+vcYqzWxRI1Vj8rELHKq8j5YSVOXkH15nrA6vdggzU6hnF
1I/eTj6T7sOy4VP25hTgegsPjLv2Xc6HlQuKeoTMov02GATK8dnDk73J/Mmldta2u++6KLpdTXkZ
ie68nfDardt2vBrR2G1rh+YjIWvVJk0tcSO+R5o17wQrSr7uaxUa4i0QxmcdzVcQsOaxcKS3TcZm
XdChX8nI17fzoPPbbqkVOibTZooe0USEaor+cJW3AbRiC6EtAnQ4LQFR5/nM2eWE9X3G0nOrmdii
ioD+jHQnjCzNT7MnVFTL5idtJnwQgxdS6uJWlGi/Q914jARzZjMvxjXann7tdvUhahG9B1nxOWrp
sGqSieUwIxslXeeSCCQ6ZXCje/YtAmSUbz6ufNFgdS2U9ktE3tY15Xs36f7eqeQ9ZVm8wh7WT5pS
UkQPWRrEK4tOxdbXwwd61gcqQ95t6GqYAlosPklUzfhWuvzgV0xcPIEBqMzKHETscILV88up55d8
KHpe2zkJx7zpgil5yborkVsf4dg/1WgPmKjJTT/owVYG+r5LgjuqLN6uDmuqz+20ZrSx9z1zY4Ty
xg+pjWCtDbVaqJ3PkgowFACXLDaz3Y26/0FMJwChThuY/+g/gxrnHFajg13Y3ipu0TjmGeWJgCU1
FlV9R3Bxyv9sLfH0bifPCLDmfxaNi7zOSy1AMZV5ht5c7UhXhK8ead6FwD/vMmUargCCyXR4bFso
mik2VhcXT2tpB91tuk1INt+qLfSBEEpqNbidmMJcoMRgIgj7W6ov2V5g7Tlh8g+2dZ3+yDqoYDaZ
JavGRsqFBTMrdjn4uI3b8u6hlCRID8L8NJSvIw7B8+8j6vAs1SogeoKEOmOk77p1oOKjHFlzqQqr
Ztx1sn79vYvmZC9tTApTMNg7Ftk0F9XkbwrpWECfXrYcisiHXiS/tfNx5iPhXGT0s6TgnOPIBo1g
vBSz29I5RFm/3Lh9UO6SovvGXnvQhwiNBsCGJkQaEamt2GPp0ubWcaKeyk+wOOrVXJyrpimhr0l/
VQQzS/vWcWoGFafamh32HVfQF3bH+X3Ko4Jhqy7ODO5noiCSLV/QTcX//izVTa0Fwy4S2utyKI28
YI2yhISMVtip8pXHx1oTW6cx/YMXNjvUzM15uemHgEDiCqo/7q2D6TSYBCVGsqBI9NOQ2WKVUQYB
PklOYthjVCRyLOQbVzRwZFgFD0iSfABSH1bnrO/KM9oSIAIMgZzX+Q8jlCoDFZJNDKdeAmyo8hGt
SK1CD/W0OSN31DedRCqQx5w+QkeJF4djfLbCMuY9Jj9ZtnI+oCI9DyxP1sDM63UivVVmAHihvk17
yp6q8+LwaPUORUdl7g3LIrNvVrHKfaXXG6oLYM/Crj6b4+Dtyza8aRNmR53iQhaCLFKAVGp0CWmE
LAddfDOcUhTBY79g5e5COMSWTasyOqeeTW1HWUoYpCKXpK9ytMpzrz4EfHP2Hl/MpQ797ihjHasf
7z2h/HRettqYaytGWsqqk7zC2orvZc8vzZA/zVCfjz4938yMQXH37pGU0XGn1wNhj2RR1hXzGW3u
rm3OG4ixDpm04DfK21oVDb4qvXfUZfu9BvqxamqRokhhOjeZUEuCcId1PbvQ1q42JBOW6IRCTaCU
gpxCfVIBEsIGbMcwIpUYNrEk0MG+tx+Cgbne5NeQapx3q29ekhwhtEZKdV4huexnzCVmQ8GcXIdf
/2eH+J/YIaCvW+b/yw5x+zn82+VzjH+W/+yi+Otp/8XM1a1/4KpwBDYh3XFsHTCuCsL6j3/XDN3/
hy4s1/a5Dtqu6Xwxcy1XPUm3XZ7l+hCD8DU0Jfzr//h3y/iHZfqG41kkkC0ui/+NRYK4lf/ukEAw
o9sYLaDBCAOjhP0HMpcxANolcR83cAvWIVzZcmVVHYyUbLxJPIdCxWKvQmZY62uHahTMN6DjhKJQ
NG3qbR2JnzbBYUz88HZDS20iPEjLjWXHrHRND3hpPr3nhsmyvcK2AxGiyfgrbBae32OAV5tdUMjf
9y+7qRtgIU0JV19gsKXiIlVWfVfnHXgQVXxZbmiWaCxf1T5aveIY5x+eqvf4f2N83b+3lmMdodBb
tFS0JVS5Z6GELvzYcmHiLpvtbAOWzd0JRT+2uk7RQhlNqPf8vbts+QYuzADB/G+Tk+KJWqoc9nUj
oMntO1ucv2yEi4Nw4Ypitdd2c4wyRhmlKiar6Nc9emjUQJALFRG3zmIW7MvyITMauaP9wchkLzCv
ZdPtuCik44OoANyurAYDQ61qQsvNspsoN6URa7+k5nXDmdV5i3OevNBJaMl4dtFUZxSFQOZBCKn6
jzaf7rQO3rkzM4Nu/PzSRt1VJnq4m1BjeJTmWEuyKJNEJcKP6p+CKNmD40eM7uVPXcTqgq767WDA
aJncGi10Et5Fa6emIT8XBD1CXZRq0C/3vWF8D1JSVSwt3srB7ncW0ZIrLYVTWQ5zFtOKSag0HUOF
slq+m8SpnzOMdsF8KUz7Zfn+QjTRu7SxPdne2eXgbAxHqfkGJnQrxCL0QnTnsy2LZusEcYfnDcPa
suX/vfV1zKoGZrZf+8tjvna/nrcc031IpWRR4BaZuurw9bj/z8v8effysqEZMTlcNn/fn57ljDfy
62+K5c197X/9vf/9MVn5iNMIDf79F5cXyKmu/v5zy+7XsR5X/14T/q50SS7gQ/z6WH5/BF/7f9y9
7I7YD1ZYDJQ6hydHg1HtJRC9TP1cYvX7Wm6Kv3cxMVKv/dpf7ka0mdIKUw9a7vn9oK9n2vG8n1pI
PpFJCuG/etk/jn39+WpSHOA/7l52vx7z9W6KluKFhgVlszxkueNfPe7r9TT8ujuZ+jdfh76e+nXs
6//2dYzl/FU6lAh+/3eJ8XxG/R2SfgELTiu5QQwn9W1nMERKU1M90T82TY/6MXrAa9IZZI85daNv
dSM0MJog2lhe4+vV/thdXit1U8Djyz0+PzbW4eqPTyTiHcAr/P57/+p5y7HfT15eZ3kjv1/ha3/Z
Wh75x7EyH1GfSr08DkOEKTZ4p9qSF9WpdSAUEtUy6r/34wyEOlZj7vqnTTFBNMzI2AQH9MddVXfA
JA8ziEE9pvKCSKIggSSOidlo1CDfq3vkckn4pweFy0OX+3TFGv566LLbOTaBKKm4XRh8NHj/AvF5
CszTQAKks0FHazdPzf1y7IvVJ4gepRT691OWJ3/tLo9ebjBF/PWqkQ41ilgOsZ7Vp5Mj0z4tW8uN
KP1+XXszntuvO1qkMTGuaJoPYKIZof/55l8da1PGXXrynfpMxuU6qLaWBs9yLF342cs9oTEeKrs3
9iPIA7XGtYE3e0xyjSK+/fPBv5+3HNWWn3o7e/DgyBZMlId5uekILsRKzZKgZX5/ctTFbbmJlWF8
2VruMFKtzlZV+arLsT/qCmu+3JgufpZVkZjeVvjht1F9VFYDNLhqoJOEzOi3o9fQWTNwnYMJhOJI
L/u05JN/3SzHolL80IvRQJZjzqeFrdUrwBYAOWNf4IZrlF06bVBPLltJG6x6u8Tr1pFDPKgbpCHT
3umcU6TnA2GSPeWjkLKkDBDNTgmZtst3vny/k/qSs4BV+Go52C3nDuCk/JSd5ywE5RhYJn0WFF3r
oB1AKi6fxPLB0Ns62Ebh7gOKg/RIfPu0bEVC/rU1OQiM0g49PNAK8KFLZwnzYEpajwJM6iOcdjMq
dVgWerLxphrLzNjgmbfn4ZEPCgg6RvYVUA53LYRE6wSQPtzG+X+yd169dTNbmv4rjbkeHjCHxsxc
aEcFW3KWfUPI8mfmnPnr56m1/Zk6Oj5A930DQqGqWOTe2kxVa70BaVh0Enuyn8AjQL0EN4SstEPi
ExSZfXLXEDNJ2GlImqqMny2zN0mlSVvyaZdOacsWKVBFYJ4HYp6wZDWHJB9Ue9v+YpAcRNp5rrlH
EwGayyFXZob7IETEbNWsD74xFccZq9t1Rz6V9JrKOUoxJ80urCfrjNC6a0TOtam2S0FG/letE613
actO25he01GBfzV8G9O6DcHDVQ93m+rnOiC9DlAXFVCuMiLbIgP6x+0LprVXVeWn+1djZPR/oU+G
XD5FdgmT6Qcij+1h+zipbf/qOAMesRe0o+Wfkl9r+3dfNeUfzTQIsO969RbaCkhePLl/9xEXrG5C
9foy+hD7gdnlglWvlkreZttAqc1ezntt22fbfDlsklvl+VUnSGkO9+pjZcy/7XOZw++s3Dq6OjgW
s+VKl6KPlNz/66q0MX/9Nej15s5RtiD/fvuLg74e+qJ9qb449mzO3HUYol8O/S/bZeiaVOhuGj9e
fMafq3/+pO1LZ4vxcQlqeLrqx3hxjG3Ii0PIoNdt6Xyx+2X7i0NZ+cnusPBItcx8UeS/m8ioASDT
lrOM2Pq3HTybIC7+29+2rtDuERx0cvQ4pCpbhtw3Lh9BMhdGe3JamLmit0IxLyiKrKrIUiXdK1Xp
lM05yhbknH6PlBp5OANxS6Iv6bbZHdRiWba/OBwCKx3SnHWNDq+qyvbLJ0k7bdePax3kR8U4NtAU
5SvJ7lJ7ccztK22bOd3vNQOlMKOY0SFvzc9yr2x3hDTxTjXK8+W+cFFghqan7kIZpRc1nKSEWQiv
0/JmGlF6vIplBoTyKpHf34VfwmQJSojo3tzYvIoCA9JA1f8qtHE1mcqoNk7mDrbHqhr81Q5OcjOj
7MxLTd0zuLXjl6MmZluzmI8pOCbfL08iR9L58TemPUQQFhRL/G6AYm7/CHmR58gCg3IH+WF8iArg
FtUwPnpo09wmOPoee8P+FkM0P1wEezhMFdwGQOwPCIf8WsjLGn5b0q9JGx/siNeKNpQpCq/w4LKI
CW6MEAnpIvATvUfOGFVegIwAK91PYDauHOD2nd0fdZ1JGNeO0Rb5wXeH3YrUS9pm99vaVUIRsoot
QAeSBwLlE0xI6/xPwO6/ErCzUCcjUPbv9Us+qBDaf+yfsqr/JxGTXzv+CtkF7j9sG74hPGbLcWxX
KZX8DtnZ/9Bd2yfth8aJsrX6LWJiO/8IbBvR0sCHmY2lFUoqv0J2tvkP23dYl7mYX5GKZq//93+e
5/+M/gJnLGIl3av2f5RD8VARien+7/8yLE/F5F6omuhAzhy0WgzDNQJTdwyP7c9P75MyUuP/d6B3
ZR+SX7pFS0CJ0CMcW/r+sBvIHYBjyZiNgmCBtP+IJfOy0xew9HP3uBbaQ76EHlIFaHmlU0sgyfWO
5riiuntessOS20rDbnpAPDD3knUfMtsJWx8rbz28WiwYGxqkn2MVR6gHpf5pDtCYHgICPlXxvnPx
mlwxH9FXoKkD2JG5BMjrPxiK0ojGhnNttYaSSg13uRF81VvvQxBUn1L8Eid7fvbrErixjQ9gsdza
Jerq4XwOsvLOQeEaZgzymoGSOjaz9+Qlv1vpGu1W8BkaplZ69z5zAAWaTeId6gGAQ+9UuxZph9yc
nTsDy2YmA3ufjODVqJU/WROedHu+TSpw7ONh7YYHpC0RpM0RtpiRkQurn7hB4IeRg+lDieHTgLrk
NGSfNQ84aYkqAgEz7woY9Lu1UpDXoXGRJDGfVxABSw+cERrL+ybPbnzX+dBPIBAtULCs8IK932rf
4IR/rJvyqd+PY1/sO0wpjJRkoGkRhsgqUGtz+8nQkSvTVWIHxIUDJZgp47QbIveNBhgOwZjPsELe
jBU8e7TV3zg8ePKMX6GDzAmGbnyoc3Rh0KIFAZrE50y/dgGE9uWM2L/p4yWT3a2Yu+78KWRxbyZP
zRKPV2iE4GvvZxjcPiArce9Ewwd7iI4uxzhmQ01mKUlgSWAmZFpgSaMxIgKraW+J5OH658zf2yK7
02LWAqhfJsdgfZ8n72sXtKv7Zqrz6abnR1jqan6/zOU5XcbsEHz3s+RWq1tEc4YQGYf1IeZcm7yP
TlMyouiYYVM0N961YWeEnxHRbY3F2/P6/USs0j/Hbf8mg/N5W3vjx8q3Ua/Oh7Oxkn0ZPUhRTtcd
O04molQZl3JqfCkwcwPL2DVgu7I7t2rSo9Huant+16FzdXa6+K01GjUpXCis8Vg+Fn79mKFcdlXq
n20v+1JndY4ihD0y1zc+Z2X5vIxv9KB8YxYZGuU+YUF7RRvI9QaQKse6rz4Qm3y/Fj5GKjY423pi
aa3vO7cYdlYUPrhO99Ys35LjTvZG4rxfvWreIULskEIDTwMUFlgWyA2k3ebJ2Fm9BVfmd9G5ib2v
Sv7Fwkd4s8uykht6Wh4DH5S4YRxCv/8LvhfqBooWsebE+5em+FTXnCITSS0sNnbGan9tFJuij/E4
K72YrBupe2zk3iFYYJ8jXYMXoVs/YOene8wS9uBYr0OnR7RIL3V83FgeT2plLLWtT2sMIHVXEt+S
YrCV+5YK5XWqph7Gh9n2H39tZLLG1aMwooO91bW1dvbFgAPIZduLwxWQpe0a+h8YjeFmnnrjzIV5
aaFU11vEwNNlb5lVr4jh4M4aYCpKGzlAs5lXNyKdz54OPa0e9KZFpWNF5YJ4RFHGcEMg7MWgYsmG
ICFIqqHq4TUiiSa1yaoflgUdsq1L+pHgfJvMCZTz3+Mx6/2158K7ZL86RXEJq0lkrLbWU7F65qll
Jc96Q62YdIndqXWShMjKKMRSQ8e0+O+ebRRwVvZKEFrj4WZc9rwcqZfjyaGwxnofBSMog5ar2xkr
uAROeMzKxP44FRqWeKd6ytInGHZebuIjFPnWV8hj4QoAHiS8f2oqr3kwFPt66mf7tsAkY2j69HYa
q4/TAlNpMGOTlXP51lUQ3qFvwH7VZXKNDGdJkhn54PVpjkfUlpWsBRwgRQIGbQRBoknfrkVo383L
+LFItOpQjpUL2G/F7WTNfTRnzOZsRtWnToUUPEu/02q0Lfq09g55kmKq2N8OK8bmgIb8hQhzCLvI
sq5w/Pm6Wr7O0r9d4aal/dsq664zUyd8unZPTYe6gVZCsC6W6rs9Y7HTg2U7x3gXfEqCcFe4XnaG
PAaQScNqUfOjr80y/FXGA+QEPaweTJDSlj8ePK0fPq5wl4GDlg9DOGvkdfvqC+QTsIbxe+TGMTzo
3PZQx2566Dz9EWY4Cbeo8W+ygBduh6FD/GOo5/atGb9rubqQS0ATEY+A7sYAuLhfygECAf5AYOuv
uI1rLJcitCPtuYlPrhniWs6NJQrgcYv6zFna/rhDeyy4JvmuF2eJYkqxJuE9/JTpKADoOdGZ+Pe9
uNXZUCDr0Qm5RVSezfNwLczTG3dWasMSYyF04RIYCnIMeSX+TBGqRUUaqItROqW91Lp5qoflFENu
WnemxJhUAQLQV+Hc30G9uYvJe0G53tDNYsKyIZ63prfWn7WSJc8Ww1kkcUY895AwV0CyAYJvohkE
jlSExwaHtktMa94VfWKtOxeQPbCT5FoCbVLAAPJJM/yOxfqW88WFMXCQsJzDrMC00cYxmqi/weW6
v0mUkuLWNGL4HmHkIeAhCVSCYWDipBor0Uppo8o1HtKsfrajlWyoq3jlZDG5IoltorOaoza3gPGY
ADFKbK9aJv8qSEF6ynldBUAfq5yjUxfuqXGDo5zlOMW7AOPi86jCtdtZllirBKylJhvyJcPkQ68O
gnqvJtbgUsiFsDWltjYDJOl6ji/nXaD0UgjeXq6FC8g+bN0I7FDzSc69DQX912VgSJQr0rrHsOyc
g+cBSdeT7xIwDXVAa1kEB0x+UbHxkaL3LEjxJQS4rU9+7yjtjJMz9+eQJBiA6r8LMeHZmlKTvtX9
2lRpf+1v8dIthpwVrXuVhb6/24D02/W29cmV5+X2tc6NdRol1Bfl/n2GlNBx80zKFT3BkdytdE5J
XfN8av6S4Onl3F3uUaEwSJXlAI+2bEHJ4+8T50UaqYk/nUNrCJjBewMCWpy0Ue7Zy517qTtp/eyl
ZneQE7OdIjljr/q8UqUK8hLLeHULy916CQbKuZO2bDFRCyHhr382lNGQ3MF92ynLS9XucELg7TN6
xTXTvqukzInKXyLZ6laKlYWo3FRbHymok4eMBrIhrOC70GIeXe4cr5tPQooQ6yLZdhmgOBFV1MME
cwbYkjrPQ4n0e79rr/q0tsEahLn7FbIDq3o3KiG6HGGXOV7b24CE4atAbRnExmEN2m9yCjciijQL
GymwKzmjdVK65y5FUFHdgnJLVh1AMzQ/DJ6UTuYfhmyMzpcc0uU5+zaYmvRySyILhvTEmoY7uSXd
DikRo8vjg9ycbjEx5ZOdast4V6ZQJeVEl43rvqSsXCgsbQNwLxsyViCCfUAX8xfX5UW7813U/3Od
iaeEmLdw74uIcDH2aPX36fGSAlCPZ+GeSFNqUsipl74QbfGwbAJ8OP7Odl3yFpKsulQ5/tcyiGIA
91BJAgW7KNRV66I4Upx9YeHM1qz+MdlmRi2eQmrEbDA/OktVNjEP+7WvNCPURped6WrfRxRW4u9h
nyE2pqLoowozS20r/tRXahpTzG0MODdCtn86xMxa5YBz1k85DARp9gM2d+s45BFf7PanfV/1ZYrn
tHbgBhL1XWWrnntP3kRQSFoVjAa3Q8jKaPsfxqReR6WCz9iA5y7F2PFzb31Tqm42U9eOemt6p3nK
bwttKJCXUzkk2S1aVP5RdpGdpfPVYaT5Yh/wzAcnte5K9c/HrfXFiEmmyajL4S5jx1olL31+DcPC
TE22S+Gq73vZOq42LqJcKJoNwx1feC6t2sCRirdbM113br0cgC6W7XlUaUkXWRDEnpHSMcvytKoE
jKGKWV7utSRf+srIbtYPlcK7aMrLTkAvERqMnMKweGx12zmIPfCCkw3eZBOOYWSdEF4CuF6gJna3
aGEL1PyfIoLS9OXJK8FBON8Gjwuo9QLzuRTy2JZq3VtcCr5y+PUxF5is4Udh15BR1GxDV4WnZsHS
/CX1XX7yPcQ+FhZ4e8HyjHpU8rOFN/K/SJf8Q1JEqeGeRkTK+sCZ63OncqGxmiUk6tXog3++QLRE
/FrjxcBSTxnRwXPMoCGXyy72E559ovcsUVWpdX2BGBsXosqXOrmOjt1q43EDfQ3QIvQ1VWCOt7fB
hJJa4dE7q6FSayEYt0a4ni/u1+rRnk0ml6DBr3cDbAc3ETsnqARd2cZsCk139XzwVCK8MB2bp2T4
2I/rtKKLyGRRVLovNd2JbmKNjL21GodU/Z++Ev6WGqD54Jiuw5u0caDNmGg+8J7dVL/dIR72ZegM
V7XKxyKLxf+Nik5/A5vE0HdNrJF+HNC6S1Wqdoo1ELu2e1rzKdLxhuVuXLTooXEq2IG/YWSOOE4L
eizslV8yQlBNEK3XAj7SiWfBhVbRccGIlaa+nMohhTvIHFz8pKUGjI73wtapj7EG6BaktmDDtqLw
U+8EQuu4dYnldB8hGNB3YIVr24F6oGnv5GijysdKbSsi9VKCP/oFmBVcbiFLyrtLqshQ8MPbKY4f
7eicewSVMJsfo+Ecow3jqDy7FI1cak68t9J8PuuSZpcNWkXK1++bJ9Fkl6vNDwpSJtJ2xPgw7q2B
k2s9maN5WxbRwmRATYSlSIgR6iATop8E+xqUNUydSDpEDXCs4KSVGHsQTfONrtu4tWztImpwbkK+
XcTYRaS+QviyQPMghq8uvUmS8OWc8hnBdciyAQZGUUghzX/pS9udFkz4Q0x3IxIE981YTG+HsAUH
Yh6Y1xAoQoI8yOzwuBaY2vWu9mH01xTbxxByvemCYQ+q8uSVyA7gr9wcF30FzKb7KwSp94teIiIa
IMJeNx/qbvVv07n6uNpheO4S8MG95X41DSxfpwbpqGrVH4bBqO7y6FyH/hum2+kbWBLWLcpZV0bq
cUOgCTEZC1xNw97lvvWAaZr+2U/AmGdjXe670XuvJD2IwvRIsOs4SWQEKud0DM9tuL7LwiU5N53X
39bTeDdabniecEnUqsk5JpE+71fseQeP5cfSpc3ZRSBhp00YCwZzZ13biJSUIZa9OHGW+MZzRbuN
O1z3w3AOogSae6O4UB4yt8mgEQpeviDOYSlNsQWHPmirhoYxqelA2OrN6Z7IFlodCgQutSFr/uqs
AkunpqvvLFwimeSSv8vgQu0j4pyoNRoLziPQGkunMW7KCJ9ILcSXHu578jbPCwKfrMaPRbpbc9Da
6FYpclSMLU7bvl1H757H2fTRAgp/XMy8UKauWDLAlThF+Bli7gElymxVGCQC8JDqza7Fy2yxouHO
9Et9NwLtRs/bTHdQ86q95vtvrLItj14D+T8mNmMjRkCo8J1Tax/zwIIA5+H40RNILazh2UkwTgxM
kj8LwFD8+67QsOiwzIxhNUCgs8PxR6U80RaE/taphidkfXTKYn4T1li74un4adbN+NCkwDhnhSup
4xV20DB8q+wZsc3SQFCDyPqS6t/djiBuOf5AcwQn7RWKJ5Z865yA+HCHNyVZKxRB8GxoLZ1IcJ6+
b9D2OFlNjKpZhxhl6cz6u87mZTmV+X7VSxO5bCzSfN4UJMIwg+0j7GICB2sYvGnnBmKCo6ENpJnD
3nOi+grTVgur0mq9i5ZouEJWbjhaSzFd16sJvR5Y/DolP1Bd67HUtJjC3q1a+hfQtBgCADFOHRwL
WhvoznjIYFqWlhJq4oNr8Ceo+Rnx21l0dRLPIRhd+ft+IJmR+M1fvaPmm1aMRBQLTFRnqv2Qdbzs
zYi3OTZARCCKU2L1eLKXxil0UBa0qtwkBQoguemC/cwFugPRf49D0G2AAd1d48MsyesC3k7zvZ5J
llSG1e//J3v3X8nekTXzAaf/++zdm6rsn8p/Stz92uc31p7snMnKCQsCw8ThjLzY34k7wwVrD5uQ
+z0wTKD3W+IOFL5OSk03Xf/vdN/fiTv7H5ZLqs9Dn9NxXNB7/53EHUQAlZh7mbhzXIwILP4slBh9
DBL+OXFXrxVcbgS8710QgKGBFDVaKOW5bBCdKDT9eoXQfUxz67YY/PSQj8k3v/N7yO4u0fMM/bwm
vh30cjwaK4Sgofzpk3/J6975Ci/6PbPOdOeNdoeGHnLqBkKYXh+U56HxPiM//K6YnPsghojL3MDX
P2ZL/31F/7jy0pXguPKBaq2vcTY/l2Z5cu2iv8+zRX8XB9qeZwWwAGTM8nAAKu6uhNVQjR57m1Vs
beyt7KFZ18+aA08ac7tT9TOaqsO0tKcWsYArY7DLI8Zr66nJ52EXhRjRsNuVEbtwl5KIqP847BJv
+THbaDjy6+381o7O6+hf6bxzQF0sN9H4NPMMe1fg1Yr9F9yatU3vPNO7Vfax52FF5yaHO7pfJ5hn
SYDR3+DflmNeHTGIIGaAQHqnn3RM46o5AOwZDAdEK9E3zKv5ZNbhFVwd90aPFZ8o6EknGEjJoX5w
Zc/DwAuNSaXjHl2kA4BNFGgiT9nBdKp4n5rLQ4z1HbJz9w02OiiHOvveRrU1sYIPEIuRk2z1B3Sn
yJ1pJXaNWVxdufUHZbl50AyHxKWdPxptNx8aM38yBneAphtHxyRARQis7bojNIWoXvc1SHN841eL
yPig35hBNd3VTXw0wEikhodPRd5WSmBugHSZ/CAOM4By9L4Z+fjeXW0bo/tC35U2ZG9/NBHMX8FD
Vv5y30xxC0cu/5lmiH8hnGHv7eU67gP7jHvVdECE9zPaQOhCwM4m72Y+RZUznzFoOcxpPF7nGbki
Pa+wPED6khOLZqeFnUOKDg7Czcx8S905osyJO4QHh9vV32B/DDctHU5u5n0r177ckVhGlADlvisd
I50o3RH7fip6O91rfanYTunbxkDa3K2xp5itO8t0b7SI6DfwwwkrW1JaOV6Lelxfx8XwqCf5emgR
UMQem+xSxRIOZ0LUOtzotid6Uz1nWg/sqIQC7sZM4pCVXe505QWbxOa7oELZJ27H8n0cfxZSo02a
AAU5Z+L7xOiMsTAcOhjAvJHSOXkPRVdHg/TQ2M9OcypjXAn19t5T/umRQT6lN3Zxwf2NIZfj+Uz8
sbyMUXC7XvzqS2DhvlArFYiEeHsblBnJdu+paMMfPQ8w2J6GtmsX86jWct2CR7y9OH955YxeXsmx
kcC4KpphuJoTrCUMDNR3Y2eozG86HA1M6MeghqDQVPtFrY9LrFwNC5Z/+tg4/nztkXt6aKeaSUXZ
I7HWRAe78BHXCwxkWrBaRXF+2CN7x1krrmo0V06kyTpc1vHvTvp9Bbl+8a0jT+Bd6Dk/+MXxfehN
4zabHnpMoAmEcW57D4ewiMllibIl12yLJnTomuRUKxOz0ekJ69Bj1Q3z2RlgN69uV8DuRx1uSAoo
4GM1Xadm/FgH8Vu9Ik8f+4TZkYUH7p/VOvEtxN58cApBZcc7/P/IxXdofNrljBZ8scPZARtGJq+Q
hR+jCuGoqZwtdPjC+0a/ijWMxdpuuZ7Rls9tG6mqsT+atvaESvF7nDafnDK5LwvLude8FoJJCGa4
iZZ36bC8iT8lySHPjWVvpH2/Q5sZPEB/arAfP+ouaTMTo84eh4wzeihYJ87EJa8HRMrv49TMgLRD
1C8HBKUQMkPQ+gpaFkv8ikV4HrDsnjDXPQWEWLYuGcHcUWe1fdnnsk3t+KJtIvS0X1YcQFJfG29Q
MgRfrWoElh5Wzf1hZSFkWcs4mSqMa0jQTy3UpSlF1rrYokb2z8uSvVEB2qUL7lFWAnmcARTuZod7
Ad+Ae/yIr12TbOwYgqhvYvtu5UG9d2PPxO7W097GzMl0WJKg7etqJ8tqX5bVUpWiU0o6Kz/DZV29
kbQ6BcuXphRGPxv7Mp7qHTbk3juD1+jkMW+P1ZMwXdv3VkJ6r8AjNjJXYAEIIGQV8pHOSmIvyc+L
PSA1aJEqVUXtRCbRtfh6QATpVCJmd9M4t1xX2U3suA9uFH3pw+JdNyOVANgd97vojd/7wTUInokc
Rx0VZ5x0DhIhSRyjObZ99GF2UWLbSZ/EVfJ2ma6n/hP4g+gGK0QfaUMMOZKza0LqmGf/qSdhIsTY
fHJ+VsviHDQfCZPU6+4lEHCBtKk1ve69JcCER46lldVZQkye+RyMLOq8pTpGbrTumz52XpulDUXH
FxZinyHZ2ajqD421kAJt80PTu6gVz5iJT1nhXdV2xRNX4mEbCQ6eVnZjv/Oc+YOtF7APqpsY+RhQ
/3F+Cg39DkVMRNC88Ztu6CzHevc6mZAt0wkKFSSBWW/jsV7YhM7GMDMIJqjAiqUPKHTaY7IzVPBk
A+hJ7VUflobtvptMsEFTX+iHRP0iRZcqSX9yfPIrtSrvUpB3kd9mKySguDUvNRVl9xz9/WjDD5Ni
7ZcOS3qUZ9O10padTSjpKm1ZTNmTO6NUgvmjhF+2yKAVJqS2DPOxzOZcLgcJsEW2VR8a3fxpLiZ2
ntEQ6iXq9P6SxN8BsTyzwPVZ2KrLe1ahJF9Furcm6IayQGyZLbM3Ex6XTYVkA1ZBanoSTJcRsq3V
7KM9diyC8O1jwf/3gcdyRMSI/OeVjLUUO1Jql8NcPkI+RxUvPka2DMXwyZ8artPfQ6Qmh7l8ne2j
tjHSV4XOgYiBH52K1Pv2auO/bcqGV8e8fNXLx8n2S4f8Zi/+jRdVGRUiusIMZM7mu7zVqsvPuR36
xfA//id/3v7HoX/60l6BGAeiRWRpmZgj5R7fzjZeyKz0Z/SLddag7dqeZUO4GLV7GVNECei5Sg2X
TU7xiZuEWz52PngkAS6YEz/3wdwK/ORfql3NFE9rMAErDWwEjSCfCDX0pB88hWVBDMdDFVPhUqQt
hRGXI+EiA5MiFJ7QqPQB1nTzgGjAbYkU4tFGchxMHRgwgPLQYsYxwN3QLY6SVrpkmCCLIAGc1Hi2
ErFW5BXJYfnqkpPmJWG5taVTcs9Se7VLNWGbMYJ52FLPQhKRppml895OmQdsUm5VUQX4X6s7aQzh
6e7k4wvpvaRNt97Jtx5LBTSWlPASgEbyq+arKxnQGP+3IdVwch7rdN2lPopnc2Z+Ssb4KTKBDG0Z
WiGLEXhX8MAgPYAg+l7ibxikFs++db7N7NqEVEukVUVojdlEQy7Y1T5aWEiXHURqz+p/FJNWXMtR
WZjy9dXtG3b7HofIazCAP9YpgAkNa1f+jzBzP4TNlB0v6UHpk5+BZ693zX7b9zPVG3NcqoqIHzRp
KS5pe0kKFxgc7EMFSpKELzOlR+LmaIRvdBuEiaEZWvljTXbuoLd5txIqJASta3NzWnwPgQ3r/Yys
NlOCGeMdd1eo8LFwxMyhKVHow17tKvdMA9F3Jb6X9djaZgSKFI1bvlLoJjMBQjTSgLTrtvXuMlCN
lvMpzXIYnlNrSa5mtHmvlkqRQzeOmmTRL9wyyaleGGdQeuoqW3Cn7BApNgoXwXnQaxNOY579Iokp
NCyuhZ91XBSX8ytn4hXjT35Ysut/5ePCfBxTaifG79duPGuXXtQJx7DBcrY6oCP2KGdGLutIH62d
w/JCsb/kv5FtUizqlG9N2Sr/tfT9qSkbth9m2/fVofoSy86pfyO3nFxr8mWkWVQ5b+CtLbVL5wpn
8AoZvPxyviK4J2d9dS6D5WNZawIakuosN9WlKrAE+TbM/P6+ATP5oO0rI1OCThfzRBxyP15AEere
iLVQWw9ymxA2QQI3WuxvEF/rUxCPSDFLsl2GX6qh+tWSHckf5hQXIpm6UqW2FXL1SnNZC/u4GOah
NjB9/P1Mkn9bin40eOVLNZDZiVQv375e53snfTNXfX4cqXfVgkuToKIaxVd37e++fBG7vTExjLze
NDSltv32kqGXpjKJ2JURah7bYPnIrSm1rdhO49a3He/Vvkn5aci07iK1KQ/OwYtbSFMqJSp3Hr94
hqmeal++PMF2AinoHO7lWHJOt2srWJ+wwyiv5RpLJBUv1XgYmMrIZfrnqhzi8qiasT5DVivfC7xC
RD3lWSJNqV2EPtXUTppSCKzwvzVOBk/h82S05bV8vny/C1ZGqtJ5gVNcLmbpDcxyWJEiAIvwepR0
vthrG3Q56uVYW+/roS+2a0arEksfjVXHUl5dx/IakZp87J/6tiGy1ZRZoFS3Qs7H1pSa7Pdvj1oL
4WfbRQa++qg/9b066qtPitQDH7I2vjsDa3Q1tSeSYCHwfBLkzFasvoXVlaCktk6pbX0X+JS0G0m+
X0ZuSKpt6IstUg1t9DiRfeGRrOYjSFyAlNlulBftS1Xuqxe90pbxcp/92jPwdnMCCz5bDUJ6TI6b
Z+TZXFO3H3K8Qlg89UenrINT3xB8C6ZPCGRDZOgG/ROPk5nUWu29Iy6MsNE6NJ9qgKl2Q8ptxRTr
a2mXZzQltU+mEQYPo1k1ezMcP2QpuO2qJWWkp1l8nSREHFznfTmjj4xoKEG9Lq/v1gUrYC/q02vk
gu5WLyHcSJxkFy9dtPPHojlNHtG6cXaPmjzjXv/Dl8fJitr9oBZVazErEoUCJ/0mg8vbVYpAmNxb
+wXJ+0/DX/XJq1v6Lp8gx3k15vIJEzoKbneCccXSj1tTCl9wRFtbEEIXWJF0SltIbC+wRq+3v9rd
xQ0BSxyvvgLUy0NNdi98r0zvZeSYNQh5zQ0e6Ny0i9yCf67iTR+Ro6yejaR1d0aF1mS3TLt86uFu
JDZeHFP87JV3g1ZzoqvPGNd656R8zAo0vZOuJUnVkcrVrXzHOupm9Hv7c1cnD0br3vlz8NbCzyvx
0/qbjwa62RXOV2dw3oez/gz9A7tTHs9kjIP8PBl+tetWmHJ2Uk7k21fk1g2cuTSAmfumG7pdA5Fk
X6S4fTXEGU89ImPtNzeKnaMZMTNsNL/nIx6iHB/kcOqzQ75U7VWy9v1+ioFBJnl3DsJO3xlOdmvw
nj3zin/MXHPdJxWJOk0LP7vD8DWKZ20X5YW5xyANY09bI8o3EgUjEH5Fro0IPJ61aOyhxe7NM9ns
cHk7xhFRChfN2lIvqmOYRbs6JGix1NQc4Mp2NK04TmIkiZ5dfkAw9YdmBPe2ZuNTNeLUVms/C21e
DgWMFzDYfPPc+Zy7OLB4BOaauvIecBd6ihfQe94KCaUsD10VfhncBkcx6PAp/PDc5Vcd82RnfreC
sn87LP26g/V5dFLn6LWhi3dz+QOrwWtHG8mDxvN8ZJE8HJasfGgqPbhn3ffsBbF2o1ceCpToDq+w
l3YGgm84Ncf1TqEpu7I+QrEk1YGFKjweEuy+chbV8gPLNiLnQKWbCiRiDrdfS0f3iLJbiyVfxvST
JELg58XRqON6P8F1GH3AfRFhC8Nu91ZPxBPE+4epavxbZ2nsPfKY+7bpPgVriGUGnhkH2w8+pAgX
7DK9S96lzvAYI/aTwTH9WAWYtq6+8VGrymCH56F9xQMqvR2M8E25khGHp0RA25p2S5zotyW6qYD5
cVQAjXnyg+ZpKRwEL9fM3JNKxakBZeU7z+gwhNTKr5i8lAuuTGbed1ekJAiUG96nYjGeWH2yqgRc
dCy78TyHbci/OxN0LgkzDfCdCmP87k45Eus2QEAkAO4aazqixJjt1NM/hmhA4AUvsxmx03IgJpuX
d+0QnWIbi7B+6uH8XJNdBORQJ1/tOZqPGQFWQAfn4t7uI+wwXHIVgdHCKOh+FIGDUbfhfsRLA2Gl
8odXG/H3xdK/p/VcfmhHhPlLlDT3boVtkpkYb/uFWDn5lh0687fBmvgfcA648yaSJBDuAHpGd3Nb
dufJ4b1SkWEbzApzctxPUNJ/yKbsB9oF56TD4yBtK5Jzvft2URaX7vTBHPTvq1uab3hSZEQQBtSZ
dftrhij+lVnz+G+b5hEPU/uQBK23Q++fxWF67SjFqWyIn9berQEF5Oi95ynqgfYjaI0KfAwGN9/c
iVRCujxGE3KTa2/euZP5DVWp4FBpCejN8QAPb6mfS9BZ71K9wMgRJM8RmweCTdiBjlbb3nmoNO3Q
Nv5qei4XCTHiJQGPG2jes4GU8nHUCjyG0UFKXPwzvcqokaP2Pi6RXeyNzqwOVTjjpruYu6DjiWHq
XLOpblyNKpdIch434jr4URBqK+bpVCPPdZfH5TuvQUypj2Zg59eZy1rTyL8ECW/D8QqjXC4/DE4/
+GhLgtA/VyZxz9JxTraVvTP93MW6/C2vP+QBWgAv3nXEeUTV9UMF3PI5KpWA8JepjMO97cf6ccqB
9eb8kJqR307pOOMZbOCPtHw2nfFLAMvmmC+L0g3lpJTDA3ZNSETzILW0FWuMuojPvo2tntFw1w62
ZfGlnc+jU+lYUn9ZsWd3cu+Alu9nm8kUPlseNiSreQuxMCMIEr6DN3eo2jA9+gNi0BO2Hi2KjDuF
QLttK+MNXKez3dbzW3vWwn1id7whFt5LwKtWhILb5Y75zBUcr592hdFTMyIvHic7PPH802gplh/g
o95ey+u+xTGimIbyGrKbgxqtPZDQ5C6PKiNAQnHB1ZGTujTTBIIFAqRPkvkISY/0a92CCpxjOJEF
8ZVk5A4cJvLZBHbxZ015ung2SdnZ7vd+8LXuyZmaLamgSI9+4jX5HK0j6FHr3ThZ3rVVjQU3FKrH
dpYpfxPOXxy9sVbzk4OAP6KZ2f9n78yW42a27PxEOAEkpsSlC6i5ivMk3iAkSsI8Dwng6f2h9Ns6
3WF3tO99U0FKlEgWgMzce6/1rew8aObJnDH7wHnOxcLtEudXRfKpbxUpLkOXhoo9Ov6UWvu8YbFk
aQBLDR1+HAscQW13liiONgP9/nfWxzPo8siPdG7UEljoYLJYCUOrtyD1n+jMB31RJXuddyzITI9k
+Cz+JAvuLpVofLKOiV2P5msVAF6FNj4smKi8luVtCJ0fVMz7DjVa4CVXhuKCoDBn3jDWYxAaRlfh
iNofGnkX6lqCjg/ZyzAaTKuc6ZFQkJgcKYtfq1oO2F6888lYYycnHkfizV9zg3cXURCqrhAlp5m8
652SW0KlQqb6wC3z3USyEBDQ4ZDMb6MOZmbUHrGzJhAVnMdpNvcM5rI4MncEK5ik98wXyPQaxCFv
C1KT6c00fDLd5gEN+Y8qq9AOYW74dmG8ZshxH6MQoKWoxF7G6jjkvEMli0tLIPHZ0Btvo8HkJW5k
6rynKCGjB0FeRQDkVjhlwmlgRCBaVQTWqUOqz6eMiXJeAouL7IfZwTDaK1jE7FAnUXi9r3LO46QK
kLWcYIjti2mLzIelb0meBzGTIFs4nKYbLKsrcB6RWhdtBdl2m65pXkPjwV0AyysMuO6n6S2ZP5sj
rS3RbM14gc9NODeNH6KPyzjFU5fM622rrUPLgZBONLB1RnriB3ln7j4yFU99rrX+mHTfkEFuGgA6
L9OsPcBT5G0o4Slzk4iAvWtfipo4Nml/m1FqTEV9VlpubPNJg+M9FfkhGdWb7OKD4RIh0qdwnfGp
LWxyx9BtNCb78XD0nDkAgMSBGerpZtIe4qHc9Jybai8KTKNengh5ozOcx9Ddl0jHgRpOd6Fqdl7G
8EmkHPfb+TudNqBGdvyzLpfLhC12y7yWdyIxdsTguREGtWS8Xwo9qM1nVBJyg8JRQ0bFhpo7MPOz
lgNmvZzYlZgEDw2PYDKTsNd9jKgvgsiuv0nSGLzBNQh+lARLxL8LoPMoTfSNTl/i0pb9k5hND9Uu
utUpkj/iInsh8CnbIojRyUCQ/a7LSVkDov0cu+8F9Q/jaBiHbV47RAskl8K+utqnG8WwVAdqh1k7
a2pRF7XOqmaAQV3FuSXqOYqxmpIGGT8lY3d2q8U9uiG0/QzedDKzKDcInsnRw3iYqxE39SbLiwdh
mim4suFNzvJ3i6AOCrBD/O7YsEPN1xEZQNai9XQkOKjW9lWMW97DVn1MtAdPOATeE0bAA9WCHRqI
vktBekeTcxSdZ18oLqgZCqKhwhMJsDpBR5W10z5KJTioV151FgnDdCzG7IbWc8Lq4EqiZdrXYpEB
loL5rLcP2YSMOi/U1zJYv8MyxNKLBChJkQ8V1rXP4zSABAlsZfR2TUp05bDStW0SWlUY3pHJKeBE
Hd11Vpgw71ySQe3LtGnXuCUH94SebAtzXYFY/MxOPQwTcl7OQZyqiMrp5j7gjeS+9xSH8Awv6zSM
G7PXD1NaWI+EQSB6YRAaHzwt/lbO7V1nR+1dT7J6MMWtdp9HpPDU5c6J6/qup4A2pF7eZcm0s/q1
NFHAiWf5WRSCAaGZEU/kyIa7X77GThPMnACmsH5K3XlfGdbeGglKHsypphnbgVkmdiEvly2cfSNI
HfE2N8ZPdyEhCUIzxYIb5jvkh+SsFumesuGjwVOE7nIhdAH8AjR0F0M926cBU94r2/00oCTw3C1K
fHUi6uNVIVo4lenDoJvrCd0h0KMsvsMbvbgJDSDbI5fMI0oeSps9wkrGADtG+BO5C5XolzsvL56R
fn7Z0lYflfTemzZvIeLnP5NUc4IQkBuu9fowmdxfuXXXZrZ4y1v3vUPZw4DUwOrt5KcFOWdcmqVP
oKTC8IMuKWyIQSxJxeyt4rnrSfArkMhOWNaDNNFey3ROdp3ek1I+F1td0kUvjeXdiVson1O+A0++
1xw75c6puiBqibENpyHeOZwH2hk7i0SY5le08ow4GDXzTplKbRozr/f1TLwlfHlXGytfiZzEUNeb
SUgiVyyfgI06UKATi4OOIEraj2xdAslOQd1Ej4L9Zqe5ijlMzpabofkybGiTLubtBaf7Qj5oZYcD
2xlYtqnpJMljI0eOmPRIRbczZ/c/tQqzZVbjRu1rPFI9zedcXjKdQItk6Ilio1xKI0b5Fao0325J
Aw6RsC1jgwhG74uDmdikFTAWAyxP1lzajUERoR7jHHzfE5U95RQfrGR5ht/Cne0dwVYhZSLhAu2i
wA1hC9o4FlUykTv7Au4EybfzARn2I+bjaht705GHutqmIeT5tHdXbjW2lsnUfMcBxlO342NaVKwN
iLdid2XStKjTdM9OA6pzHjjuwB0ZWCXyH9s4xZ4Z78I5hyJhssyzaanY0faeGzMdkYDV2+ppUh3i
8qfY6t9SCKq4wQFkZXI3lqlz5Gq0UYc9O0VDH3HxLEmQSzchsBoaHmgsbmZFwB+xY29x3cVb5t4E
T0bYWQaFZN7C8W2kGS6I1f22GMa9IQrkdOEKJGmFCBSoXjf+nfNeEgw+e/s6yX4lyvnB/H6//ojH
1Bk+bbpcGxz9r+2k6IbN/cHuo71XrOGZYQmpYvgQYQcHAvqmt4tscyBtprfPv5tGy05hGK0Gc/kk
KEE2ZpTWOysiICKE82EvXNLaHnfUFZso6uK7oYKvYU9En9MYRoMHlKERw+siho/CiMRdxbt33y/t
nY7MmolA5dIFATybDQD1vdZ8TuU6g3WIrDJIoi60+X5oqnbXGaYeJM2E6No0oq0Lm/wsjX7z/7XF
/x1tMRnsxn8lLf4fbfa97L53/87x/vNv/pEWS+9fCIEtd21jeIIeuP2/pcWe9S8HcrZDaePaLLke
ot6yam+sbudfrEMGMCEPxS8ob/7VP9JiEyy4geLNg2vxD+H7PzGA/ismkEDC/B+lxYbBf6ebBD1Q
XAHzdv6TtLhJGsFoebCOdo6J2SwswhGL7hwn9LYsNyGGMYm2yrG+iBpxScwxDefoeO03EF6gY5lj
HiJnfpZO8a3z8hj4s2zBDDarYSN69QzzWuF+OZrLMJG0l0CxTPJARoxN5wlTSjHy1NIBGgf3PZrT
ae8hpSNpIyAUVkKNM0lwcJcrcr10IlZdW5MDWAGFwMGWhCbnY+OHnPww1buLXiZ0ewqIOb2b2gRu
mCM9Lvd3hlmF0D7F9mCRIJrG97mN2rTrQ57FvPZrjxIsnXR7Xwix4bJwFtYdfUtYwINVEvyYM4DI
is9jW8dQTxbnLBs5BwMKPfj5BHDLanmAlm2whC1gWR4BmfcXTRJOqrtUqAyZvUOVn+aEk0yCmPRh
AdyfKK/2K5EyD6zuPZqruz4dUmJLCsMXlsMsuAgnPxqqX6Xt/gpdWHdNWxG7jAcRGlF5VssZEa7t
oz9F5JmP4ebOGDt1rIZT7YXijM/82nF6dERq7t10flOFeC7ogAZlEb97S5NuaR0wygS+yWXtWxIG
fof5dN+34UOeZiHJjpyxLOxmmLORlbRYarMhsc6OYilraEW6Hprxpas3aiA2arSM97Ail6wv9dYP
s3AXRsmuJRdjF7IUFo1W7Sxv1PdYhq62IXeyifapJ09jRbY1FXWxmXLI2yAdo72RSTIxGfax98cz
+7b3UtulTc3TtvtEVUHk1OlhUeVnpcN16tqj29WfIKdITIZ5cRdCOiLxhXRGPNnJcfZA5EQNeorM
YtOLb66Uz0Y7eE0dvXYpNixyHKPyK216f4inp77flHJOD0NZACmyp894DdfLOZarAgZPoRv3aoiO
s1Mbh96RH3prD7ucpt2294yfWpO8et029Gqy3mVFSB/Ye2T/360p/WYh3vIx/8HosavvLoTsTaRQ
DIdSW4ETmnsoqOuLas58BpbhGZJqVlOpiIwYarcfCDdurG96nfxaBHlRguppY9bWTmkrcYqwGA4z
6UIXPJ01dKoFIUsCGGkWPmgpfSyvmD9SUxwEWsVZ0HpviJBF7Oo90bA4mNove4n1J3SZX2OSW/us
jA5p2f0kkFcFWT7HvKHikar/OY9Hc/tWpbLeYYem4cSJdKPnAFsH56HNMG9VBHN4SaC5DXEmWXoe
LdX7ZrrW3/FXZnTIgmDOciV7vxHmJzKcdIv6E+6659B9bn3XII++tcn0aYhYUeVT5ahx7yzjehJI
3uKB7dSxUrqE4SEW+VtNy7LKXcTRxGOszcG6Lzewnit15XeqVHY1EvmU8sT1Ul7sRNyFrZtu6K6V
fukBy5rGITBz1e4FSTqa1I5j7j5aGg3tiJK1wZ05WVCzyPwDxUoHCybvlxhpPs1F8dBAeQadlLxE
WjwGkSAM1EsJJ8Y7TY6IR7kxZgPCYfWb3KZpo+UNwxY99vGrmlqbniTJ9Vj54zurbY/ht8aZyCCc
SImzUkBPfUJPZZqJae7t3+GAp0IQQ3aOnmQNhSsD6/ZsiRO2hp95mUqMbCm92oJAK7sv/Cqy4q0e
rQWCPh6LMMdX3ILbBW98G+GzB3CbwzrYVCOH/2Rxv6lyfmJ4oq8PJb4rmpWpCtekQK3kt6EkN7lB
aWdcI9HboGRIRibCEAFpTI+qWOi2OCM6aUGYA/Ew06fC9BfoqJE3mvvDSq6t3f7MbEUbDETXgkUg
YPJY7NpYGHuu2uQtOX359N4k4Q84dlpuCO1rgyJMtYMkXMfodO+Ykv0Q86hsVBYRhDxpyaVfZoLr
MmJkc1K68p/V5GY+rhJUt/JBrPm8C/GUgZdBMmtyGooY87aa48nzoKIn0dMY75gbEIgrmKkHY61d
Z31eAhMorA+VCZis4ZzcghP/7HQ5aiXujGq6FGFHzlJEWYuNIJB5m+A0SLV9T8fWAAG4jlM034gr
vAYKiwYzXSK0S53NDO0qsuKtGSrTn0bH2ZCmJYIq4TvEbb4ThdC+EzYrDlPJudzRJTHpPSGZU/0t
SVxJB62/m5qqAVo5fWhDrh+n4QPnQ4fRU6/oRWh+rKOfgnVABWJkDqL3+zaKrDOLAYtyaZpM+tTe
prfmgxWjJb9hRJzt07n1gILCq89N+01W0VuDwX5Lg1cLUrvgLGqX5iYNq3qXzHJlSdyhwzf3Ks+i
QNHL2Ygo+14n6jWt2uVtkYfO8jDAmEnki2w7mupQYuQ44Hmydn2Jr9UZD3IeiNKdmvtypHdle6cI
2Fpgle7VAXYdDU5yCqV5aEtesjo5qEQl6A29t9FBS+/J9aTOEMCDZQXASdbjpcUqFBhDxJUlHXQj
TLvdxCy7dCDzPZQivitkUHagcauat0ayvTihByFx4QvrhRzFMcOyEYpTmc3PWSnunZ6fUWMhAYqW
aHTTLOrSvr0SVkGdFs6PNAY/I8ImuCfVcWGCerYjuhCkkW5aIIphy4NMibM3gA5ew9SB71/0l86G
WY7pvS7DJFDJOutioIoNOnSNCPHwb8+sufNnSIpx9xo3JL0ikNBRhG8m5eFUTDwCmbT4XixjfjXO
XRnx8NmTeSUJ8UAF5xwlpyZZ8YYmg4cYK/zl9e8Fcx2/tava1xUZwj1DsSkvjkamwq3mzg/2/TBz
42VG8+noawilYoNW2go/LxWsUiLVaI2uJJFkDxgrUOHQsrZYP1oeRNobw8dIYe/P1OvOkIMO+HD1
/nOmuXvRQ/lQcXo7U892OzVZ0dnOvE/6zAwwBbmibI0vQAKZFK679hCFZOpiyzulvIFuCAsJ3X4Y
MNP4AM6tM4urr64xYXKLXppsjHd68Us0GbNAPKYVwPVQ5d/xhldBV7OTlhn9JM1lseqSLj24RDhJ
y3sUwiPRlP6hn1jz+5zgbnc75trlAqoAZozGEHmaOOh0M2W/OKatxu3BBJMMM5kFODYihrrTcVF2
sk37WG6sKkTVviR0ARbOTB5rF6fAYTPK44QXys/gBwTwo+LNWJiBNybDBdd3EvS2UQRtzLAzCr3D
4OE/K8x61aLE31GLEhlHEZgv8o59iRlVZc7kPzk9dyQ3aF6G78LC9TW8jBNy0RDt4pUJEMEr7lqJ
Q5GIxIftNnBAGYJJSQl+O3OR0haAjeKtJgI3mMJTp6V1UFcbw4aOCJLqUpsu7Upnjf3WG8NfYk4W
bYyJ2rAGzktmEuhDZgUQRrUwvgdWG7GDzfxIjf605DXpD+1TnJiM3hdDErSL34CL0Hb9cTDM927o
Z7iWdU0yG7N43XQ4Sig30MbGpSz3xkPeYxn2bBE4XEy/mBxvi9c6R0Cnk4b+gQWSJxuffwByZry6
C062ovlBjlYTkIHxI1mGrRjJlYVGWsIDJrEGrel5HiLGipQcfiHG36SKERlfdhU5MyzKs3KdrUUL
lmObxXGToyZTj29Yi2hI/V4dZzMTq6Yyr4VYEyVznFrxYH40Eitl1uOLS+H+5QnW7UnuOCLKU1N5
fo+ut6V50KnaPQpwGRRDg44iYnlym2kK8qJNmUKDheqmF6z6QzDVGO/t3iKlbZImVUfj+a2O9YcW
/hNZXs6GhJ5nWh1whPt+3ng9R/BCpN8TXb8vOaysu2GUuVgZc4/GPqGCfnl0f0o32to6tD5Ipzwn
LbGQCvRnPp6r4ueCnXNjj7W7AXxLi8HTX/CjgL4gaLNsd0nVfXFW+uSkh1evoehhoOc5MrAzFCRk
3HTbfhoxEEQ4UkUU0uqpGj/WbGdD73o7OmO147YOi5EodMoWAHUz3m8CGzE1Xgd4775Ch7c4qtrN
7DmDW5pb+EaOD6Az7yXRhmFOBNUui0d3Jw36rHPM4K/I+3tr7RetzbfWpuOaVdo54wE8tqa4j0kz
9qO0f5cxMIhsTD9xuJCFptVMAEG8oNKnZ26XY9CRgZSyMT4Oc3rVYuLhJrfn9pDqmz7Ad2CSdmhr
83du5s9jw1LqMC6N0VyM2GpAWXsgVvV78vt0ckP2VthdyGCgjGlNuVXCOY5zeyFZ6khfO9nLxnyL
3LreNIOq1gxifcMeulCFbdzx7Ij7MeIsEemC4IHJ8SPS3jCsLYxCtC+z2us9R1lUDta2y4p6W3Ej
7yBHBK3W7bNE+5EqA5WL7UQ0ZNnhbJMzCcWOsaX1Ge+EHp2sLd38oJ/jk8wRGjPNgu8ac4sJAzda
zEHMz6IskAye6A5mqGegj5Atkf+W0r2LgZCkRuztq6ye/Hr2viWWeIev0D97rvakl+QppPUBzoLl
p9GrW3LlsgSHXUTJjuz9IBpMyVTz3jqpdQlUD6J6ZmRffzcywQwkybydsybhpUsZwFyHaFFlL547
XjzkCYdqsF40L242dUtALoqlQX9JU5qTEx1h9BjVjrApQN0JzsdiGXxPNm/zjLFhnvsakpL9Q+vs
1zpNueziw7MR78Rpy77HMcpkiE7E8VYpXKFGXc27BqXemDunLIuYwHaEfsKG2ZkZIV9j9a3vtJDo
ZH3cCfWpkrg6VywFCdxlvHPiWZL+nOtW/UJM7qgjLEocx+SI8MAgy2XOuI4YsmCyGfIziUOdl36V
Ufyeysa+YCG/LtoM3e/TmIzfntZ+4g86yV7fWe3S7JHDJYT7qa0oTOGHxnDxbAdjg80zHIM2g6+M
904Qqrys6kbJFhV1D2X2qZC2XITqahJi0jtMaj+xjAsF6YBwrTWPiaxOOxt9WymbyI7GnxyrDJYQ
/+jSu7vSIfCkiNJx0xHF7qjwkST5TYz/6JQJs900BlFdg7zqybSletNWRRVPqJRPOaqcA2YxGItU
lbIBy6rmgdhPeENV3l96C8tzPNCjgrW7czGjC4WqQprLe+HuKi2Dt5myuFShQYZ2Lw49Jx4nNVLC
WjX20UgSEyvru3A9l0QhdZOZl1fD1qx9L2eD9VR/q0fvtTV50pz+zSEIZ2c64ktVNHsd2B2z1VxQ
EmX4d/v46tDVskV0LerihWG3rxKmL/o48GwW6fMEoGpTxrRl/DSPnnPofNRi87VvaA31NTK+GLrA
U7kkH/BEuycDy8AmLdX3xd6rLq2Prml+OBAnr73XPydL/LKY0uSKsoAlVu3fFNfdwLX+8+Ht87T4
mQ2yOmpJnx4ahhF1C0X/9mI4Enu+Z+1vn92k0g3o/720wgcB2GIuXATncenh4Fy0XTjo938kycVw
7ArL+CNGt2eoUNxNmHEQS+17em/7mJl41GbD4VZMYsFnTBihrYqdbnyMFXPyRv0GkpodYwOAKXll
D50r3oauhbQrx/JgUt4ZI14IMuPsL6U9OLE9/FB5fWxyjzFWZ5fnjo98fXBaWhwKLHaCjaUYmOiT
4sP7GbVfGAmPjkbgMoKzVZtvgztZCLErMCgYIrtfH9dNzHB6qz1j1mbEoqsHM3SvmnI4Q87ZECQR
bMl+oAlkMPIN9YPZ9fNTqFUTh5PtqOf9k2Y3XyxFDENM52rJAoJVjsRJ3VWRpoJK01HtRHfgBdrE
eoXBlu0ZdJK9Alq9qLm1a1kwkwFlquOAhhTELzESdpDLDiO0eMoBxQe9W39je0DS0J+aNO02BbTz
vbTtS1gTNeVombVva8ML3FzeZb3zzatJr/eKp6aumfDX49cwYaxSFbZfpMOWYwz7FMcxoYhgAMyc
ZWWpw2LjBBk3rf4AF+FqIFzE2oXJXPIIidLAqNV0dy4YoQMiiedF23IkexxtLduTzEBwuzt+MK+F
phtGyCqK7MT8+ghNN2I2t2vhH2fummQimyWEkpOdaSfcWaa4zLPW7OwRSLwCdINzHHX3/ykO5m+U
DHG9jEhNlHd/sJjEs2+F1L5IyhWosXEPcyvtb5+FsKm7Qv5IRromTZd3wXJT6632hJvJDBi/YJHp
fJmTqlQlpDT0f6KLSmyZWq4kNrfmw1xNzQrTOpveam0e82UOOouU39tPjnFY7ZOF2m9xDcA462/T
3wIYXea0+yQy99GYAddZHtuUI/+Na3h7KbIII/3fzw0ulJ468R+Hxe0h/uOD+/M8i4NFO/1YURn1
ZspgPQpuHivUFTAlUWC7uzZsr1EnsJjdgJ1Um2g65PvtYTRdOlqI/A9/HSxGFHFVbv/7+r3NLKFB
GsliODd8k1wri/3tN7bdgdDI2/tw+7yMPYyuYn5iEvbDG8WZQeiI5p6raw/tPoybpGCvJUh7WiyO
U9RjJEHhzaIYi9TJ8vqjSrIeBDUOsttPeltFbp9WaFmY91E33Swmtx99NYs17FZrKlR38gRBBQ4s
ceYt/aEMq610WX6RfnFsFMMjhDMLe+kK/Z5ujNubLlzzvJLEbO/p5rgasbTGdTWCkliz2wrPq8Fz
L7SlVhk26lTAh12r/CTVz3oSWmcD5wHvcawIqsrUSV8Zon3rOgSjr7l/N5fR7fssUbvqtBeDhQMM
obtiCG3N9CutA2mNhlj3aS7O9WE9YdzW34ywQSJNO2Sdt0tI7rrVkKx4Y8aGK5bwLz32dsfpZHEu
+lRs/4CKRUSDWerYIVZW4N8X4cwsmGvC1s28MtQSTcHNDePxj6Etdm6wsh24880QTlHpIKQzOegl
W4Dqx3puYioM+1cRDeJU5PadpFOw0+dhPN1eTLettnbPI++6+UjyagOx3jXJFko9cpqrsIvod7Pa
9Msp6TiqU1xV/pCH+2xKk/PExsYIk6rn9jDeXgB9/vNsxiRqH3p88lpbrhkpHiDzW7TY7WVZn+Ev
ICfsssZQmaeonszT4LzqJXze23UQq0nkzxWhmyOF9qWNNqWgk/xolIc+keDKCwArspKjtF0zJ14n
YbuBnRT3eIzNq76+NCQWDJqYd10Xv+k2Jd0k53/+Dm3aHkmdPLpTZV/yUIybRdO3UCJpTtKRuDiS
TleeOPvbF5RI0c7C6Te3vzPAxXVO+FtZyL5NlIJIeee9nkGxEioarU1UtOPe5EEDC1AWd6NlHsbc
6w4d3VBjbCsWqNCOr41ND8KeUNDiaeC3QiNB9+qZ3gIdXBTTtLT5ofWWGVetLQClOWhc44mylJSd
0des5Yc3M4JOzeHSu9Z57MoD4anXwctpX5RGeQ3n3xX6/osjOnpINNzQGczZMWlTUsgdfUdSXbdR
akb+zi1uXFkyxXVswesKyUCBTLhLnDWAHpmV+2LMdz0l1saV2rcmcqmmUrqcVXFm0C7Ru7WYHevJ
ftQ99PfGVHzWM90eW88/hmZRW7vmZjCU/Era4qHICKAjUnZFenHG1i+JrDH8OcmF9JP6TKwIb+YM
8N8xOkb5TQxPx5xxSunCLM5/X9xJOBsQqZAgwgsUdgcdivdI41avcKk0kFBBxlXD0nMGiUZ/SNjq
ZF8F9izESXaaON0+slKBclXgbNTz4mwuMv/z4kqanJ7N4Wxwf02zmwSxXaCermCIzAAjDAt0xO2j
Zv309tHfv4i7WpymsBSIJek73/5Cj9F0i9ougr9fd/tfbl9sGclbR38dS7jmnEYLxI2o0o7ckvVD
zzU0sBVxkGs28RHw6NY//fvSqsr982nZAtStbKgpxmhyRJvQHPWIQOSy7iT0yaEi6vIETS7bqULH
7T0HOSfCuePmVI0ebca2/0FzBQwKSFaADXtPhfG5nnlivNrcshVwXVgeIxMTAxvnsWZVVTPLZkFM
DE155fhulCk8IDBoUyLNu4LDpBGqoyVY13otqwABDR7AJ+PLjnUe7+496fNfdFd8vOkfZoUe2UTT
N1TdS5JR42bInVQmSZAx0cbxVNFuHUASxj/zGrEwMXGxb6qa0RsEVjAetx7myczyT0NdUwRkdkYn
bXRaiRY//5r0Bg0nb1nedl8e0vQN3hZvMl9S74PEuwjkKzy/3ppf2bLFxsUI6s+KTlfVPruSwRdg
DjonPXU2XCRkrns4lC+xnsOP7yVowkHCHSre8y7dhaag82gObLKseMhFN11X8y7YtNtQg6HiPIUo
1ZmwxS9j8ZkUo2Rdu4enRSiPXtxXQkNaWYSvYb8+7NVWt5CEZmV9NMqJ7lDDYQGnP5RIWCRuWd9J
2tr4g3jqw/EEH6AHOBCd11O/ada/XQ31knAPTpM+mLMFP89lK13y/gc7g9pJcZ9ryPa09GGqpr1K
449mZsbm5S89g1NuLMZZ6OJV+dK60NnDBP/NUnEHsFLuPW9yNpQOjW+G6f3CfzbSXSwnkjtQy+27
uqJjnMebFseAdUZdS7Mf/qeNg6Ke7wooaYf8peuJmRlN8bCwAPIEowimwPVF09O8XfRrE4bfemSX
+HG2VVPAE5p4f5LvNZMAt4h3VYnEtGKaoz1oglwF5iSOlz82IZTAHBZPSEAFInUjcY/x5P0c3fKu
CZH4xWPyHeHGdhq2Q22OnDYfoW9l0KvNLahPhLOGedY8wKEzvK0YvdoQ0I0IBjnuDVp+VaptQH5u
bUtcaARWlKr6VYWkZCiOn6a+ZQpxoX1uieku/62JES8HV9Vuv6Z6uUpQi5mKzp2I3lrHeDacy8pT
as27rGhohAkKUkVzjQHysZkw3KBZnQLbMdHujqZx5mk3zrePbi+DGYnzLFlLizj9rBcDibOLzT6z
lhgCZvEubCLfUycv6fTHMZP1GI0gSwAzh4ZnfND3EgXagJZRcnq7Zc/pa3yd03qI1m6fd527Wrs4
daNP9DbZBMWFQA7QY1ZDDcfKq6IMtBxnD5BQ4BAo5yBxUWfSq+Bi/kEK0zIldFTRlqqJuNBE14J0
cUmORb22AoVvqGHDw2eeOKWkoUAdfnshjeuxK5Z29wfFfGOxzDcfaTf9cFZPLV4sypsVwzyO9UGG
KD/jOlzlBHAIblzc219O9yk0+9MNDvNvtOlCH3u/oNXsF02K9ARJcZryrJSxmMn4Ie/cLXmGM6Od
Tpqjc+EZ0G1QOfhjuRQblmDPH2Nb4VhZkmSjJr1kokvKbbS+FJQ8J/3TXM/b/YIHBfMUg/h1y7t9
UVswMIjhFNyYzzf6M8UaTLzbh1Nah8ep3RoZWsJORu9C9ZQTRbLmVf6lBQ28Nb41oMrQctcczkin
KYeGglb8ekI1O5C/5NVSz/z9vDTso65AWHm3wIS/3/6GYmawx6SbtWVFTReZJQl4h0J/Ywrd/uz2
0e1FE9Wl4tHnfORNJ44q7mFy422YL99Mq+upXMs3ezSSM3sBcIqcJlNVugzpKpOg12H4wHtGS3hc
h4X4wJ2BkF5agcMpcs2FhAFsZJ1jsButL5hCTsCKpj0Jsfrp9mLH7laGWgroeP0NO3JZgpwjD50A
bBV9hCpWM9Jkl9TmK2D32thO+aQ2hlu1Qd3qrNPDqHEDcNaGKEC5kTjRtutW4srtD/MbS7r3nv+/
WO+/I9YzieNDKPd/B4G+/Jr+o1Tvn3/xj1bPM1fVHdw5ZMXCtG6qu/+FAdWdfzmmIPhZGsKTUhDt
91erZ3l0zSRIFA8xnU203z9aPWH/i4gXG1ynTiaT9PT/p/w+21q1h/+OATUMCOdCeq6wDJ11WQAj
/ff8Pr3XGIBVlQ4ruB0P9NaemxHETB8VOEVd5+p43PgCiXqBS2bjLfOlJDEtWeztOPMlAmO3GS4V
SnG5syWUM7v43nYoOzTdPdQ4cGN9fPGsVQbuxY+1jcGwNy5tZTOBRGkWjvHACNR6zTTmcZkuugvp
Yt9LfYA42GyauYHYyGzcQA6bGCcjXbGVNdw6me/coXtfyow84Li8AOJOQX7bj5CJ7myGWH5VqtAf
POCEWmM+0JfptuX/ZOw8dlxXkjT8RASSntzKUK5kypsNUZbek0nz9PNRB93VfeYOMJuCRKlkqcyI
+F0zIbdMPKJaDlrXBquAxOVa+Yxdl0y5RLMXfW2zOZELhW3WqqcpwEUvW0/2ro5CjMgitVw7WId2
aveUEV8xgWfzxvKNokQPjQt9vrcNqGtsXFPVt4s+GrSNCMZl2WWe4zdvlaN6XW3cdLaNC4EW7iyb
z4My0cYDj0ARaY/ExlfZoegVXoBGDlopZ+pWNoqDHTt/rrHgacfrcWoqHTKhODq2oZ6mkc85L6IZ
JQl03oUBhRHnm0Oj6NZqHOhLNMtVzmhAg4uvT8EFndEmZwKPOl9HY5m2w8qFh3cJ8KVbM74p/lzt
Cr+6QGkESHI9XRvDdWSS0WXLhi7Dpsc0MxmS/uc/B36unIUblGhuQVtsxfHP1z+YryrnUivupf6R
uYO99Sebjh1B43TKgqLDl13blDi9agsBh1/x+ZYh+sdIwjIm51PSFCudDjTwYgCjQ5ljawMBlUUT
L9ibPrftm3rEB0YZyoMpBxsGC2tmyuOsIjTMl6G2o1PUp8tsJHh3Hgp3IJxIVdI+v7iWUI5WMnb3
DS5omzGIUKLbZnuPVNi4VcVJurvQUOtHoRT8EW8BUN799YpGe2T0hbwwl6SfjK1HmYE+50r0QpAG
jZsAb0KxGr9MpShXozCtddzoL0PRjA++3j5J3P2Bz7JqwYjLuMUwjx6uyhlD+WImvonuMHJO24ji
v6HKcAIP5YkSltYBHuBakNfAzKczHzRLP7kWaWKWgL2S19o9uq/xy6EcDfqygzWa+1BorfAVES3x
lu6mTgzIpM5g3YXErL2puKkverVwcOw2Aa2YZwMhwxt1oM2QtdUG24rv+XbyczSTiWO+OVOwK2Xi
f8z+rb4ynN2h7R8bBErbEEW95zR684LL4zrFWPNsosBYiL7WN4Ni+it37IOnJHEMr8wKY411QPCU
JWCX0gyEd73V7TXKWAMFuYEwPSGy69lu1OcxUYpLY+hQVGoAAMc3GZQ1jfzK3hW19O8SEk3IeK9g
gEj31AzoJQN405t0iJybUNWipZE35UNo0QDFPHXaYCNPISgfHL+mnJTao6sZR9JBgvdMiSqkBcZ0
KVSBtSaSq6WWDQYxG2pyqCAt7Adnqlko3OG+UPrhPteYBZtuyhgTe+R4Pt6Hclq3EXDQ9R52U7vb
WpL3SF7AkpSi8TapbcSSRtsf8yja/x7iu0xovaIDIN5sbZmXz6LUs83kFMr6enUc6eUIXuVVZcGh
7mX6DB/rDG22uTWnLnkcQSispH+bkadjX4X5Q5OnpyhvgvP12hD0AfwSfP4TfhOEyzgPrEARvOcx
uIFhLJ4zEZAUapoP49B3l9p0n0yhrkgoTO8KVUtvUWNs8r4xAAUQ6RH2kR2NekiPKJqXhd6h/cWa
LMGpVY8OvvZgaHrPqNABXrN98740rHoxpn71DbzbVTFRAJUNC0MpXYzzk/yYE7px5vtDfCZluLFH
P98Kt3gKDKW5V3I1O3Rsl9D4otID4Y62paWfcbWKvhxHPTupUD4Hr4NkntrB+KwYublnKAX1dr66
KmRorOqu0nZ1Y9gvKWcVQdrJswExhnYQIg1ETOeld5m4C04vYHMmDrYVFC/dmi2/fiFAwj+QqFUt
1bL9kQq/J81SzyXiuCdL0QnCidRsV0vf9Nx5GEWws39LSVss3EYvln5r2ytHVsalHhuccgU/4eo6
wnKzfCUZZG0tIyyf7IIvJSNB9DBE+QmCnHvupy5b4kIR7HnJ8aNtpkwi0hGNCWN11Qii+0wU3S3u
KgiWRHhf9QZrtW+VW5Py80aL25ukcuTFSEqFn3ncPdem4sVRkZN600WPwzy5Nuy82ZVVFD1qdQVH
XvCOrrfO6tdEoSLIpl0QiA7Sm11PF0rnWzWYusOfY/PVXGJ/W2biyS8nLL/mP9dLfc7r6RFywuRI
5GGwNXm4Xkrgny0TTJ9WWegPaz1g9x1ylidRN/C3owgllKZBSk7ANzM3qy4pPgR20vyQ46NuXNmV
yM0QaDPeZRtEYhbluOGoDtDLxIfA+eNs9SBzl5z4OgOLV52KfZdEwTaEXLZDK+1BdWZj702qHMYK
NzMlFmgzPmn7MqkvGXbNtwqr7AIdkuop1rc6URAZbAqbTEw4mGtNdZBzMKsVifvej2LmIb66nTAZ
XjHecT2oDDtdr14DN9uogdTWg0z6rdnXHyzCdBOV4p5xGmsWVtE9VwRqHqUxvDPRp30qu6Vtsj90
iWUvy/E+kmntzRMytE4tT1sPWIgY+LXbn/YYP0wxClrItb0C16Kph1uMvnEtr6sfxMfLrqvFqrJE
C71dvSgtXTj4zpc+jLu0HkAKbTXyWkBKpkoEcTixTciFAT1uhqbjDkWdSDXPtobK6yPMyzHmWJVu
+Rk0zFj5tT4pLfNjfjXu7MQ8BtkaTsWTXmmfaqYcW1ucFAF3vTNenTLcMNO67QpYcXHaf9vwRxZV
RSxtFFmPQdc8AQBumHcTM9glqJnH76RE92WmyrJrh2fTLz+J6Zx5HsGBUsPWe3UlRrFqh3rRh+Ft
MBXdwvREL+Talz5Z7OiX868uggeTtBA36rLZwHmQS1HDGtZQM/Qjdvep2aCSDj61pI7R0Zm3gCtt
lX4iVX2ZGFlNqdygD+2o+bIbX033VY9QazLV56IV9z40qgKqHWGE/J7ET2/Ng+4nf8TPUEuQpphb
X1PwlW/P/qTsa/KEOZtQEjPIkpehmU3oMyxIQuVO6sr7nPUsArFrgJfRWW5Hu9gmrMRodYcHR4MD
VyiAtgkhVnAb5gzLCb42dEqZ3hF98qBFU7bCMGWO04EHC6VmFn9+WpBJmLbxk6zjXaWZwL6xWA49
SgNLx7sEAntgVI8Fgc+ty16v04RW5yow5KIOmxvqp2TDqmZjcLkY1IEE4d5dpUbfrGpkNL6pLVzh
Vzja2+fGxdqk1pe5nfsHDdn5ci67I8ECkwUvZsdALHXlq51Vh2IiP6cV5aZRxgfB73HV1n3Mx6hv
M2266cvKRzvCD9EV6pJGzIZ3P17UsRe8fKzHW8fvFyVfTx1292OSHTIRx0gxUJSMOpi7X6sepzqm
BagNViiZn0TBhEvgjDK4erSuzPh1qnS0Hynvm8HG0iXdFckCaqNGPjWZ/trMj4Ma6jWo05OOsfdy
JEQaqvV3ZfAb0ZXqU0JZpntvcO54xLb+zXbUj9j5Yge4QJHmpZYRUhTIHY3z42Tjh2ExsWubdsmE
q16GUXdJGrTII8O6SBnfpe48jarxLa3+e4yqG6P8bhqDHKMiuzHycGc2fOUmbr6hGd22PXz4woTq
RFLvjR2ObF/jTIqLFzIq35gbMymrHMgAwxYa8JGC+UXt5XOAb1NjWSendG/xz7gUxRwVlg2vwumO
BYmHBsHvlEYaM+jwK1R1PDU4ATMD/SbTTk92jDCn0jrXiUUU7rhmsmoBbM32jYXTXPwcD5O+zjlJ
JpOYAYg8vdJfmIBc4tJ4M0V0Cdh/MeEJF8UwFZ5suht0rLiA6OGaFPUlQpYY/EZKv9x0k72cAuBl
VEXnwOpYskKvrvE/VbowWOFyAzHkzUhc7ESm6btzEFvVZP401knJkIjFvr+kaHBQ6VrJVu+jc5Nq
mDSp8gJ/HJf2+s2Ho1codoydsYrxEjzBfIiOXSUh7raqurFmUrhRie1YmetGKd7xQ+p2hj0QoyMU
80S/j6KzrKk3Co1qif5YxYWEvnoIj7ilEC7RhBc8mx6iov5JxgZWomSwpKeej67lM7iL750OSwM3
jx6SQn9mnI4atCmVleL3e2k2mUeV1exMl1Mqd7thO2n52aha4vKM9KavgRb9aEy8hCiGelXRyqFs
749NFYs7JX2IAK8A+koDdj7J9Z080/kZ2MWwmgRyGFeVG+2NMXQ9mD/+spKxiWTeCVm7rSfSKoBx
nfxsJ2PsSbdrVgRTHRK+tYPCO4XetMOtIliXIj0rSq+tsPs/973TbAOBXW/sxhQttbsiO3taAcWT
YqwMb1Ztdzv6xJ0Zkvk5OQ7W5mbyGsWFtq8zuvi8EV8q7i/8yBWGsW5BKIAOVqJlo5eqbfXS4Kbd
1ghpaPzvkwxx0+Rb75qOIVRQsPa9mYpmQBUwpm3r0DdbfPnwTcRsI2HfhqPv0dYi7aidO+IwaSZq
/YkMF7bLGuqLQlxr0DpnCEW3o88CT2LVsekUCZnUd4jrOfRsrw7mH3toTDTo5ag8NliQ4mkQrWo3
ejHTNPVqsz/2ufghbB7/vjbKt2WSBWu1MmisA9drOuggtUXwIBlSsx/Xv69fD+qu9Zxok72+Hu8z
AHw8Y//3/a43xyLa041Vm+u/1ilnd8Qw4q+HvN4ofCpCXC9urg95PdRXcjVUiI8ngoRhaAb5Qdgj
fPgMXyKj3zS6uetrrGXAJPCz/Q6RM2JtJV4YeByjXUN4xkJT2l3RQKRta8j3WrOIUJflnfViRvIj
Kadv5IXflY60p0OU3rjYYPX995QA7xRF+MAmdsigTbstQpeMWsHUDEwKDe17xCAsccIVVKZjMWKx
Ir+miSibNGUXkKZ6U5XAHVFOwkeno1Rv3XCJfZXKygmpLZn/yBk3vF6aUghhEj7gUusIuO2wH73e
eP0Ttm3mQcd/rBJCn6UWvWchnE3Rpls5ow0JsAMRM8MScyV3AV0XmqMRiJU6QxYotQe26xnHuF4v
6fH3JWy3Nr0tTFVsGLpXDKxAPyBusC6AhyQzMqLPGMkEWJLOqMk04yfVjKRg9/I2zdiKnFEWMSMv
1z/avy/BAjUopQJ+xEOWHMhcIe0D+CYHxklnPKfRTwrwjmYxgxP3LaAPWYQH+L44J6tHcOfPEHDI
joZtGPGBD6cZ0wQ/IpINh5p8b8AIk/F01GegyQJxCpRqbWAiixMYmAwUmaGin1ml4FQ+5wZNCrkU
2sGfgSzAaSJwaPXt6FbOUBdcgtay0T4qb5UasDOAiUVgY+Xo7ACpFnOJYMKbXdT+ygZL61TzYKPd
aqvbIeiOJYibEgUeXosLVShvrd+vmP1R4ldrs0DG24VvmJwe9RnCa2YwrwTVEzO8Fxvi4uQuxpx3
+Qz/4Vx2cgeNmeYsfEi9CZxQeo5VhAQRlTeGiDfZDCfCHWDf184aOGMyA45D3AFL5v1G0lDjrQgs
2cwAZV6lDwXGMwYSXmI8GII9jCOaQ0Pzn1VFbgAI6C9APLWzMQOgUAQ/kHKi84l9c0V26kWbDUxa
dWGAniYlFrepssflBVpI2+1Ni4mAQ361HNziVLLwLwaqFhMKpzbDs2kpy10Dc2DAtk0BwcW++7Eo
LQzUjeQcVzZhYuV5NHJnUxuvo+/fKzMYzNa0L7AKmUHidoaLwxk4Zoq9n7p2k+XoDxOw5R6MmWSm
9aDqWH5EIRNWcOjS2ADxkHxU0QXMQDXKEKIx6/tphrCdGcyuLbTZDfg2XGfWEQmRU6leQ8YODuYd
MyCegYwbIOStkVRr5NGfcYEdCINbJpPg6agj4Yi8DUiFgJE4OXOQdwMEvrXCEJIkoHwBOg8tuztF
4PWoXhbDFcAHyY9nSN/vuoc4krQyHaGUef9Sgf7HsAB62ACqMW7w9f5sXTyhuithYKYOaHAIsuk+
1WqNGGh4usYwLk2crRw7cVdGiH302GmLujPhf22Io76DE3sGFlrk7Xgrg1LZqe2LYTRbpX3u7Giv
h+W676qdSI27OB+LpbDVU09i+ZJQIVh/0vypFf2oqD5Qc3wuKqSKmX9MfRSkk44dFnZGTSq/qyl6
DQDU1eoZwn25yssso5rEcK63WNFMs/VkH9640g9ecVT9VK1kpzfKzUASiR88OfwQdWzX4M3hY+f4
t6o7IOSnFIEEc1814tkw44M55PeBlq2atGePTg6omZZNbd9ncb0z2uI9qRBVwXtDoqETddMm3Wto
uBjyTMYHGrUM+s44LbFffAjD5D6byp+QhUKbqp8SEjj0/ttUsObY6s3QkB1Z5B9TNHz4LAqqmv04
rnpsu3KPj87biONoN7n0mDjtGPDDyoLZv1SLzOvhjGBFBVoLef21RjG9dafpoXHU+7RaGr4B6015
LER/i2HBG8LoaNlEmMD0BNjyAgHCh2Hrjo8dHHIvGIs96kZOljL/aZV2IzT0LbqvP9ZsAV2gng0X
6zzRwXgYcw+vJm+MaAXjKTiy9XlM225TgpoU81NjCyv9bskZ/Kqrp47qzRrzUzH1u3YIbmM53VkG
RdnEpBi6umNWK6tPLkaBVU0UKeeBxKjG1GFCGMdIxaUg0u37KoZUXo87U4c5nPsO02n1tRcuyVEl
2pJIW9vUhoIUGqg1Wr2wcVJbFunEp53EzENGKuh0bQUUPFMx3M4fcZeVD26KuQBsb0p59BwtMSH0
ZasR5uM65y2ErzH+NtDKciQeKqTg2H3UBvXYW1zBmQe+RM3qmU0mrhDZxYk+IWCPRyMKXcQwyksa
pa96hFFmFLsrZ0qe6gDsuH/sc6S/Vhadrz+kNuXUL38oPh6zCNpJMKTokVCqVM6lwpkYyo/LtF3R
tKUtVPqPWkFMNjxj7wjG7FOzKxPNotWxTSbTUVPpi6zkBniMx4IQoHPGsKNXS+RENRaA4sNHeKsm
4SXq1Y/Udljk3eoSqC2/e1QQGAnNMV98gDXSaGdut4tRLkQRqDdWSWCnmrgnvv2dzHPY4wHjEGXA
KjgwGBvNXNvAMbcje8fSsq2atINHs7LIIyFd1FYf/ZABh+x/qHGfuvTe7BA0oYld+b1VrDi3yLjV
gY6BndhXIvRKOBgG1JHjnszYWb+c/Jg9rhNV73i4bt4FM+UN76bOK2H4Q5DQPtDdVYuGEKbR9I9m
hyFUOiyzRlSnqcKhFyvtZNGIA+R9HApB1Rcz0SLrRpORK3Vpw/BJOLBUVEC3iZikCh1MinEDOzpy
NU19ndT3rI+fRiCYRZb4zBnmFbJqXpVBvlsw2RdOH66tTKo3TkodmjqZtuBUwaazMFvW0RatIHur
nD2hNA22GgYVcPobe1nZ5JLahgdSj8zPhO4v005dM+AOmLQ52QqbRhLewuBiK6GFT1o7j15nD5DQ
wRfTVmHrhI81dlusWDUBSe7zRF6y3refXeUYi8GAne2YwdlO3dtGY0ra6vdtNTyXunuSAVgGvowv
TGxNgXXrgGnGNlMYUVphxD7LhhZF40cUjtC5EcnT5v1M2Hcvagx7YnC+5ThouCTYbAQ98RzM192d
H30wtrf5CZFqarTLXNdeMbJmy06jrwGNtpHZfHFhgskcNoiBat8trKaVhP8WTyHyuKLlBchQ2DDm
mCpP5AqqWRHcKCYSaXeW5BQzuinRLFYZYWOGNL1WdT8pbx6DiS63mZRV0E04kabjzxC2n1mNjDrC
Xkm42Ln5KuI13/dErhcnte2eVJf+qWvOcIj5eg92wDxpLPqzUoT6qpMAwQ2kurROHu0pYRi1oljq
DCQ81XBAnMSUNijUG1QqtA+BDzO2JBSy6vH7BWHLGJC/GxNGdIHs9rYvj/lgRCusnfjgZl/NqfFY
nrEU7OnTwaDgULr4XQwPIkGzG7DmuQUNWhJCFHTLd0MDTgqDHcpihljy2ynFBlzlOVFjbdGr2ePQ
J6MXVYIpfBjDByx3eSIw3VfH01g037lSmZ7S6J7BnF8tn9QWXNqKbIZ5UfRRQkQmfsrBjkQpN6EZ
n5G9a1QmznfXOMz/wfVyxtWKMq8AmQEE3a95aRk+JvjTYuuJ2j3HTqvEdyDX3Gdr4BOvyZrMu9lV
CjagirVuq5PNAGIP7cO+paF9CP3+XUscG6MwZ63nTrtphf5aZzCLoOcFSznUeEAw30KsjeoMU9K1
2iFTHdWzCVBo+qJchg4rn64kR3yGPcjpBkP1eJ2Apqw1ny2dkp24d9sFxKktStDU2ZZTQ41uDqtM
Ko1nWV+9IehgbAGPWm9WvlAtPOtUWDRN/FUBmcGtiR9sDIuRG7UkTOcInGHL1jyzBiKwksBcK9wk
30w/xDZDpzAWvraGCon/IVJ/yDHIXTosLHtM7ZYQr3DMEcNnZ3PIzLSL0xEx5QxQuPtsxWCMo7iu
mKQmoEHsFujkJLTnsnYnLLocnH9VwugyXVmUOJ5ihD7djQ0S/ZFE01VZ5dj34UGEZl7MpAKKSfMZ
z5xbYwiwW4uYEjoqxpB2/loE0dLtnrq4I0SFnJ8tzjnqQa83am5XnqF11LYPdqnN4jsMQjMMPFke
vAhY3zpBPSqXIE/6NrYVc6EEhoCeKXWvG9hkSqse2X/U74jmDytZNlrXxJF2zs1DM5+lu2Qcb8K+
6bdZirVBali73mWLw8ViRy19W3SAPRi6HxUdtCFKhx1CRzA6DB2CVJ22k0MZYuEKaKMeGtzG3yiI
A81Yj/C0pkQw6sFzZIdPe9TWy9iiIZ8a5aWo7X1U+YlXlqumKg4C2vxSBAxU9NpRydaKNdQtEnu+
ZGItKtzGG9vxg2C16ZgKRLvoVVYiu4uCYVpWin3EfWQApOWHEYh1QX7ODX4F937XU3g4c5YO8pLK
MDHyhHQchYkXg06im+ju6GO9Dvk+SiKQWpnb6V7mBQKpfaPlFzMHWCjpsxeKk96hGXef/XbPDKco
TeWL6dwam+lNSgqcOrLNGG5z9jVHwkWT0Ybnew8lGmJV4s1tZ8DxRll4usw/RBxiLhKT8BrarLGK
3mIPx8cVxCcz12DSibvSRoJLFvvKbFF8ENF85TZWS2xurSX/xbDN/oT/k2/NDn+MPoydtcoeZRXE
vRcauQnmLGcCjwxs9SNXgubQlcq5SupDaNuPzoi+Dr1hcsaSBw8Ur+QtbYOC0EDakgO0ZwP8gHEI
1IhdUsH4swwCo0R2GbvpRrcxzQLcgbzZXDI8oTetjpuMZkt2B7zfbYkra5fQMdX2ROJqeK87BEVU
Qd5t0qgUtw4c1gVylMfKLe5k2Ha0HYijpdQfI7/yJmNClA7ouJNI5JYQNNcTM39PNFm78vPpkion
Az+RDefdUU+UE6QCmB9DfcJngrkEPRzknajam5PyXoXxo4NlrUBJ9NQbIw7LtHs9EbhLzWXrEd96
L/HoatKnJEfHziwIxKF7FzRfFgG4C+gNt1IW2IknfJMToq/V6GRI7y2ccUGjn6XmAL/lukc4ZQW5
ZdrGI7o0WPQok918hfITeWBhOcyRnFPoGhLzSao9LQ+PWZ3aJyWxD0FsQoLSE0Zr3SuGUtFmLOEB
i8xnUIEKJHxlOkgn0qLrsWDhax1qw9bJl0aNk06VGKc5erhHk9Q41tbGM3SZAS7jZGxJArc0Jtls
twgrYAyVjfywCgPFhlHlK12+sLaX4JPql9o4eI7aZARnunDWmdsds43jy1Vfh1tfIWx1SKh/k05u
3BSDl4oytotoqRjKVzpGnGCWOVZDYKNuYvjQOVmxTbJAa8ng27Rc9mcCQoh5SG327OwwlKr0kg7F
P1STrWE3P4EaM+ZKcOyG217yjTjS0tdWFe07KDHsAx5KyY8x6s+uqew1NV77I1xaJ5KPbRHfxwZj
y7CP9/7UP468G022b2P03poInVJ4KOtQ4Bdq2Tk+Mzmp0aPgVJf9/DXFd62eWRsMTF1V7S4+AuOc
b412P7tPjKHFe4VUSIlH8LItki8tBOURVvHg+8S8qskrusl40SQsRG7VvE9xuKWSFpg9bBFsgHcX
xQ9A1dMkPZZynp+p7cIPuidbHY7N6GBQNjKu6yUKybzIUHik79aIVBr31oOriS/fItJ2oPanvnUe
MJ0KpW55RdxfxrE6ufgqwCLFc30KurXPEBfHK63ZEMz5hfg7ofmkAk6FXcGCNg6RbbrrrE28Cpvk
fapq9227laAqAIUz1Tj0nwGmanRH1J+EbzJw0nD+ItJ0mbF5Gkw0sB/K3izHbtfFvC054cC6jxUK
+zgCqxj9o2zWCjsmji/9qrSQ+xRZ8w0UV9B9QLwKckAk5nT56Kb7gBhfawDZxkBnwUQTYzTJCcdD
szLEDQLTg2VXTDoM914JUxPyRfMFtYsmKsVHAZ1Zuxl1vYHNg/GXqSmbIqLYVNWnSShfdTAYe/j6
u1q4yZ1z4zyoQ5gfmsBBlRpbzDuDe0v/tvDoxABmug06nNeKaOUP4XAaJrxT546rSWr4diYpbRa2
TqLCxyaTx6Jt6g1EbbGMnAB70jlWoWqKZ9MR4sVqzLtaNz8KM3kJMtXfGPEoPFY1ad+ZDFg3OsLJ
A9QoIv8mCk7S482jlbFAzmRkxkzYEduYyQYm1izlM55+w84vLXLqzOqjaGS1z0p92fndpS31loWB
ErPoGPiUtVKv67ZcBYG5CfG3QBJTBuuqMha5kp58/K92qhzHs2rHN2nQ1ns/qvHXmMSZwQEz7Hja
1MUqrliMRQhxvjXUhr6EvDmI1GzqCU4nQd9QYPfNTRHF/leYAbEN2LfElouDLvHoPvjSSmjKuquG
fsVwBH8q/6QoAXuWzmngyPg0jta9WhC2Z6TFzu1rYzME6n0EFrWFYh5Qmvr7wrTUTY7GWwLs71XH
PSq25q/EoD6qTAhNQ05e4gtlmeS9utd05z0uGTuOtYFZV2YCHmJDUqiSrqUlJd7oWn7vZb6E35Uc
XBE9qVMTYnnXvjfYQGxCVprcQqI/1kzI/LDdJDqp2GpqwFlLMMA1c7fZwQMhUsx6w6G+RFeUKx7Y
e01SNTAQl0b2MHHBkiKh68aTpkvfpVlhDovBV599+MJMnlI/vY1S/cNMrXVbZgrDWInQAk/yyvW6
sL8ji3Jm1Lb1ilg5ul9l5dvWV1u3z0qF3A4JgefbYQZkqpmbin1ZlPWXFWQUpi7+mEZbnvtWY6eU
+75Al0Yg9o51im4qD597rLG9RIfal7n+Zpg7zq/IafOTEUWvZcG+nDGujhTsaNIm2Wec1FvdMfYC
ZtJOr6itiSzpVjWGNJRPYzC96TTDgw3sWsbJWhSgGFH74mt1tHaT9rXRaiyJGOEtqZC/+7pMN0mD
pMFtiXdwI4Z2VU6B3CG+IirCyxTO16nvGki3DStXzYvVCGkJogh1Sx4DQ9iHksXGRtbMdFg8C6r7
lS3lgwjqdlHNY2KjiMpVV7QPWeS2XttYIzMnU8c1o8MwisVJ4i25H3E+W8VN+JhrZrbUUDcvS02X
y3pSck+gGYDSGaIjIXWhbrOfNhlKiFL2paiFsbHcycRal7tDXHlKIkrAfsqf8AbOGbJ3OGrbxUmK
ihmvNg1LpJkPQsppW60ydUWGI0cqvzEJG0j8XYgDMW/UCDFDGzJ+5SiUfpPK/h/HEFezH/7e8Tc8
7XqspBRC4xC2+UGN82p5PXi9T1lZEO2u15njExP1G4bmJyU3Xa9HY8hN13/4j4u/L/PPLTjwNZqz
+z9fxZ8X+ecZ2e8aAhGuL/vPkQAty8qujC49WDUyx+vDXJ/9zwu5PpsWWkW2/X3iUkkoIa53xQJl
qv98fn8e/Hr091GulwQGIPweOEl3rnwLLKPbOyiGdnk2aLtWRQKsOsh9r5fw+yGC8b+POdOENuX3
PjEkK6Zq/77n9VIwr9S/x0hyWg5+bJAkxfE/j3C99c8//z7X7//99TCmMtN61EBdqhZz9HXUqSp1
Q3D+fSGVpoBAXB/rPy4WDefq+vfRcnynPG0wH5M/OWiJGD0Hiw1+hajh5z/xrEwK5z9/Hfu9er2U
tzi+J7nr/XX8+v/XY9cH+b06UYXS++Qt45Z/Pc/v/f46dr2aXhPZfu/z+1jXY//0L25LrpPamOGS
CQjOgf96G3/e7vX69WXl3ZyF+9fD/LnTPz3s9X/wa9q7TYd9HOrOfZNTlqmGIum+uGr7ETDa/Oev
q+JPWPF/39wjXZ4cL3bniYsgsPv6T79//jomCox19cEwl7/P8NfT/P7vX6/kn+6nupgkwer816uF
X1jt6/10PXz9B6PswQD/etD/uP2vJ7le/ftmxc1wGoi79T9+BP/0uv7xYa53/H2t1/tcj4UwyNa9
rX8TVGKQcYO1SagCoS3yvgX6UDO9bi9B20fen+Wi158Us0n96Rhq5eN1NSgY4ZHmXBQ7spJwjmdc
iQB9rSWJwkiRls3SlXkTS9b84N5bVAcb0N/6MEJDOpjzJaZ1tUGLbZVrdMYmxu3lSSMjZiGc7EH4
tdi6c+bYIB+qLmLkqDDSJKkMGLGB/ddZgVf68tyoxdGc2Dj8jpq5ycbLWMqv2S0rCeET6HFL7wEO
ywywmum640o4FYw0TfibTBVfbjo8qKWbeGEFKSIbCshFtbkYVaKUsLeevCDBy5cwgDpCV55PJZJ6
WFDHYMZhiOcGBclOmQoXABDbXLlWDiGAUhgUvcSQofVvywqvMTHauC1O4tZwLA3fY16ZRbs62M+U
JrQ2bYIzMXozxmCYfUWY+dQGGLjMaPX5TFcFvQqd3tnQVGsJ5qOsfaUFy2Ueg6gFov/0qBvpLi9L
jJOychk1xmvVV/v/Yey8emNHtiz9Vy7qeXiHZARdo/s+pPfKlJdeCFl6H7S/fj7W1EyjGphBA4UD
nDpKKcUkI3bsvda3imIEPNB20dpib6dCOYUBE6k4pO3GiR0HHUGuYXuiK8EZI6YNqOlzhkNsLHQx
J0Ng+t301UxgU2LnwwB4DJghTqXZLzXfBfTNwbxxx7ukG34bhwvjdt4bM/U5IcGDAJfEUOr4Pnms
k0VUDltmZ7j1dZzsIubcUocvVfcb+xSQuk5FMEyWu4W7iU1Z7ZTJ+FurwbFImystaaeXTS/X1MbP
1JLDpqn0Asd18+1E1yxgaI8ukNfatJK3QhvHe1MLULX0GpU53mzHT96bzgvXjO8JhNZoEMDvrDdA
BPqtJNPXRaOxNiW/eICuERzSbZiBZG7Dmx4mNJ8BVoCDnvNBlxsRguBjBgmkNHDJd0h5lpTJyT7U
fpVPnEk9nOc7yIxtdU7D6cfiHyF2MB6o5LvSHP9SmO1XlQGQNXn8QCQyBx1GpHJh6JRLqeM69XHX
MKboVzXeENk0AAWRbwmZaNsp0dE7q5GhCIknOJzUC25sxPx2ukCz1qEeNHjD/CwbJRlxcZAj4C2N
h7q10NFpG2Iq/NtoqMVUuZ9lCpiIiK2PsdM2APm0ZW9QlxniTD8hPIY5Vi4vJFORq1AMIX3tYXr1
qlFHfbIztB/HyxGfRAJYvKFnSy/Wb5PyZ3RDCi66exwhhoe6d2pdqu9Co/OadLDEtOQrqYx2M1UU
xjQey43mPodzBW3FGc5v2D8r2eX0QrTiNPFIL/s5nyQyjLtgoDuRMX1t9Q+rkpQ9o9Ot2/qhSaon
xPQpsGRvbXvlm6G6CzO0bOkKBW2wey50MKqyiemM+zrc8qTjvGEM5GIFBWzDkXFHTIyIJTWdOtm4
t2P5rMU0RbGtpSlnpIZYEJKrALe4xDboRrszBILLNB1fAq/7gFNJZExUfMfT62QmPTK18IsYJmb3
5pNbhU8d7oNjHilj0x89Y6PbnfehCHeBcUb/FTEewF21sH3zN0/RU+v2W9xbF3SZL+BETtLkyzLI
BkJHf6cmCXcbSYsqm5OPPoTW1LhNwhBO8JSHu/HT7radnz4meftutDlzITVeAbeB4sQzaNNJxCTB
2i0ZhFWwfYycvEq0MKuAe2JZFy3quPij4yJBNUEIg81iD+0jBMTAlFdxRiRHNHUgGYdNcRTlps4s
/4YaRa17oiGX8wjZHrKVyAHPYXFGK5u+9kGbrgwvnZXxtCOaJnspLYNwdKJX0yEBSJb008qu8aEn
uHJ1VPbrRkuf7di8dcPcnH7pbKa+VZRgpUQQEZnfEOS+s8j8aipBl4NQrFaHSdw6GY6ZlnKNwKhl
ZCCkcVOmWuEYvBqoFIBRzfyK4kGPq0tF+GSWj6eypdHZ0LAye95waG68BuudrswanBEJm5Ne3jG3
WkSFLVfCCTi3BsO+MNgUQCEkNnmOFbxJS9lkvBr7mqm60ziYh9ICzgGNLbLrqsr+aCIAj4O8hm6a
rSQ4oNBw5ow2QlXbnsgh2+0Pisl6YOdyVbHrrlsRo2vvu2Rla8xuEPeBcLHyYeUL7cutGPD53bAV
kWAy0KNRcuDED/WjNKatozK5LaS5tab+nIT5Uz7AGjRShOgh8hCgKW+RxW2mEVSgF/GhWwawb62y
ukcD/JhZ6fM4Ew1l3TyG9fRVDPaLWaCroTWcwSi1g+E8kc+T0HA1GqSshm2fixIZTUEUJM01B9xr
A8kehQp8nT7ScJegVHtjav/uBemjXbanAZJtrPcIXFNo0ykRltwTsSJvt6U2EN0pnKCAjPjc9Jqm
VlKaV6BDYAV4PhPktOmOUzfqw5RZX9TbSOyLccmz+T6q4T1omAk6KZJQYNgLFTHxzZKv3omeRAUK
tpp+Yoa0HfCvqYv2rcwema8ykdOL+xJXaRtpTMcTgz9E+CAnBCnFFHXrxCBbJsPwKr3go3GbfdBi
y6G7uc7dDOmHcn4aCSMX2F6+aBUShlwyftKRW2iSJKScMEt/9gip/AbReM6QgsyIKWoLGHf/RnbT
3CBz98XAmB6TWrDURlkswoi9WTOPVdpyXvYRtEvH3M066qr0Cad0kqOyvnTA1Inev7a8qb1evkQl
CGh9TJ+9Wjuy8j1EtV8u2tbh0gcXgNao182tivvdUPgb0EW0kBsuC4sEUokIy9WiZ0z4Ho4MBlun
vETurF5QDUyP0V4N3ikpioe0JaqXoRAmFZ7e3vV/0nQ4FElvzTiQF1QhJ9NT19ZNl07b30oVvFsZ
YgLwP2AW+vTN8Tz0B5g9SS2mqSUkveGJeyORuk3sFmVDbQAMUMPaFfqJR3Ir23HaeziTi+yCNwC1
DWYgPDM8Lu2LrWjLTSnkgiYo7tKYBgkuH66mRM8psuCxsOHPzMaVTKU90uv2KaIRv6tDpioIehxc
C3gM0J3nQXdEukXGbeu/Y4NZseSaGzuryFfpzqL2zqook1Xlo6VPIzxfjNaFhq4AC3WWoE4lSlJb
iMmiyQ9AfXC4jI6DgyBDZbVqTcdbNHjY6bMwWSWOK6vJ5kgQM6GhXlhNHd2rbq18Wz2ywVFJ3rxv
fWjbkzGqZaMKC86FetTkyGnOa9/R/IJF1SLssu173ZCD1LlMNQjgMzwkcylNmpqpSFqQL45snoeH
IqxCE1gFyLWY9SFIzRICtTp3706kX1LUl+zgbVeiA6c2BoOJr7NjM4xOEj9WF/R34Em4Xaro3mD5
WTUtz5rvzxzF6hRExa/TRLTHAbovE/HkN+4FwcknCNQT3k4gigYmIT9yN4x7z21QHW2KxYAmW+cF
F0qQRVxbZzNKnqm1n11blEsrMNBHm8MXXSmGLW43XFyPrYb8w8RtPwJyvWLHvmlBTHvcrpBukyxQ
9ku7pndrdRnTJjtNFsQnOEub3O04iH67jSfV0SqMesHcXVsYQ/9kFf3aMK2Bwoq8u8jhHGy3V2yo
c4hfchX0xpm5ftISy7eM2e4q2FcUtGG3RZcrAPOvDDd/QkH0yUm5WlpJhezVYOLvcNNov6ZvfkRF
svdtpoNRqI6lvGREYiy9EDFxmlGIThaM2iZxCZOPl/FknevWe8y09ofRjvDkKRr8NZL31YhTGoZX
uYYSeI076Pxwwd8GQioIrLufBM2ZrnyvJIT/wUM0phfhUymRjA6l/+T2CGgrPaDunEldMsYA7qLl
0EEIIE5hvDLtOntcRLn1EbcZgL1+JGLZNjdSjI+mjnkp5gkMucKJjIJZcvZjIShZpQCXOSPCEEUJ
MrxPw4G5z1Pq8JRmWV+tM0iuC9nLSzBk5xEr83xIMinHSMJJrBcNxoDERoZctXs1m6NmbGx9YAxg
EZ1BHGInOY6xSBGlq7v4QMdnd/buAsEvk4SFTRNHACpvXSg+TVsbN6DfHvTRh7xMzsUYpMRD1FSE
JD3FWLpGAk1rDA9pmFBQCTYLJH1FIn4F44qFPbQ/DLX/XDcXUWWBhzL1W4S6fhFWzirxmN1rHneJ
Y5kfoHF/IuZLWAWLvTD7XTeaHpMH476yPKRThoeoGDCxnhTW/IJ1FFmQz025G6CPSssclwaiSMfo
XOqAuFwaHhIexB2vsVHta18dNQSKxIlBek7LpxgmbqhDB6urFcyTdtUrjxm8AaTXTmfLX7xaFM10
oRXwWsrvEUlSmU3xioEVPrGmvTl5/+Y0/VeUqd3EUNs2jXf0ndaqFH2yBKK/8IcaWx/xPcuGm6eU
D13i3FqGoYsxzs4djiWNGeWiiL232EJ/gv7p0Vf3rdQZhHJ0XxC9DMzJ8Ql2zM+pJU/SYPKZBGpt
TwNGDd25Kzl1dIAlVsSIXz3ZP5md9qR7bb4JwvEeh1u3Am1wA5PDIDz29xy1Xl3v3qXXjsgkI8iZ
OfJSzdm6BgWm7eBLis0CML51QDa2AHa3VU6IfgjXc/pU4QA96LFPpFCzJCpKrIfY4CQGoGaB34D0
XZM8T/fQBJguDcCCBF5Oa4/0TzN3yJ3QX7U0Pbh1a279gYTJwd8UHWk6QeW0SKrUV1g1q9ESe+oL
POEUGL0DILHBH1P1d3qyp5K29tqsPOkiD4VMZ/NjbLINPQ3fh/eaVwINnht/E433GqpwPY4YkrWu
FZAbTURX40sho3Ttm9sUDMki7/Js0eBqsWNGe7J9JQqILg3TzpUf86l5kHjZEHrcjhCOPYf0xm08
i6/s5AnSK7VrgaC17Ck5OlsB2SYoiiFAjkjIO8jiu/SdYJGE5UUF4UYkVoTpdTiWifkJCGJHRkHL
oQ09cqW+on58SlCxbbTC8xaktrCJaA5nQ2JQ8GY2ZL5vPCKXx3EOFmlUxeQLPKZW+MGy8tcyhSof
Y7JbpT69kCj6Lvz0pDtomjiCWRzrrXIxRc0uHAq1cKmzgdqb373A1JE+EbqXbxG+vTuoWZxpoH/i
ZftElN8FM6CNU6TfZAd8UFH3RFaEl2kOtKn4Y9nM83t9uqtDb+dcB3ZTHsULTuWPyPQ3ptX9gmS5
+B4+r4g1ynDqddY5z54xHMcadPNUcYovRH3X1RJdGdM/h+lV4plbbW6Fh+V4Si1drdMobzcRAkab
YfOiLPtnnlHUIET0zsuhva6DccvriOVpg1USh3uww094ULVVxPTvWZpoR/rKv6nw2xteKle8oJ95
dDISH1uoKxY6i2XjE8OEqANFElpKh9MCBS/PJprdoiKbzN6IN9028X+I5yFrNS5ofV9w8WgKipuW
JuNKSfHawf0wgpkUjlaLT8YLTlgIHoPJ3hmz7k0GYUMpvKACsLmz+DhMNGdVC9BfFbgeO/PqhcGt
/GHhnRMY+0qchrC7pXJOj4HztIgJIEbL8koAmrkYzeJipf3jgE4BFHx0jYHECw8dmctMVjKGJU8H
pDc2b8KpH4wPpNQfDs7lRufGTKxnJ7QfyI5e4c8/h960TRQWlHQ8NDVPS4B12h12jdBfWwU13kES
wu+1x1S1wY1LMyZm/yf2Qyx0s9tX7SWp7HPDAuDJKFvWynjz58OrqwWnqUarYRSnxLQnGnfNV1kN
s1bgOW0rtAwhcq0eoI6uQ9ecs4YMqpg2L7zdpOOmspggw0T7zGV3K8N2gg9gcaZpH5xUHhFZNEuG
FNRUSO1dJpa8MU1bySz+oQAwGMqYCtJi8RUSIR9byaHGW6wn1nfo1vSp6rpcydQINgP5LmN5SeyE
aPoq3ZfdgJ8EcllVWB+J0RxqEvRqbw49SfDfxkp8hn5+qyNrzVuAF3znQENopv6Ua9BvEhvpBlFE
5B7d+0rDneH/Trn2aM6eNRw7j1ry3qFxsCZzqQU6POreRNuZlSuhjC+nVXvTix4g4gR78pa/lT9f
7DB9H43uJcmxquQCp3FT8DtH/WVM+nMRRw9YKD4oIT7IzIPAVnQbqxzf2zLoiWNlI9cyjxz4qZDL
yXSQN7d/diqH7cCSuRIjrVk9Mg+o1ukmhO8elqB5pnrK0uCICvo+c3u5cHTtbQr6k155h9DLzyZL
OFAUkpYLJAYA3XoEi8QWvUZpLZe/lVV+WSL99EvirFuzuGVatUDCxuJi447xMX/Y1XHK+7WP7dWm
o5cmRnkU5PkihlzkBFyZOeqXscfCFBr+SxyjirVayC9T7xyjSQrG1IjptSLY2lUONHWppoEAJCdK
NlPgHNMi/7Bl9Y50/K7LfHcdcZ/yhLzgdnDWWrvy8uIctW6wNQl7dvqWqFFiA0U8XTQ/P+RpN20r
S6ytFtIPW562tohvNXm6UFF2O6tDYT7rqQcXi938S5XCuwe6CUSYfgrRePaWuzg/i/QZggws2+Ja
h+o17NC+zrfgNFbEU1MebQKbG4Ve/gW735aO+KvvqAud2zu/8XVOCWbP6mSsrbg8Es/7oELzjXQY
QuBVSFnbl1vXAxYrFRtjHpHlRMRaoNOUoXlc7jiNPagxey1V/MXp97F3ldo7+EFEPkF/rNJXqzzV
pf9GedDuw5ASxadRT9ijXNfoqJaI7RNQTOau1iRtvXgUlAxVcCIt/FQ4pXbhrPkyEDqxmlpnU5cR
qWeW3XOmR4iDoYbOuEyTXV6f80JjQMA3gGGlfXHuXYxt9yiB3u+GSbuUnMr3QZbQxHSDQxf1HBq1
eiPGRluWMaL7kryjscmMg5aiZa6mKmAS4XBQc+GlZr6xHUev2luaixx/9NwlDrDsXhsbNDWQObZ/
/vV//z8/28U8l4xvoM1HCVrg0mSvUhbH+KzYpqG7CvLh1ZXRmcFPu4HCP2L2HMl2ByKru867TR/Z
wEC9ACE4h7dpm8mgUG2lT6fPyJYcbSAm1822o0Kve/awrqYBGamHcig+WgUCKrLZfSYNAqzReVvH
/3WcEdhLymioom88NRUhCzg2kb6mb1o7KixMlPZ2b/zgBuahocLOfP9TxBJsjk0LHaqS9LDIk4zG
72SzLLnVAefI3DzXEG26O8d3vgD1Y34hH3RkEfZbnyTT6KRLOlbKM1+85NIiRcAjfK7mHxfNExhh
G5D3w/fec59dCRGD/B+J/2bZjfFp0u37rLwrYzAMKGse8gCHO0YmwkUlLU3nDg/jonbc73ogpkMG
kLys9BbPowNPy2gbDvVR6kGPC0LwRHj5uG7JCGg7dI9VUA2LgpR0iuuex1rs807+eDppJOQYBOjE
QcTSCbWJtDacsuHOEs7CHDHegZC6q+PudcgayqEhxtYost8+mpqzgtge0N7WLU7KIoB8yU3JfIAg
ey/UX6PROXvBLyqomIj42YvAgbOM3JzlMX7I+mdfYEvpXM5oYYA8tsD6PagClXCBMsOLOTs7yPJg
yGzjSDdeEo/VOlFA6hJaLNCgrC2ER9nSfbE7eeGM/Wjr2QuE/3St1RgMOgMERaDBCnPNbTRL4WIU
mXyIAYd2fSfpHNKkQqdJ2xPj75QyK8HSXGrVYdLsy2AlyRZlEK8yj4JZ2EZ37Y8JQ2LW06r0O4Yr
XcCrAD5zECJoudAEhKU8dZeJbRtrf+oeDeJnmHdVOIsh/SwEDSur/E7i6lp7eb9LychCy4RnxJR7
lakW6Q6DqWai+eQ4yUdLk4/dpiBWrKJjlhbhPoi7uYA23ywb/yvdymDLV9dXPUOz1JvI2+bRk/9e
0WHBuKRRuxIfR8+ShIz6EKTQ9ChGbj6YFyBzNDtbXfO23aXTZgRN1pZrL7cITQUJjeyvd/dtRccP
VimAcTBqG08ECQyOeoV4DvhdnbQ3clWjVWM1fDTkStCXPwcWXIWWvg3cS/pDtDWppcp93GGh4TS1
DSsJdqCN9LNi7I6jlEWMgEo8NtE5l/qdV0qxlXpbbbqx2E9VjEEjydehSaz3FLA5EFFIdj399sTF
0hAnw7Od4wPV1RNTMz7/nOTziY6sT3jbIS1oq3NuzTC+2sdadJtcF/WyJ1gM7DHz06qmaV+KQTvW
3MUwwIAFKuSeHCBeiQlY59ZcfxbKAoO7txJW0jQqnnN7Ejs8Z3DJZTEeZDPPhGpdW7RGhm/LSWrq
2tRaFC1tNRlyW2i9NI/MGzPFg8Yxy7aesxTbmGPk/tKVy9yEEmH1Jb5ZHtGmdOdH8i4d+BHJyCMs
UiI4pZSgsq3qhL/2RdlcW99QNpS9BA0Nj/0qG57J1m0XlcWPNBMMZkNA3lbDSMZ2uxfC0Qyk4NnJ
pSl5DIqbTguFO4pBN5/KOkwaKI8gEdZk4RCMMm5ExRJqzFWWw6xnbbsoweOg20kO7gtdy7S12cp8
y7BYhBaZ5MgwQ2JOm7b60G2p7jPTX3fx+AKO4VR2Tgc1IS7QU2KtyEdGRBMAgSGa+CLtV2YaV8AK
PkthtyvHBcnKDJXGoWd6NQAL2uZ2+W2qlEs0xtduduq6vvtM5Ky7w6fUrQOCThYKDerKrCpSeo91
zp1s+bimeJAgs5RnOSqWmyE3946Js5OywuKek6XxPQTWh27+dsNEsFF188p4bVnVdWps/dBEGMsb
/wPtHq+Wpo2h+9GHLEUoAktmSsVja3136Zkx2/in4rBbN6H25tXSRaoAWZ31DkmBJCeTXL6vMJHM
dBh7LVHGUmtM1CIjFSvn2q1ZsFZmZLqu2Lb3sfDHg40VZxFx9JF5SzEbFMRel9o2LaMHpaX6pibD
VGoUhvr43A0AqhqdrvBQP6mOiYjd47sjsQ4MkAdeZ0gn3n1wDhv1ltqMyMSv2UVXl9M+h2B2xa4b
XqTJcaDFr7Yg4Y2afVcXVngXFLgSCsHYgFqlb9DzFt0b8Ag03f6ZoMeOoI9vEgJbqg1a8F2gPSqa
AoWZeovAzG2aH+Kp8zkexqnK1mhBPojigDzkjJDDIrknn/amyRIIjQXdxpkIFyw8+teEHKgF1Dia
/2X+o4v+U3U6FYvd7wzWnm2Sky9ZpJ84yn1ei7lEczkZm059z28Uc1fhK6pLMh9CAcZzqlYJBN9M
hy1U++JaNV58KNAlk74AHwkvIMm1R+6jfGmQvrEOFUE+JdYsWSNkGUBnhe3HOBZ37LAxVTBJZ2UR
wUTN0YGUmzEumhPOMrr+Xlxe9an8jhu0ICqMH0zd85dhRes1LCwIfRWNEwx07V1uL6NM+6LX3r9r
wY7pKzJ2TV66hjHbNORfjgMf1JEcjermUs3OnNjQp20A1e4umv+w6L5lmucc/vxfdgqxyKLzUJJE
xlbgPgIuGHYZAvFFggSCBlGycTUPsmDdjauyYh32S+MxbiMQ2ZH+0pRkOxum6SwDsXNtPGNy8l6C
KAQqU9PTLpqsX9c+B5msn6iFCDUtKiDizWPnlNPWxIC07oApDYkknTRnOgcLpNry8OAidrEoKRfv
r8EkjhKONdZGZc/JKynWom7aS1eS/JVzQfMJv2pp1BfyrkoS4UBS8noE8JpivFH18R1hAzT5aTPi
KPzsWwMmqcNYPm6NZ2FXDuqO97LK/W04YLAuQJfVzh15O/DvJ6LKKVrXfqltOkasRqo1ZIr1PzGm
Ld/usIYXh6Ruh02WVcDD/AtQsnNgc1bhWIYOtoQXqyX0Y4BF4+wgNz4aflhygbE57tUQ9a1qE9ow
NiSOkfmnZF8KUsVJAG+m311jH9d4ZIlupfIs2Ggp+LfKcH8dq8N7qJ4HhdJMEu2zJHFp6TRY8YWY
vuXg7moBnTX+dWxu0ClLv6oBkobuKGo/DdV/PgbHXpRPdYKYQnFzmc3jkDRHr0bhg09zjc78yUjg
GhDY/iW7Gp+8MEDLeSZJr6ZzMoNyQWg0H2Jg7z0kP4cyHp6MCQtfUGpM28n3TRz5DTdg2xI8iFMk
3Qy+G6/6OH2EEMHc1MHJj4wcOd141wmmB5b038IrChRWlaXfT+uWsHGtq8+Ax9Itsoz92Pl3ZcOA
2KEXkRgDUh2H74kN6iXLrZ96Gs4SvAFV6iokQAJDck5ugq0hCGo2icSnlczVGXOUOzsOsXQnDYbN
TuwqS+0NiEltNjxo42ScwZjvzNJiG4h2cCksinfxQ8Q3OGNYEVqhJvpcCZsB182swLUjeqrd8KiY
pdFz+zClUif0n6z27rjRlPJIEi6Wngy5W6JbWsDlC1jri3rbkJNmz5nuCYDkdWqU76lNkLM/YFcy
tZ/Aaj8SmXwqiMrc/ea2r/hcZNQTlK0nG3tqwNXShIzjbK1pMRM0gZ/PLECCSFxsdBiY2Fpc5g7N
MsInVthDrOInPv9757PGL0muncXPc2n6Nx7htj3HKiv4GZrhvjGdnzIl7HJsHphCQCGNtYCLTh6l
h7us8jkOSGNW7zBH1fBc2xK8kR567qLNpoojP1BzZEfiWFbGJ3kcYJZydGLzNCtXc6hn6gILI1mC
WKpjVx9GMW4dnqAc9V7Gwu3b2qtoo9/axIkNy3rYFoCae0IMwvond5oXrwzoRufFXUVets/OyZoO
59/bZbI7DwAl8M72DE/WrRshqdNluQkoVKvSISl6trmw+Hw75g8DTXcdTt55QJK2yg35lWbBDbNw
eIAhdBhInZ0N5ecSQBiFe3ayAQUmeZVt1WgRtJDRK1M0ftrcJul4CE6NKqtN0FT3+MDWJALx+Cfy
UHMoDVSlYZQHPZB5FUHZAUay+CeEuIZpQe1FrvF7g1OUNl0cylsOYWDgtbHHAhF6Rzoby6HJ530w
AiDv5I9hWV9FK1YDUAfeBkHQ+GhXhA+QjUXPzwaYu6gYly+jEYaeI5JTbFc3wqLw6g4lE6uBIcZA
ZiXKqW2lNAAl5Z2adANqc7fBNQFeLaEoK5tdkYP6aOkJRznkHTXkazeczhH8aoKMq3ytl+oQuPHe
D3SE6iiODACMa/g1LxGHxZT8AMC4lAAqgANH0Q8A4jtgoFfFgBW8gBRhbTQ/bFXdSV3tMi8d18qg
3k0V7hDqam1J9Ces7f6qAvFZymMgWDWHqCe8yvz10DgU0oJY2Xk/zqg+aH7Jyn1mgrId8oBZSXIU
HErDgDJiCMw7Jx7uwh5Jdd+i9jAIrSdQ3qA9YGf2dTAxw9GeqrdlpR/gyoA2q82XZoB3U9EwtTIw
K6qLl15uX/JJPPgivpesKRvXabdJPW290jj47OSSqNO2YEBmg0yKibMSWOBiLBJmNYgVMkr+5gYU
OyW6mAaesa6yfVSAqu6MjaMUVQnNRi8fkABo6UkO9bcfd99Jw6yCZEijuk+rtuWhGbHCFK/o7r+j
wfppu2LtQzoXOjnaujYwLxsBGVac2u3wk5YsA3sMZDTPtDtRTI+h5TzHzrDTTbHHlFmtNGWeInIw
wcui0WnZEK0Gr+3pFy31utJLNgxyXTtPbqyKHVbvP5GsX9PkU4oZcJDsaeresISZfH7Fy+R7qxr0
AVYn48kratRI3lvY4jpn0nnSwCQsENq1CGeHk5W5D3itaHBn7pNedycCfe/+RPn/z6/h34Kf4lqk
Y1Dkzb/+nb9/FSVxTUGo/stf//VYZPz37/Nr/u/X/P0V/zpHXzXK+1/1//2q7U9x+ch+mv/6RX/7
zvz0v97d6kN9/O0v6z/zCm7tTz3e/zRtqv58F/we81f+d//xHz//ndQDk3YSOQH/79SDC0K/8B/L
DwSqUf7xx1/fdf/9H3/89dK/4g8c659Mgm0HAbHlmKZtEWTwV/yBK/8p0AXDZaZLR5yB+Fv8AdNn
Q7h464TJy/4z/kCIf/KlWMNM4YGY9izxx/+5DH/7OP/z4/0HM6xrEeWq+Y8/BPXmH3+LP5CeAWxa
eI5lm6QtCEfw718f91Ee8PXG/3C4w7HvEtMe0dLa2kP5ZLmjv9VjqDal2d5i4YCMjftDnhnpVleB
scIjKO75qVSTzL4OFsrmpM/te7o/Hh5n5EVEOOanfizxgU7SulKDuUHZXe2Wfil2yQe6qqxXUZ+d
8B+UL6I+ewCKkkif3v2WopXMyOqC7qokVBrzLBIRgCeR4dwqbyJL3PKzBwfwaxKg40MULu7JpBs3
yjRMxCGRd6TybDdGRf6oGQKsKFm46eE1wxcstXPoGhrv3E6PMrfT3TT4pAQDS33VawA0TTS8kX1G
ZIKyWMtStY0zu3j5kzFeEc24F2lxGMjxexpGRuahNpbnVk3qieYZIq1SMZB3wfXbuoEPK0hXCPS2
aTZlx2YoLuMEIDGU+86tPpjYkrNMo8yohnRDT85lz5nCbd1qm75f41wzLkJEbN8hHS3ArBU2zZOX
nTo3GY+Nb658LtazjqsuLQlBiL0JvVQm1prV1eiN5Y/Wu5AE+HFYk5pVwuRzbgkibUMYFJbhLp/6
e06d3toxH3oHXEsgM/o7RrPRJKdCtL0x7JJn/RjfdGYy16AdXv0+6zfZQA7gmMVQXuF47rwtGUn4
wcG9Lzwj3w1DZ1zl0N3nID8uWUs/0s4QOXj8CqZNY5/ODnq3Nd114LS1nhHg6JqHxonAisk6foae
tpLIZK+aW9M9YoK3QxPBcwRTMM7kzhltNiTPp5VYiMcm0Xzcew00t7C5c01c4w4U5L1XduwXYPq2
pamGDfUF1jnIW1IfcUJ4er1Ph4pU4Rh3RJ6hiKY0bHcqgWqnlVZ4NHrtt2j0z1LTx90YVOKmz4Bi
X+wNM/dOVuuV+4Fvukx9dJ3IgYODMAmwd6MqXXUi0jaaH3tbZSPlijtPXLEikyvdZQ3SgfS9Fnpy
Kuc/nEkd/aSLdiE+nqOepNz34VL3GnFAHFscHO9+Sh3z7BKmcRaCrDr8nYzcZfyQQHyPuLMOrg8X
qY/HA8HD8TWiCrAr174Ngv3OCHP+2gA1qDP4zLyNdI1d1Kfh0wAGluNwxcaOrk1znIPW6Xz84KY1
0J+rcGJOpYrxmQRxbdVxycETEoMdAzKCBEreF7vr1swAjYvRhhtHE9Qo43bx2A850UZ1+ClIldrX
FcIhC8VC7sZUs3oNz5nkjcmp69043feROlYUnFdHz3I0d/OvP3LIRp5Q7wjDRqUpXbAu881a+iqi
Hkbh2xhlsh67xD1GffJCkl99hXbzYAfJIfKFOJvBrFr3i2MK+bZpwJ91M7Q+K4ytU1Ms56zAZ56d
F0sFESuX4WyMdLpNA8IN/X8xdh7LkSNbEv0imAEBFdimQkqKpCiSG1hJaC0igK+fAz6zN5tZzKJp
Vd2sajKJjLjC/biP+69Ls0sVUXHYBrjdpALZAZjZC1GLQl7PElK1zGlZdZswqYqcN5ojyDSGJLgD
IyUe7DRtb5mdhFlXfTkOyrJaouBlcN3rNyMo9hg54AiLzMJz0eE0HLO9YdrDOZEpTJ9gea/IO3j0
nZo5Z21ue6Wns7kESGoIblsqtGGZW35aGGtQPEeHVho1WFgb+YB/GFu7ucUlGj0v0PrepCyFCh+r
jD8z4W0lMQ6OtBDXVetkjD3I4+B34tnJzUfRDtWjVP7zsuQGWnMmazL2pocWsEopW/+XmpJ1PX2K
m+wdnNualMJ8h73blGWnuY9cBrl5CvzD77H/+MG+6NIUEhUKn1QwOsoa4xcCRfWSReKxLlycovZ4
80wvILOZKFTuoZr2wX6u5vGHOXPyW39NPxHoj6A2JmZqPvSBuzKsUW3GehrXOY7YxmNX7dLJic5d
D1249X/GaRS8MwOMHpzOOnc5diTUdOo4ZozlVEYZ5RGUfphNN6BPzJinm/ppSWT9lbnKefRt4202
7UvZeSPApH0vIvADli93MBumA7lv/7I0GA+GKdAc9XVydSvKPMNc6IlzZ760MofsZr3EKRNyGSWw
JYr8tZt/N/TpYyLkG5qBDxafl6bxs90CW448d8wmIgGaI1xe2rL0uWmXtnsQSXmOaQLyRc1fi1l9
zR6fOZXE641dG5xiDN3bOJ57PP9Degx44lE3B91zYJxsx/4T10nwzkLLRd4QP6WyaACcyOQlm3MG
9nN612behlXHP1Vm3EoAVmRERjusWNPF6UVyTNvqI0rYUEA9rUkBSKbtJJcy1AszExDULCq7TIRe
IghXdevXEcUx5ppSh55VB4/Sno6mhSna73zQZpNrXoO2Ya2IbSqUi6f2vl6jFCpT7YAR42yYq/hB
GdD98tr7EhZQjckTb8qq9TnNrKclLWngHM+9OzxDsVIHD3/8GdECuxpXuCE3dbMThRHsVCv+iXn+
WY65BTj8Yk5VAJVN3SmMfuLIYCoL/Ah3WP8W40Zaa/Wxvy6sn5ocCA6y/XNtqI+mPxuWHey8lnEn
PJf8Jhzr8p+LhJyBUyIlt2LmgwBqcct1PXfiOGJeL8rB2uUdXIHE6cunoEALvYifojXd51yZFiFG
qG6Yn6SHrOWmTpyWZWpfMakaRnPTWUn9Cp8AdZvkWh9FZ2/Keu6OhY29oxN2dqrL2NqM+XwmzVEe
ebvTuKvfRJTgEYwuLZbdcLAIiSLDwrrnRbzzhym42C3yYNUFcBRVd/bJDUEQeB+GBw1o4eJY6bmb
MRQ2+QCKuzYuk44gWSesYty+6Z/hRSHli6Ir7AN263mZh33Xe9epSs5eC6Ana1D9+UUBjbOlKoBk
vh0Vey+e7CZmfhKb48vQG+5rh+epGMh0rqzWPMghDg2/Hq5l9lXYZnWSw/yH/Ld6XwWAwOiPQMLL
7KbJgd+ArgDP7eZxFbJZGzeTRMfAzxmJdlx+IdaSB2Eu20bFJOPlwnxIC579uumqYzLjtuAnjSQg
/pRBTJJCW4/93h6M+KSWDAuSDHZTLcfHyRspHjN1jebWOkaKtOaetd7Oka1ENi6Sq+fWf8duFRlq
ZLCYJaC5OtWpV5Lpg2H8UHXCprl9gXlXv2ThdxmRm7WHzemelRWWo7bNIQqP1cfU7kfN0WYsT5ab
//aZdJ4c0WNSa/ybpC4kMqGB0LjggvSDz8q9G4mjHkF5/nSdBObBcsRTSWCLlfXPlvDYDw/+BcLg
oaX5uZIoy4KtuhTT/M927eRK9jSisnjhUvBTGwole56sgivBbGE3phHAAYtp7dBlw1NJqaUdFe/j
bHyiZi2RYmj8+D6IEceJscvYCPXA/cwbWMzWofC991L0PRy6xTyWNaBE4QMl0pM5XHJELZNdMwEo
6vg4y/nN6cc0tEX06htdehxaoLFuph4Tajckqgt+yjHaLgPv+YGvyBMGQ/eziGT34bc4dAHuTFn7
2DigomP1HIi0PeXN2Rqz+mjC89mhrTbPLrlda4UNLJSIFTxXOwRZ7PG8Sd9Lp4ElSCLA6DYnomO4
O5vlnuNJwC0232qmEjrW+qmOK0aJqXXqNUtHQweAfcEm2AZFONm//X7qcxMcZPWnWpeqkWHjPKjm
AmEim5lk8J2HQU4jt523hHRdBIkbJAi0ieEfesksNFtvlD6ffpTQNU/fxRBf7wauKxlRQ/PSp2Oz
dgHicYmbdR4c4GFXKF9YbYWdaF58jVgztdLs0CbFc1462Y3/fi48aUENroutkYtyC+2J0Eo12ZsK
h8L2uyhTvtLXLCE8huAq9I9DFlxMVX5la6psZ1TFtR2zFqwnLhkfsPPVVSx76YlQos5kxHntvGfx
aB9HTdaEN+X7rI35X+nCfelsCce1RsyNAJ6ETlSHeJNqdbeD2XogCR6nNv8xnWTCl4WKtGzmsIqM
vQ7c8h4HBu9djuPEM0GoI57YzhMGGeY80EbcCsyNaAuqyuBkMCiEQERNbZCvIdOyPuqSp7I1nJRV
ljj6g7xVQYchIHD7nUUiCibUal+PX7AUeezoAzYes8vM0f982bAJDrhTmbT9doTJG9Jupo3fNLxV
ckb4FYbYbdzbLPeWLiV3V3Y7rnusG0Z5JszjJOIZ520/iIe6sZhKYWEGrm0IHoFEtIw5s48sl/Ee
+wWQqPUY4Ee3B+qVee3y2C/C3Q2L7E4DY8EliTM6KKWOXmcRhCrih0BV1Svjqo+gowKup+AYUzDu
hOasj2adXBytX0psjSGJLDIsoOzRXHHTaRoWBmD+sRzT16XPgSLlHXHQPmxUAgRxj700HjNJKIWc
ojmmK7/zADZ6MGLZM0xhwY46yFrrgSgnnFk9qPFgfSxX6ailYJmXeX5rZnxOSeDx+LEiBKaW4mGY
MXtNy3Zy5vqS1RHWsB4NnVrY8mMi/BgDOKRT4KW7HLXKYZLeDShSdUYtwRslWrH2XhafHZ1fKuG0
J6t1/1iym/bEfEckvnhw4dPCOOo4Utyrvb2bJ1QeMXLYteFOJZFA0VC+zHPOKz5Z/2rqF1buCXEY
8fR7djENIWogXsWR14Hmc5v0Dt9c2crj6KXB1VS81dLSJPZmNmDPtj57sRwkVJ5Pclcn5bqikJgV
O3ns2b4eHStIdqlv+kdcchR2lnfLrbS+GQ7kKJ9qBTmaeQDuEyeb3v2dAmeNzLbeE2UvwjkauqMX
BlYfh0nOdT9wbpOM0f703Pl3v5wG+k721zogHXGlGldVQDTz6gzN+2PH/njHtFZjAdIeP0OsiORa
0JYPHMINMbaVWKIbi7UvOlc+AYzjeZHsNvzJOzXCHZ66+qlKVcgtTk4P91HoMMrZtQ2vC0OrkAm7
veCFXdREmLbHe9F1cXCbXY6RIoaenfbLXwkoeadbnVGK04Rls7wWwrBevdiz+YksRZj6aKPxV2+4
PSpcBd3JdsXwCHkOihbK9tCT+S4AdHLqqgddC+cqlF+cSLgC5OQDhqJE7zGjzku/twIuP5atKQK9
LA2hAq6U9lU141bWgzngbQ40dqokek+sPkR4C2QsC8adZVPtMD51MXRdCXpC7N3kD3QEQzgGpF40
RWzuCfButsMsu61nA+G01itQd8K8IuV587pBXwn21qQl4NnonshHny8l/oMli/pX3DplD+3Kh2h5
o+8Is6GST4MGnFiAJsqC9xzYBjoW6Z3GOGKmP5QcqolV7IIsb39gim6sCCvemCIUjVzgtz0OpLQT
09GnzSyrRJ2MRT5bZW891fKLtQINq6qfGosRfj8EIM9Kd2dwHZws2952o3Nx0Aof5woDWSk8fcgb
hlS+QzaahQR7ZutHO3xLc/VRDEb/TqAeA4Pq10D854tTpB/M3MsL69Gv7xuLHLxN1OPEsKx2BYEb
bxODmMXyupdkjZu3O/tGZAcqCXQ+IYecOHGsULI/2/FQvCe2newIglI2FN+6m9lfx2VIeol4VKaj
WKFHcQiqvxoOykxa1qT9EVq39bqw56URAVZh8FBzVz/gXwjwCNsmXbOTYkhUQwgqoD2lLNM09V6s
rPmoIgSY6AMlyxbBrMmK/3mLPz8VhXck9K2/a0pAMd9Ld2w+M3ZQcsiYHdk5ShtdMJty6otbZf8y
pzNvZAPs3TJpNw4j3lNm4eQHMswQozeTB8iLwShZ9wMKh1beEwpVJso49emSX1LQr9s4h/QEh8xH
tVpjAZTjCwEafP1djvmx7I6usKtwSuC1ZnlW7xyE+LdC4RJtCijX8YxgNNCO8wsG8aZ1To2LIsuC
DkyKJzJyTvJHp9TJscgiSnyQy0AUgptZ/5F6CLVu523XD3KXmCwgDF4tyXxmdZkhION2e0IFezcX
Ip7skW6GykY9tV/SIaJI2VicOlI54H3UV6R17j1JErhU5o9kGuyv2PiIImO8pLZ7DiwvOnnCjy8I
Xs58M+rR650Tg9wOxJw0j4jFWoTC7LINNrcs28xnI8Pk3qQ+ciFrOqH3ZJoLRvulGtswWAh96N1G
76eIZ7Zeh7W26u9u2jHMlBNLpIoA6iUTpJ84gKN8s3rv82ftzQujFO+3sBNShAyfyCCnZhqpXlMU
vo+OOsXM0K8B97KwVHR0Ya5twXDR2gQwQRaPDRCexWxfShkxbxyZYpHsta2zYjxrpE7bWKHvh3sE
vNWgtobnEx+qHHRCg0B3IwYII26Dmf97YjEtuERKpMChkdborIt5QEdglIeWOKdDk9bIdXmrr+HZ
DIGSJ5xx99qmGy8852HU4/Q+B1TK3M8PitSkya2DlzyzgpfGYUKAjIXQ0SeF3w4EMBJGRs4Z9ATv
ZIwmNmYZtS8J+26D4u5GWvwPDGw9OR0W6YvMGZ6Zj2xrXed7tejypKn1GOsj7Kpn+1jlamewIDjD
Q2ENbrO4TNkASyXQd8fMC0dvz24n/eH5hL/n3Xvr/gYjhlgV3sUOVdI/L2fLZa3jDxlTOSc6OPle
DjWlaR88T1HY4tR6znT94i2DH1J96VMxOw+UOvGJnWoCogYGQDKhIoqIEMdGK5i4tgIYrYHFbxyt
sxvXBCIhL9tEU9Yd0fsjyamoj7grMqD4q8vo19Sk3lY1AFKn2XrS5Sp9Mqqf0sBOuORxmJJ/zo0z
Uw5zJItCVudB+8CPO9CmYD5PHkHxbeyrMIv9B98kLmzqtno0CfnIGBvnxd1Y7I29BrGDyddn849O
GQ2W+XwEQwu1K3VfTEYohyGKvoyWjB2HaAh0OcD1KMWwyjJxNfgkYwW5AH8+zqU0MZEoCJ6TCf5F
EnXhwGPye6fdytHotj2hXOB22703cH35PYIPcuEJnssCKn9vfBxjqmoNIN7NkJvbTrrXNrDlMY7V
Wa+2Gl42ZrddvvG75Im2Yte1rhHapfNgxqCZzcx76EcvD9XSPjtQ8y40dvgugQ2hLeXrzCdv4ft1
6bGLASWEzesf1G/+WN8yBySYbr1dMeEAoqTmcMUOtrXWWPnYBKL2e+DQXnOd2pXspcJyxqPXAuL+
/hBTrue1b55mIuvwsOU9WXr7qRmigzvlP+qu+NPU8DCzHvdAD+aqSmkdbbf459dAsjHjE9DhSKyi
HTSsZMCTn89+qHT7W7tc1iyOoFlcsy74XKIP8tLKM4FTzrEmWMU1/P7srx/iHM0Edki2ypCRzqaB
4ooRGMiU9RH5/sDId2BZvfBeCebp7Lh1HkbjhE8pQ+ChhdrXCSK9hBDTWOQvPnXQlnIPH/a87iUc
AE+mBIdTKpoGPImNZfGTrvI7AYxEFWIC3vWIw73ROzMdJDaO5/2MqPc6S22HlLq2jnl4531OkwWk
hjA0VKRYAavgV9wWf0ARhkPjk5pZ/AVIeYDYhcBhYZHBLenxrJxmI+nP4FWIwkhINYXueRZOV2/m
af5yE4aUTYAbbSrCXhtPvZbWaW4UeVnCYnBTGmdCKUa4sfAo25kfRFu9mfbi7FBek4T1jbHTTzy5
XIE1lqyVsOY5WXlw+ohk8DEh3wCRHPMJHp44fp+cSbzVCxiUJPePLofAycfieYgbaAlLM78FhW0j
92A4sPR1d8F6wv/r4Woh93hA65h/ynrYZQbVh+v3xrmx3FeCtMXBNHwbtND8LpT29mY6GNhtXOTG
uHZyQ3Fmj7HzMXsioXuE/hrBHcmZcjOxQu/RsD6hl/Hk1kkCwtJKUJCWS1IA5nt70zKnT8f2rNYP
c990B1rN+3+eS6EHTlA7QMLovTnpdAPF+VoGf9zhHRsZnhLoYAsqYT+woBB1OF6rynuUJXZwEo//
gbbaOQHQFg9KKZ5n6AzCAVWxfv19P8AiyqOBvY5jH8kRx3nFH04ERAen52cModdfL2NUtzVFEQ9l
sXGYIR68kb79N2VKAM046HtrlxrOVRHTw8QR1XrRngHb/pSi+TJhUvA1rfmvSJ5edP+0xPqLdTRH
gd/Q4KjpwyDLuf8tE1BdYMiN6EoeY7yZxrWpFm+d2b84vnc2FGOZebo3EpyH0DuYn7REzIK8cdyZ
FopeRPRvOQTpyJBvZEVMZz+x9oroy6MbAD/UUaOOCop0qR/itrVPbDfGMxBjXmIALmuQHBuhkYp3
YULWEs9ZMdFmybz1hhSr1FWhPN23FvAGd66fId9YAJnBk+5cUZLV0oMoKtGnklXK7C7Jmb7HdyRv
TCMqayRMJAf0vRGAd6Y5fYlXa3/DqnUbcO0AjF92iT2xOl4Ccx1pmGffBYQwe+W+H/UfjIO8UY9N
MhBA3TEyMCq+e1zT5KURqbw4x4TcjDCmIcKsrY7ok7aEPTpHaz17ipg7CmLVeWwbzRRNYLY17G0s
YNhkQUVMG/d207a0SXbwp0wQIokYV9KmFIomn9EX84Gt4WU0lUFwSz3/g4I4JpGkfZQcGOexkZhm
tWsd4y4mS8IixK2I5k82E7QYGXBVF1vGzorM7MIOJd73tYkTqVTOOUAziwfNvK6ZvQRHQLyNRjNE
qXde3CQC1EpZrX3Ur57WP0ormA62nN+b9Y9B5OXCIwxq0xvPVAgjE+bo0eT8+b7uvj8069nupFmF
EUc+oVK7kL7H9xfVpF46TXvu7eKldUmvj0mhZ6iWWLtpNZjVU0uvIugLi4nACuL1+GpxcmhEUZgd
7Kp8RLWAojGi6KvH+MHEQRcF8blBWNkMSx56OW/0vJ5/SshlMQmKy1B1NM3rLb1+5d+/UsVPFLHo
R3stMO4YHywwibqqynf9DFqc0OQC23HfrjHMl4ZyhvEs8nJR9WHRAuhdzU6lf+e+Qkc8tPegzgiS
L+Ll7JojSwALj/xS+rdAW7htsumH8EvSmTzEnWjlt0ZB+VsK4dAh27+CtTpx9wAPrK1dsVSTTrAz
KE9BKFvyHPlTdeoUucvCIl7LUu+uy53BcY4HIcqZxweEeHaYA9Eat+TJY4lH4ko6QBFEXF0FvrLE
mIIV0f2vddyT4zLH1Isdft/bDLDGk9H/tE3j1UnRm61PirQjArS9Y2s59x4dToiFPEIWh1fD4wzY
+tP8OPZYnKLsoE2P5WTjhY7dvs9TFvN4dw85Jg3Cv1zMXThG7M652x065AyrMMWuvvKTRD4YqNd4
Uo9Uts90a5LAmw7LeIAklpDEf67FAUGvTLIZvEof2IrkndSODTKyab4ph3C1H7k5itPSzwTvKsSd
XjxVe8f826uW6qkmsoyTLgrTiWGeIkyuowXEfUOmOxNR5I60LL0k/hg0QFA0+qxGTUxayym4DuZs
v44P+Wub4V2skuSZcwKOIuAejCeXQjLZbixORivuT2MHV6PPUZMPPqFEcY0yqMTLZHiw9uw2CjHg
FMfYSv0tEzsH+7JxGEvXPJmSINcYYJdRys+0ICXQtChifGTHrEQuXSqZJqC4GSHWo0mFcdMdim78
CTrpl8mPGEU5SArXIvAU/QYpVFP7VeFbJ5ihsPH+mA3mcDP7RVT9dMVNh1pA4jvEJ7YqRiByV3TW
6BYTBKz3WqgTHQ9QLWxxgQlGGBb1nvux2gUETXIZ+MRTLPZ7oJz5aI1/TBgCvSXwEcIZL0C3VIHl
PmUZL96AlSi0Sj/bxC3ZKyxsj/1MyCT5JGfl/o3qyGDTFp9ceslt5wFFDOp/HSSDjwCgdNOXJ9En
+VcQtkDRVv5bcVRO5RwW2/0bNJAgMkJoNsC+mN5HlzQhdABWhkTrTrI5GMw930AMSY4BmbMS1yXx
AixAc8TSYMxIFdWbyPHeeQi2zsJAKOkbQX+EMAAbvLtu5qOgRHtZxEcx3M0J6Y7RgQQHxdanODPX
qTN4QJuCdV2n/PYC+EEmv1H4vpY0nsNikBy40cio0YQnYGBz5Lk/BThk2RBZES+nipk0vXRdFp+Q
YM1blAz9w5hNT7HfH2BH4MOw/jC+dwmY8UtaqduwWLiQ0bHDC2NcN/YM3Yvi0aLBdkvPwwcahxxQ
2VHWoCBopT/K8dQU0P8hAHLp6SxMgwBNklk3YQSZJ2IwxGlFlUKgcUHeHLYeAhmmvb/gbdGAWxxQ
5EbXYcNxUG3ZDrIx4dS7uouqnSuxMgyujyDd9v9Ot2WvU+Z/XRlh83NQPNdexrJ82em9yQLtEGXO
l+hebYSrp1GhUUh1BqnfRzxqoP7AqwR4zWLIhd91dc89I66QBz8vOhbKSBhKecwdg+soJ6YEX13g
Lgh2a00bP7J0HGbFvhHTX145F43VDwNCfSYNI/MxtHtm/eFrrJAeuVCcgj4ZwpTsCNFz1rjMLDg0
jBWARe7oL0jyUEHWL8xtyNFuyboRVeQc0x5WUZqIP5J5cGteDGII93GSvxZNa13m2sWKQ860P+Xo
mg2KZK45H8kMcjDQU16yzbJuJNGnvdPlcUmbcKUa0CmWA+gvHecTeA+MUT2mb0NtErjwWxLTn0FQ
IIEmoNbv3JdlINScMf+uaVAzP3rSxmlkszZi7rgtCIo2O7S6KHHxBom9N5v5cRiJuo4KccgixfYQ
Qkjh2P1B57x2saXuRhcHhPzgv8jdM4vRAvVuE2aOYYWRVZ1cbTZbdJb5LvYF+Nje+s3q1wbU7tu7
PisZxAj9BFys3Ok7HU53dlMSXyKRHojM+mpTUJ7EOQ8MvfSHV9/iACOr3zi/CrAkO6l8E5oc7/MS
XxbiH3zMA/6+rEBRnlkYxrpyL/kjB4hl964ii6hONTKk9W9RnukcWgJWWjTpUDUKn1EQ9jOjefbK
6gnDVnBmf0PybjT/q81EH+3Ku9kygKk5so6gV93ZIuHizaEmiTh5zBVIH1CvxxF5XllMVygamICc
CfMpT2vTNmpnGjWLZvYWu3jh/mWQAs4BZ5gRf3biuRqq5W0Vr/NEOYrSWglhHdIMoX3vcxe5JWyx
2VcmQBX4lRHbAXbiel8ughgh76Mq5nErsV8fTP0SlxnNPY4olPUY1vHM8jQQQpekhcAjiNJOEUpg
mtnr6Fk/JOuj0hmYryATlWSu8Z57K9AhHpBo0KbzfCAis/tnO8ESwppqTX62oNB4EGuEdZFe9IPo
smg3Dv4hi3V68ZzunJcuCS5M8SHgI4wZV18D9f8CanCx2BjBPas5H+Cgost6apviMfJ1f7AsHhvp
dBHivtY4tGV6LjuVPHTN/Jk96NH5bRe8Xeememtwvm/MKfhKnUAckqDdEGk8I4PDfs6xeSkWWotq
GnhPoAabUGMDnY7tbN+0l4FVfCq4lwNWYdTz6XvkehmFh4gJeWPOaboEL+EQPviaGpqzj0indK3Q
W3OcIIt5JKb6w8lcK3d/ra6/P/zntz6Nkzc73s5Nm/pszC0RQaQ+q7KEpWuvg4XvD9Z/f/X//Xcl
U4zNQOO5BIWzSySD26iGNzplJtGGmj5zJl/wIDv5gmllm9fRjNpoCKMuJ4IrGxRZi/wq+e+vvn/7
f/2770/53z/xf32K42iaBRh/BJhaOScNuvis75LHJCAbCqIcGVt4ibfzHC07o2c8kyzwHJPuDSTP
n3iMu8c0S0F6eDmum1ZesOsxHfFMaM7Ikbcen+VActoMdrqhVkJD1JylmBgIzqxdRzAYhZqyK09e
yBErDnqmJhmDRD+qFR+SlM4OR7MJywrHQc+YA7U/d9OYXmCcgSJEd4yOZTsuR4Zt0dcXyWXBzSn+
cWbqbW1yzGEwcPdeO4SuQx62AI6Twamco54Yd8UUyco4JfEMKXpChu9E5kXiE3ueC4JuV2n7qxHR
0xxHPsAGZlQssY1R/RKNZ12iFIT7wBLU85kLzWrm5XnsgsxmZgg6aiI2YyM8ia+MitKLjPex/Gf2
QfmirM/Bmv8yXE12C2mzcQvZOsdnZPdDAx+SsJ5Ro6tZOgF6VoZ5MzqHSNHZK13/WebsRu3CNWj2
7+ihmUsvHAWzLB4oF/aSjgiAip/vU2u8l7i1J+OOisje8U29qc4L6dIBv1pmR75l+rtnQAEOIdUH
HUzlUXTytTISWG9KkQQHdXxLv/xoL+WnHNWLhie2Ad9DxYMVBk0PeTNOHF9kMtphuizu2bZb9zyN
0oWPJV8LA67xuHZ0uiQMiXGR3sHWkAfddQ/FOBrnNgAsQ9qsYjH8p3V54w4tf2Hd28a5hj10mp9j
JrCtDy691o+CXTXezf3Y4eIV6S4tSamaa6zviS6fl3l8werVs14X066bSEgzLO2fIVOSGzOTcN67
lXPKWLfkKeNUFZAmwinIV8csvSznMIAMHgSBOMkkKC5zAAsdsP8Rh/98BowAsWDCdBbjrNsHgDfh
QJXi4vjLDxrFzTIAIooDlRybCD5MAwVlweD8/f1b3aPt+YxQtPnAtpxJ5uzReZc//Dx/crX9lCl0
b8m7E61Z6WZD7gLrRXT47n3MqHcE46fvvyhwrzb8HAY1jJwTD6sbM4Mp6bwjug2SOxdmsYFvxaj5
ZHQeDBGWOlDHNpmmI+Sq0HbNmaUVwSJlfckxxtvFQ1bhKC5H/r8TM30yTmLf2xpudPZbgweHehiN
K91/DuElmj67hF6Q4C3UqQqCSUP5VhCnl6U36Vo/Bu2C1Qmin31jXSFWhEPhfy5V8aG7CU2jro/Y
5T7tKMFabGXjCxzZjblgaxuTkq6GlRlmHSTPBUmxY/RhwYc4+PaKf03nz7wB7djkzKOmzMj3UUY6
vTQT86V2279m6QN8yLP7iJBhY7beSlENFQTGe4WbDYNk8e5LP7gZBfU67QPoCmJtZldmWGyzo2lE
CXw2J7llA9BZXaUmSH6mLsq51jowjmPasXHsgtVa5qLxTgjmsWhnfnqiIEFw+VmhL5pb/64Z5cRs
HBtEHYd+Tp6LtYtSxHkxmUK3INk8sHckmRWw1zeJGQiFv+3XrQP4jV8kKK2AXUhzFsGoZ7E+fgNZ
vbug52WPq6Xfsl6+EEVAfZ8z3TKpSLcRdUYYVf1DEntrVGL2I2saQCcqg6yyTvIXHwAQ93a8cPqB
GXItD+dxjA549Ng6zHpfYF7ZLjM+d5W5Mcc/t2wyqc8pSPXZHrX6z4egWZj4C+YGTQrox5qm0GIT
IW1EQUV7qoqFNLVBmKwRmufJck/DutD4/jASesPMZKWKy+hd59rb4DvAP++m496e9J/SrP0Vq/Ie
42m7UDLV+XqD5MPOEfFrVVIo4pwAb8zA+uyNJmOn9cNST2v0IZvFsU8BeIv0fWn43LKfuNU8MV5E
tTY93R/AqRXDVf4MCgAaq/VM84ApQJwdtip13h2cpCmPxjFobXaeGH4l+qbPpmGD1yA0I+PxR7du
sGsJiw8Y8R/kUslpko35OPWo3/3RYRiYGu/oFcslSp8QGQ9bvYKOTT93Dqr3em5NzR7AhDDRSAiV
jOOSy2L8m5nX00k44DdS7zEYWGlXi9X9lc0e9JE74aJVcMGE/aFGFsWmiRjLVTJ9zJ32yvy8CFFk
VNRl463kq4feUt8j3/2le/sldpLl06jrS+Ar/be001vwpNwl+exKdtqLAfUMOQDqZJn1O7Z27yKZ
V8aqOkwZE/wZy8A3fz4QTfohxuCTYLPuz9z/8BMyCCqTwAzHo1tS2O8r+1/kI0bN6tiAVysJ3ZsE
vWGFYMvGi7IjGTdh5h39zRcHHfWwbJMZGWAMZ+g2+0hEO2sJXvxVAo43T35Z6jQ0/dNgunei/cad
28X5qZcSpnn7xoyKxVWxugXK5YAy7qebPcH9SF6rzmKMDrkzZanPO4OTzW+zn6Lo4otLFtt1GCA+
UWU3JzdGVLKSm2s0ck1k9uiLe5N2tr0rZKOwlqbfcsC9K9n3vjZJc86obPHI3r15HK4RsePtbJGC
k5LZNiUIu+a2iXHAWJii+Dl6RBqcyEm4TmL+G9jFldTqEC6W80+0yUl2SL5p3r1DqnihgtF2H0dp
WSeOQsjOKCxe8HzR5+Jp+uvGR8ztDTEaLJ/8eBkvceLimBmtp85Fqq071oq+513FWIcAvNsbzNfl
afTGJMwFHCWCjaub9MznAbk08uW+usVtznaVOOD91JmSM320iN9a0gOJCv7ZX9cU3x9KesL/Ye9M
thtHsi37K2/lHLHQGQwY1KDY96RLcsnlEyyXN+j7Hl9f2+gR6YqIfJn1xlUTiL1AEjSY3XvOPofk
ZQjb8pwncUkiZeSs3ZLq6s+rFPK3TUvYn8VcZbLn4ea24adwwuOVuXR4utJ8iF0fup/Xo6eq4L+n
WqVsInA+MQEvfU1IxrsxWRM4XC8TSM/7VjafJKHOp0Coz7ykcmMnhn2qEu2j6ExvTR0gX7fhD0M6
6hQ5PdMO6lmjAjkBi9shgCfi06fdxJS1BM2RIHJN50MTki7XowewSImLwim5uY+DkyAhEnkOtr1D
IOGNKcwwY90MyDExbzAlNm1qSSWmmYLBeKdBqli7Pgindz7H3y2E7y2DQv+7YVDgZzSxDZoS8yC2
xfeGwS70ST9to3jnmA0mnrkxz32rHyKz9T7wcW06alOHxCanZEHdZu3YU8NZnM7/nGNKYSqFmD2d
IojwbvzcNy4T3Cw1D1ESaTvkKxl5EI4Kgy2t361QVhqaS0JY01WAu5pI6PgwMYVXeCvnqU29Bu9H
R9owTJgjPF2dQgKJ1dSTQvAE/muaW8O58ap4b3bWtfQBUPzauFne7NKgewqMir6WzTypRwFHMAy8
yLlrynWpGw+dBDry7z9GW/z9Y3Qtg36XLV2Lj9L+88c4hBgiZrMNdu0gv5UEmb92sMJgb8fuAtON
Q4Wjjz7Nn0rocdikUqzrxmiRpAfEu0jJGOzs1Hqg/9pcpU2cCQKCjWNn2F8odj/yw8WM08knfQKC
k3j1An1JcBuT2Fnx2TfrwnG+pkbdHBAHhx9MbIhILsLPKdEeWxA+2bMRERFrFwRYMESrGObGv0ij
27vjVB2RhN5aE5+e3VT7lr4z87PGAMxG//zff04Wttvypy9ZuWlZA/EZWS5TQLgmji2l8q++86fm
Fq7mEF3AriMpccRsv3b8ZlsOBW83NiemkiImcrlqCVNHyhr2m5hjYDtYXbSnPHzxc08/QYteyymt
d3cDWyzaaicClRxKv3H5TZRZcHXX1ThPH7Mxuox6Bj8+QctIAMerFsf9ozbYRzQ8//698X//5Ztz
eIMOcmHDVve/f3NkvsKTnJG9O2m6R15K+XQzFBYc/7LBAhkUFT8lvgi6V/bGqhqiKqBKvxEowbmr
YBJcp+XOjkVKpgHNVvqnkCunTv8IL5QMwTqj1M1hBRWtQLxCx/YaWJJEnX9eSkR4kabVXqaOFATN
TNqvEPVwYk35CzALUni2iH9GCOWIJeeiIRc30OWrX2b7zKYbR1bFs97GrxEMpI/MbshGxgGzs2Vn
PqQIwRdokRBiDpODRF17oerjPGKVSBYQzsA7suYgyR2sUkXfZDelzt6xVga2tKMZ3mqX+O0qMNxH
TnoHpOVEA1dpeCo9J7ywmGVA8PFS1vHoH5sqf+kbp//e0+zy7fZz0U0TGnekoKZ4aAnc/J5IgZlf
tPZjSS1/W2ZjfnBZUK80AyNpViHnk13vfKrG4mrUs/jO0Lqj+ukfHQfuiRP50Bw6N3iKfTuFSiWc
CzY7HBdatsN0GXGeoAYZbjhv15tZU9SjTTOXzSu2N4TjzZ7fLv7dwSNkAaolUFlOR0Ndfsql4y08
RAposexDHIps11r1tBUtUsw+NiXKqtZap0wzQr8wXv/9UWj9fSQSUhpCWp6p69L46y+MBk9Edoyb
7ojZqXc60mWL0uZZ9i9pb94i4pmQRNYke+azeUyNpKDklwQk2Eas+N2hJQ6InmOkm2+ZoM5r07vb
Sp0+uQ6VuM8I95o97B1mg1MAXA2+RQg6sm2yZTZRg2xqwFCFR/3eD18RtiHaoDq6tLP5rLc8MnUH
scvoVf6Ht63OU38eWFBT4HpzLBswj278ZWDRRKWBoZXhbpbFNUom82oq0LWTatEFoMwxy81slwf5
U2F6yOTBpT2xorlqQ8cCs266W2PjseylQuGL4Kz5qaOKlRYyGTzLZY/6O8h6lINKCDmPXwzcfwtL
wwEYxPFHfkQlEJ8FCTrNxbHCg0lGBOXoZJOOPv1pSWxZagKrrQT0m4glL+2s//ARGM7fv3qIBLbw
HPweVB8NOAPvxx/Z6yWO4Crc9WbZX6c0cM9dbdEvMz85sm0/zIETHqog+ipttBt2VL4Mkb+qZTAC
JNUpyGXkOJG/3vbGYzolqJgz03rKZACFCXaey0nkKKq6f/EimMzCu/VD/1aNur4zqwmfG4FTz1ZM
GAUQPqE1MX4VqGCt5SPfp40dFulzTuPtCvX6RQvaaBn5SXxotLp7hNPl+3n51FERWlXZCGe2K25p
qQ9XAJbjaQymz67e9MhMs01TTqjDhfPcTLG4tqZtXxkvP6V2pK8cE2xq30btA/oh6wRr4GJWnWBp
mGEPGbRzh6toOQe2AC48l9eGVs2qnczzXVvCmL0H4opEUB8J5Zmq+aEUxoPblcWxq+oHy2rdE6lM
aIZZDJbejOIYveSWXisouBLPSQvr2O0EborZ3Xazd2wV4Hge9Ighz/0gjC4hhbjVl2Eb2OtBQ5CK
TTEobRTosnRPpmjIQEeLtx6Rlm2of3yTk6evcVODz3SrfDl0qX9LM+NKxSHdxn1ar0sXJXGTAymN
WL4TlZVVq9GViO8MLdlEkA9vetRBBdSQ70Wsy/1Z5QUbJB7P5JIf0XRDEdMomovQJSG9Mkyi2hKG
gmcmV8z/Uip6WojxuXkTRknla56Qcs39qy6tZjuHiFBwRjL36zA4ljkkhT5m3VDP4Y8qNW/oNs8G
kq3rAPwWcBoCUoQ5i4pl161OiQx2JGDkkfTndTQZCa31HC2gRG0xRfoTPvPiQxqOJPs6PDP0Hebq
s/uMUmxhSdZ9KEydU9ZNNHhKX/v470cWw/T+PrRA3LQdw7UN2/Hsv0yRQ0OjMNRLbUs3dVwqE+E1
lXB2UHQDT5/tbz2L6Ie8jP3VZDTpupR2fhhC43OfywB6AoU7LYYrAZd/vIFIDffwxMdlFnpPwnOj
XQ2yYNPLwdhZlvPS5vpyLKfsLArRXNtJQ7pX9Q1EybS9eD5pzMItWODdyIcLb6rd94EJKd4KAwp1
lKP6JaOKkpUZA4JvWwibPc8LKKcATko5C1nJ2QEZtOzFQGwFVumzsDPa5gW4s8wrvtA2p1LtFucu
DKFKGxyPkTDkxUzbamk5UbMJB0hQk4F1O5vaF1jd8jYk0drCbaZ8epssPJCX0nyVU7OPIIUjtLyZ
5hvli36nFXTLi3gzM4mA3wcewGyGYQc8BP2JAy2NAXk99PyXwHQEfSl/3llOcGvzGMkNSzBac9Me
7oVY3X3wQh4th7Je6pfzLqNiQ2bH4D1joz0DCoVOYX/IZzRXTLytQyg87ICtrHbY50OcCR7MKWzY
0P9y65rkTM0RJp3QYS4NkJJK5nqoU5QxA9ako5MHJHnFrhK1KSUE4mr0LuIpxnlD5cvNVr2PFjNO
innnuUl1idCDzGAr1naAGQ+VZBzE2VcvQRjgxebCqH3zaEq8ivcj9neQzu+Lur9wff5y9f9JzI+h
69a737biCP1O8lGgov/1j/+dfnn7kv0J7/PzKb/TfUD4uPjPdMdTy2HDlZxf/6D7uL/Z0kBtYLim
Y7B9R/cRvzHPEpIsTMt2HOnJf/xXA8g2hM+j/4bgyvIQXwCE1C3P+J/QfRSy6M9THEHPXe2GzgJT
t9Q+vD+909sy7caytV2btd7GdEdWSpxgtGgodmWwMciO35GQx4q5ySCEkQCynDkifx5df2JIva8Y
/MvdkJ4lMb9aumv+tWLAgFBP/dzjYSnpj0+p6R6B+L7JhqBXZNYIc5CfN6W2BkaAa0xHYhCao7V7
99X9foz/aTf+NtkRDlIiy6Jw4SF1EHz17z8Nxuq48XrL3+mo/xAhMImfDM3ca/7S6uV+GIpPiePf
MPV9SkkKYXxrlyVTIQoXubZtrB7DSZRX6/+wW7atZll/momqubdjgHNiYWNJXX2N71aBOPNERUyJ
v0PRhutDpz5mY2Cmae6eMkn7AbP1iJUw1A71TH1DTiP+udi0ERs0nerrOcWaeZ6DhDw49GXhnYwx
rU9SEtTruyeITDNK2Ow2KKfc9M8Nhk/AZmJI0JK6+LsHVCP3Vid6gYm47OnFr7LyOPoUn6HZIJfg
fIs1V/+ugZY52B9E8EB/rMNmNGwRcbN+nNEGY9n74fkuU3iLUiWu3HXTNjtZpWffoPLgKBl/Xyft
Wc+ab/2It3IeyiVvOz/r8fzooujZaNNXP2hh2MfFZmTtHhz8XnmQZFqskqk/Umc1YBuh51i2II82
lVZdZPzNo1Zmx0NIoErqbSEHzgurSiesocMTFON443bYTxqczBpdBtPMT6luOxvDA1gjJJRWdzgV
EVO6mvKJ06ODTSYXNYZcoQijAWcgHGG3kuzHVOnZXivxx1qh971VXwiy5PMQvWTCmbZj22WrOeAs
jDtVkZcwlzZIXok6XUWwLlBs+FumwN/zDH02ZVEEh9UPmc+3wgtuFV68GOsEiq7qQ/yYp9UbViC8
G31eo0EDEcdwck1wnrDiHngU5MxA0KmycJVISHABiZIEacDo62ZUUySNWbV5m/16J/MEmqwnHg3L
cbZATPZ9F8aw6KlgloQ5iGz4iEafLuVUIckeg/RQjtWbY+gbX96MWX4O5KxtSgEoXwv9F2+M0lVp
jMUSb92HdmwvqKS+oyKyF21mwZpAU71sLKBT+tCHmJVejfIRNAUiiXyKrrH+FvSltUwoGbuAdEIq
fxkNSZLahu84jJaiVBCFxiPhL2M+G5cADEBbo73Nx3PH7GnjBp11Y1pADlFNBo87hVtauUQTZc7X
KTAojMY05PGL/0gduteJMfnUkTV3QQ6mv4K0nW0NEms2VhTIVWyX4pz79Ql1q099HvNniRdth32A
qaolVqGyJmiCDSxqwfleXdTj4f0ma0OxquIIprq6g5XmGzU39CpK1E/Z/eoEjdjUARzI+019UJNE
cL9+3yCS+ohrFVrqPx9yv5So59+f8euO+22/rt4v1WKct7Emdve2U05lZl4Oo/2CLRPvlWpFdRNB
8vdLNv6VtT2lLxQMaRa0ymhBw6lojr8eaACkXVCAdVb3u+8bajYhS3b1cA4Z+IR8pPWSABqICOo/
/Lzx5/b+KKZ1FDYHoIf3q7V65v3SfYPxyGVKen/quz2ZdB29D0pQBLN4EyoDx7t64q99cwPNhel/
34X7rdN95+8vL++33i9W991lCIHEBV4UBSHpPrH3vQMsiYScw1MLjLchAaFs2vx4Atp2y5qYwzYM
XFpN/o0glO0w6ATTEfZXjzWKl7F/iuzmG+Ck3p/iZ8cxmQg6h3zI+w+ymp8p8f9o6U+SLkv0smB2
iHeWYCkSwnbWjGSS34W+1xjYadoH7iWt652vBw+25phrQTN40cv4AYI5zULr6ie6tyMp5wNUK0IH
SA3Gl76WHcoIp6lR7qisLhGggWZZcgnzyT/l+WdDd89jiTkAkDjmHI3IE98rv7e9xOzt1DtM+Ogc
zBpRuIhJOdONRy8HuFH05UUb/fAwh+meStX8ZFrF1tear42c1nNkm+s6H1iT4FxieK6YM1OroXQx
rsrQ7haRRWQD+G6x0uXEemAqg9U0pytpGnv4XTHDgd7AeGehWqREcJBLsayjyV3LKDMZfucrQN7v
FP/Ea9VdnbArsJpY86b9lsjAOTmRU67IF4kB/I3dumvH68zikKaxPa9rFztu03WbalGMervJiKCm
vgZRC5nhx8kxOJ3lZr3pSZhBrn5sxlDcJFXYwZwgBtpCbKLuWz1k3+15fuv1+qNAc/ug9SwDTM3b
eQmnumCIymtO7DcedVRwOnSRo/2D+Z638JEDF0pH1oeYMaqk/9KMDrlAdYe2XkbQrYjaWei1eQwT
QkOwfYwNv7CavIy+BbjRzyTQsq5YZA46sqonyQyRZZPeXJ2kAdOQBb6A8AeABzwSxlHUFciDcthM
gbsuq2s1hp8iz7RWpiSUTFZYXWS3lkNkEfCKHiAyj4YrAJam1cjqSns0OvitvZ1tLSOCOWw4b2ZW
fcd0YSIJrao1K1bAwl7aog48Gs54TvH5Lklfucxg0RazAL0DkwEtUF0uCetDB8QRYFbWppGw8mKx
m4R5wgOwZYqxQ1hhrziwr3impo0eMN+0UQTuzGJjmMTmdv24DqZQFYUS7VYwm9n343d0Ai6epWDe
xOCHgnb4HBX6TIU8RQaKmCFimWTQ8BYOWW6IjmQpCP/KVqTzfPRZCjKbq58cCK39g0slB48zSqQO
Qnxtfqn7cmfh+VlrpYuCzw0/WVG5dHQXlSNymbVXXuMZWV/Vk6NN6Tob1VK+QuStmekpqoObHiLm
FvND71gPU9Z/GnzLXUp3HI8h5gStD+TSdGDbGftEBM1yRnGiRYj/yGZ+wPuQkUQFLBdJOx1/FPGB
SeoVTHOsvR7uReKVMv3zWAHiDr3yq52TfUmeDyt1qtFQMjiLJdHj4IGC9foewsM2l2fHKq9jTMgO
p58Q9Za3NgLy48Y9GUcHM3NvrqxujYNHBBHAgonT6+gPZ92Wz3XC0IQUhzXroXIJ+ZuH6TYiJcdT
7n7w62YtjP6pcOn7l4pmXwcpoTOa9yB9GtF+GBJWFXTrUQpOwvVE274wdyXl5FjvBZ7eeBFb5NX0
YQprvNq0OaHJFWQch5ARZJFw5gAhjtPJaccAPZx+ylXza+67Yz0/mHNorl1YGDDYy8+lhUOzs43n
mGod1h/rSc5HV63UIz8864RMTLHz3R31L9O4hBL5UQsdGir1RTClDeMCM1ZWLwhePNme+y0fspei
tIjAhJ12nDryc51Mkk9GnNAFghWJcDkh9Je0wv0W5aBc7vfcb/t5t0GJfxs42CqL8qniJLOjhP7p
/ig6JpTdurFdgg1tLkDZu62pc9i0ptvyZgxtEydZfplzD4n3aFNny6aLWYp1a2rZGlcDYkfHUyFX
lFuiuuTXiHBnJSsPRERFzdhO6qXv6j/kri+q6WQFlVyHUf5Q28Rwlo08W60pz4PBTK+YjRFUY72I
kF0t8fQDPtXL8WxQXZSSd6j2xNYR8dH2yxhVJR9fryf4g+jMEki0KjtBgEn0A5FEfsUgzIYgW8rk
/ZchRBZuJh6sxGIqV4k7+tRQJ4t+PyZv/hYFjgmzzc5eaX43EactNW38rJUWFW9IsYbln+J2dPfI
bm5NRAJHntvnXJDebM7dxc2oHOlW+UPTnGsiLcLy2uA6mJbFSa+1LgZpJdJP0/ObjhmDpxR7hOR7
s+g7HB/1Ga1KQ5at/kGkpr6XWZOdKJ4hfNUanktZM1RfYpll8SZIUb/qJlF3U2NMa7ci5rYU/X6q
JaVvbDsaRPbOhryH4o0YQkK5Lyj1h9xPLnSCqh2WwbeoAAtqEwcLcyI5eOP84HdUsoggsA8GCijy
xn6EDvvoJcgte/4NbZFlAj3vMojkbPSTmoKLlypn3BeNvjMgBRWtfHUF30pajwCUnKm/mDVYiETf
cV6a4EfmV+Ls/D2x3jXOk9xfzXMlOPcDpTZoyWRNQRt3Cvc56pELHpHh4pnD98Ft7A2OIeYG83Pq
USAVu3gIWAy1zFxsiYBER5OOrCp684KRMpzvwi+ti1WW6uXeN+dvbjHehPcGsefuG79v4HsNBwp5
k7G8X2w6Y6bWrG61lChNVqzoAHiUdskHoi7FoYNp/Nf1+412Wd/VZdwf3u+/2/jud903f72xwcOW
WIBH864Ylr+c4/dLkbJa343k/+rq/TaCVarD/dJ9c3/w/Wm/rt4v/Xop1yacbkzRdt4ffH8Bxm8B
33Dva3p90HSP7At16dfmv73Nze2OSeO/eF7FwB85RbLy7bn8+Yj7w6QZV2Dm//n6WZU1P//Tz9f6
9a8i0/vjkXZ4RENp7/Ejt7pEJqee/u7+wFZxlvdbE5cYhnf/7/56XUeIuTuBTdJr+hSF+p9JJRio
7xfTntZnYH5MZyBJph9fQ+hhTDwtghAF2QBFYCCuBkzSJpArTZZ4+zhoIMUmuDVy6fqrCmDEGpLf
LYzJG0A7v6hnjmrICIvQyYpVbRdEU3eSdO02azYV8QZn4ED1Bo869hd1FYFFeo40KrdaKMbNoASU
RmM9x7qwt7PFUjoVPs1LFCjlynG6XYRKa++6rnWSCtSo14+SYKrQjncdqSyQ0aL0VIY1nFqLcxg8
RFIhmx7JlH6NpUcZfRZTfcLFCwpAN8PNRFptOxcn3MkfWYjPABI1sELqEjIrJgmFx5lWXTXUBjQt
OiCf5lIV/f6wYDZmpSKqN4mBmDbHOwmf+jSL1yhz8nNMSvlinlgTAJ0D2Aa3E+W1sdZbCJmWYx76
1A9OrdoY1C5QPghkxxWOefiIK2JbNe1sslI5BGQaH00Y9ZzY+Ix4QZbznF7mYjwxmgKeD7KnyhSS
cZlH1IE2nBIN6tyUBNj0gHsphzfuYTelwjBGz9Ksy/PsEm8SEzhPSmv+FeKRuVGeNLwz1c4N7WM2
6+Ko9e3Or1jgzSkhxYUXZ1v0Pl98WvKbNo4+1YDAsDoX+klPEa3dL903Fm2JE8B0wIIpvr2Y3GNq
P5rFV9DPCfnS90eVk5dvqMxg6HQ9cayy3DkKyyAZEuQDkNmvHsv5k8T/SU5AS1QI1+5SW9YX1Clt
p+dM9cdtIc40bMuANoaHMmfWG88ZXnh1YN0vuXirN7HAINsZ5sTEsT11Q0efM5stVAAtGIY4fpk9
oqJWwXJMhHGS6q77/Q7yp5NLzk0IQSlEBkHNFsOUXsx7UbKinArixfUR8xLYCaZarn8y9Uw73S/R
xnVZgJGO7WUlwRMniY19F3VCq1aW0PI13tIXet+H2iFBxqyGCXRmn5zukmFLtq+0gD0bguX91kCb
ED9YGRWewo3hC/7xyPvD7xvpHmOne7I9kSj5V3uwenzx9sSZOFJfVogTaOmqzxBFw3y6b2jbFmAv
jZJza8lCUMTHe2fxvtGiALvzu4uwfya1aoelqs3P9zs69ZQipuv7/oH3u+6vdr//flVCbYSyYqGW
U8/5dcev/3q/7ddVr62sFQQ24Ex/3rH740qryQ5wiZFqYWStUUO82/UycFgC2Ojgfu3fr//4a/eq
+56nPZUzn14AOD/aqgMHF0H3dJXuTdZ//u+/7N5frt4f/Jfd+PVOaW1/Je34XOPz2QZ2SrOQxEgN
sN1j0smTO4SYh+sWLXMW5diFpdhZpfWpSG3tEtdwkgIqP4g/bAQubijOHulgWCbni194R0sfv+o1
PMY58fg11Bh3cpHS1k1N80Tx8RYIMqiZ1SO1nK9B/NJIfZtSs1ibdfLVZJ67dh0PDmTLShd7hr+w
+HXife0WMIR0tbYMP7v5NsJPt0Br6K6HYZxx9SPxyrCm1HTvt3bnvvrgNs5Ol34KWddsqW6wHLVo
AHPV3LMTxJ81TAcFNqKNZtyCeQrOs59/zvTJfenDL2Ubbsp6NMhSXmR1j2Gy7j/kxGBC2Is6QgYo
c89uX6+TPHkNNU7L8zAPJ7uikDR01tfObr4mXWrDE1Nq1RhQTjvGl9buXxvfveGxxnqLqDgkQio2
XliniWM6peuZ73LNeE7uNtpFdOekQFYQhLUu9B59VHG0PidGokyxBEci2ImlYt5PhpRDq9VvWDp5
9hve0HZZ6cM+5yf4YBaJoIIeEu4d1MnW0wsyCYbmCow9W+YFsiSLeo9hN0hxAPUoZc7bUDWf0TEb
GwL+VuT6WZuo/DQjuH8EX7EljsLZcJCcB4guxMfEt77CUynr8ar1aFUnCjr8lJGYE6dg4xaJSHJs
nfqD7iEPglG/7not3/mpPxwF8tchupI+1mxj3T8Unu2cRuTseFOhqAhiNC/t59h34G70U/nUetGh
pXy5L1B8LzqAS0uKX2IT4pRaGmXhXO2O5VKRgeGy8Rf2fSkeDAgAeY2JqS+c86ANxtnX/S0oYutA
KNpIZH3oHqto+A7zZNqysWBzpNNubIcOzjv4OOnN89bPTHgpPqpG0p7QUfYqLSbU1grAvdYzHbox
efebUHkyqZFpH8opvHTu0O2dHKdY3wGAEmiLd8UU/7BDN7nqNlQxlyOKShvJzqAUyWjpNqBABkCx
mlh3qTJziUUME3aduMLcV/hIoUS2/7/p+3+V7WIJy0Fs+99nuzxTsSGa6U9t39+f9CvVxbQdXscU
ROOSm4J27I++r/WbI6UtbWhwwhUoO//xX3lBWAzNXY8sGGHTQdbprcAqRzbyR9/X+Y1Xs1xdOpIG
qQp8+R+kukDRVZ3d9y1F6BzSkpLXZDd03eUNv28punQEobEFxq4FwkVblMEVJulanoQi2rQB3iWv
y7cS2E0K9KYdlondG1snE9TDMxIbDpNqXQzGZO1NSdUsWIEMHXYEwOEHLOtk1yfm2lPUp6zUPjZ1
RA6D9nFWNB7RkWyOHSq1qAt1gIhSp1/5xvhA6XPBag+3a/PomB9nt0GYSmzfQhbn1HCoUYaX5Mc8
1y+lT9CIhBJEhzwl13f8PDS36LkWDUj44TgrtpAEMgTH621U9CSkMUtK3w8R8SKu4hK5lGh6bT/9
iJp6BUXIJ2csB4so6bHupOsBuMVBMOhBAQwH7pEPAKlQJKRGMZFcbHGJ8Cm02OGoLejb7mfbBkss
mUkE5TytPMYrLc9/SEVcYh55rRSDiU96WE344uIx9YGPxw+1zjL6myW8JxygzNG9jyOkHfA6tHJS
RSDj63uI/B4IjWUSla02GagxDYgGDqpsXStmFJCZjrWNBnZPEaXMO1zKVJwpTYc4NXrAsShU1XVu
f4oVlWpWHunZp91F7gDOHMtZ1xz2RMJVnzgboB3PjzhafoyeLE9g7o5pxdvOOuyPJiw+UdjRzewI
rhJ+Xhx7oVGnDnFG5F4AYSiIrox930osqoRCxgCMVMrCZE+A9WcSwhDegrUPF+aQGbtpoAOczNCS
7MQxdm78wUoQTWbewEIttK89xLI9EKEGFTe4r8S7TUPYHzrNwr6okGAlrmyFCKPe0Cyd0GBX7ODY
k4WCbBgbQK3gYjWUsUnhxuiO2go/xsH/ufOZHN5txlljPuMRDTeODucmGmu8dNiCiIJduqkerDJw
XhMaYTF4TwixtkOArdXV3kJc2JtB4dF02GGL2l7HKfbrhllrLqwtIsJTbYDNN4282EShi5dYJ/C5
EatMgdh6iGyopKxNoiBtWgauDYXEUlcAtxGSW1LbnFrqVAEqskccbM2mMKY3Ku/DOlb1CQ8mHAXR
BEEtPzUxgh7OFTrul7m7VmC5WSHmTGUb1wKwcwGBOYveYCLeqo1N3TfDPLfzjCw/jOlrVHuvtp6d
kGRqixZ7Y9Z+TVx3GyjgHVElLe5rVkRZzfImrzFTmBDyMoVTuh+yEfQ8hpeID7r4lsrspc50f0O8
cdABkhoVei9WEL6BGBBHAfHuG6woTI5A9gkF72tUaSVRJW94ApmP9FpjEhyHEP+gFo47r5Qr8k6N
pZaRoJLVH5O43cU1rhddkQNjxRD0FU/JV1zBIQcQAnWrORZ686FW9MFZmf8cIMZtIi6IrrStQ0VS
K+ObVOzCRoTNclCzNGUDHFQlygR1CJAQhjLeAuCI7R7F+TVUXER0NBARaN2SMpzp63Qgo09xFKVq
ejoNbMW79S/u4S3WgBcrRWCMHKB99Od2P/czEo/Er+FbgzQIs4WitwXMkaUtSvEh/EJ0UYd0nMa8
Ij/WigE5YMmcv+mKDEk5dTz4s7Vwh4dkaDEFdlAk6Wvnin2IpvFSKs6kYL6RFDFMzhR95QiL8s4D
qBSfMlOkyq4rDyBFEGgDsZTALNFXZqzZmBFTN1x0inhZg74kUTzalBTsaJCbyGONCiEqI42GkwnX
a4LvykIIbprx9ADrSU311dRNSQ8hsjv1Dd+QdXHpjqUpJXn6tg4HL5DcWh7mMniqwzHfph4p7P5A
zIyVuKt4mIxDZZNBFjZ8GSL5ZgKmoVdG9VEM0MHbJkXp6wDUh/l4PxGNtX1uArICpyAfTuMIAzbx
/a0P0DUpsHOPhl481B50NKOun6e6YNyqmtf7NYwzMSbeSFn/XobcNM6m0diXGVLssko1uMJY99EU
B8Ey9wM+dZ8ErsDTtZWpPF5GZdJERbZYF/WHhKkq6miiUNr5ixkWl7BOykWWsYDhw25WPjX6Fz7a
hdtN7XGi0k6jGPclbgs0k5G1QVnfLWqvLOGhWBHeT98ICDAdkHwHHoS5yaQHFPc2UPGWow6o/yq3
tYEcas3fNVZG8alw5IEDv9l4DcHH+D2CWxC+oTwXx6Ky081UlwaO9O5Wz7PLkA8SJBxwZ9MJSc/F
GLyVfoxzfkwGsMfuXohCHkxPcw5OGJ1q2iN44YYCAEHygpFOPwmf1FSN5PhT0WIwAc6erFzXJpyy
0Ow1M32isYMW3FpDZxxlOU0fesOD8Dugv2m1AqvhHrwqVDXA/ERrCgJbRLBHUg7ODuGzeWgL1VFG
KvsoJqgpaXNF7w0IgjCSTurONmlN/FKQOZa+AeUvS7/lFmcR1gvzqkrcIzKGbm9k3lM0GJTFmZEx
TnTFcXYNsUs1CgwG+Wxnndda3e/gI8xpHHbUA/lFEhR9CyPzhtW9f8yBtWyLJnjoNL+FldpOhCrl
+bkkVzvCMfuAtjPa+Lr3FAQkQWjWs98m/udGEHcagUA811S++zh57C3Yp9LuD+44gxgfjfbgyqj9
gt0DBIl2COcmW1soyoHeuADcM4yWOK78jV7Hx7a3tYhxyBkfBqvZS6nh0S+8D/bgUrrtq/rYHD0r
IEgT9+BiRGmtFh4uRMiaaZzh7Qa3pXHXZes+A+blTukXrfMeLM3JromDF1H0FUU1OZ3y8kTN10LH
65uHTo5n2fbOKqyJsSwC+zrLZsCDee0oJexduw+ILOVBs8O8jHSl1252gxvK9m0OBXEtWneZ0//P
/d565CtCU+AAAQvaB2AR88YxtE99RPyY4eXZxyywz2lMFy2J65M/EATGWWg+Un8N51pbhv+HvTNZ
bhzJ0u67/HuYAQ64A9iSAAeRFEXNoQ1MilBgnmc8fR+oN9VZbV0v8G/CqjIzMhUk4MO93z1HjJQq
g0j35twoT6K1nrhaUwzPG+0a6XN00RRLq/OBOCh84BDB+CyO40NvkUVPKCJVKR32SrP7l8GKaW01
SXln4NF46Z1UsmaOAnpFjceEt212yvolN96X3mhQKfD1wGLOo8a+GCXtL82Z+ToIgnOfhCpwSOTy
1MWxgScgTvedXoq3WOwds1cnlzbZCoeXZ0YnT5or2Hz7Lj8nyXIJChqtVStWZoK77HAms++DxVuH
RSooWrHJRTiSh2DCNjDRPDeJZL/UPF9bgqSzH6nws+EyAvmEcVO3qWjZhNiOW3Ms9mMZl0ewfM5t
Gpqrm8y3YWFSmC7q5Nc2zq3U1sK7aJc0WnaqkjnZiSqxXxpTfLD0bcwq7l7iiXRUSC8oj3jiOIXl
/jKFKxmHGrhd57+TpNS2kI4I+CS9fE8pHIYfzBAMiGMH8AMAzwFHW8BJ2CGvc28+ujPWbRZ829fK
NvGw7akdYBvA4xlKCa21YakwcnEXTrLbahbSAxIyKXosEylWOxtPcD46Ly3a4DaV3VvXRuVGD+3q
RRcTP9hgRX/kUPHqVc5LsyAUydOtNtnNS5EYDRzQiVW9XqpfbYLzpTC08ISmUWyZxMKqOJRfpO0G
VFv4MVRZyF3R1i9FunUqI/pKxuYqy9yLZxZ6qxSKmkyFiB0I2qZ3lM3uUeEA6LjoUBR9JdGmE7Av
6IbKqjwgwNkrVjuWqUZsGOjGDNx/QyPUt/NIJbeGqmtihXXiQfF08LlqWuTuipxDctC8zYHRnK0Q
8wdHj4EEC95Hmc/WgaC7J2ianZpVUBLm8CPd3nbeo5VKlyl5m+ch35pOc05LyGiJm8MZsevpniL7
J/+W4FTUYGptu5SfTISJqxkNrc+UbUgJn6B9MBnvCIM29RI+hlOIc34oikOZRy1/CMbSDYPPPWFA
pepsePkFKButaEPUCVHu6QAWdllkG3uZdX9p+0VPaTpZhGHGNxSRo5ebHA51iDAWr/9xWcyV/0Zw
p7Z4jKVLrS0OHuhf3KiWSd4c7W9RIbxS2pE5myPVQtf/QQG3XbnseNCGLaBbsc3D0To4cwX8pKW5
oc30lcsDXdoeq3FAOsEh8ViUPPlRzABMyyca60q7cPq60lDkZiRgKTZOe2STAG3bl/GxkPIrGhdj
1yYKy7VLQxJ8l80EyhhTtcvLy5SRQem75xE52IHjr+NPAzDkTIVnmF2O1wlR8m9eeCVCF00a/2a7
Nv/KACNyLfTGo0GSXFluOG9URvvIfCOp6Qi4e54gMWCV7DYdmJG7wmSGzGbIbKtxwvBUEN5PSEjv
g1+UIBiPdtvmkFPE2ACoBdmQ4yjqZvsWt1q3DpnYm3AAm2MrbPQWWrqzyC6LrAmE0BvwYeJGxyCy
32f0hTnT1y9FoF81a+BZjPIz3qme7yfdW8yJRC7fWlIl/NkkvplyJCUtU1o9dqOLu6IuT1o48KqP
bPljnp7dhZZjn1IQTgObUZe0v2k2D2ZiEKtA8E6M9Xuhr35iUJSfvlCfgBXy7UiZzWPeH37qArpn
dEb3aOCWDpOg2DSt6m/pVP0yIiTtGYBdTn2EVI3SyvZaEo4U+IC95KhH0SWYhzmQAKGrYYIW7ZAT
mPOHOBoIUFGF3BnKIam5OL87eDsnOUPe7AtxCqQB/6ZOx7MdjFer6PzRXtybmyX9BavMs5Y/SrOP
npQTxpfaMh50jcnIaigftWYt+7khdrFGsy4TFMw84aAXWfa5jJR7jSQ942LYIZaJ93NnMW5s/wF1
NZ9EGlK8Tmq+S/DKevk0IisDos7fCkTo9yoLj7mWxUdSMVy7RXhqQ03tmF4Jni2UtJENMmhaqg9a
ozxBxkPR2NEvCCRUcerdFIn7dgjABpWoVESpE2rRm3xHHbnxnHXHtQNDsWLm06GbdZgaYX+bKP9v
uVHqh9CBq2BhPYqUDZK26XGIWeKELq07JUwtGqXBAdFpn2cw537YaZBCmdj39IHusADb5BdpXu06
hn9bGxpiJ5MPtmrh50Yx36kewh1ZomPUWug28+ZoWOolxJK6B7FOuhliqtfomrhTL5m2naaSk0tN
Qnhy8ZGmLWANN41eVZNxrFkdoGAm7B1bwKYi6xlOt2mRDNwMwx+DLGdU9kB+UtofYy2ZI7O+a939
lng897mR/5YqbY7R0u3cKlEXLsNI51XBL/QgXk3rGBmu+yLc4pPksHNY3IXDq8GUhYObbFEgMwuT
/nSO7703imozYD7+jIz2iU/i3cJHA5z7xFEwIkl5KFu2H0oJtDO6+1oUJPHDRR555/AX1Vb+mJvI
QstwPmp2ch6G/hWcdkaf1mU7iMorI4H0B7VRbJrGKHyimc6t1PAJgZEKZdv95hdvgR2VMiX4FMH9
Q/Wz08aI8y9hjpMcRuKYVOMnjkvXOG6FRwY03oUwzZXW7lOLT3QeKRsGqvmlbKZHohR0cmRam9BO
lsdCi5+mgaMngxSY+N5nBtO5vve7sUEnx19jKKDElQ4XF8Q6Dqd43IWppD7YoYOk5bL4WloeIjF0
MIqNwgtyJsXh5SMkKft8i5zd3Q7GJ1Ci0n8Q9vQ2jLS/7alkK+wJbPeLvuUrn+/70bEeWPolE5Bq
2BjZCkXvqxutEwcUJ6gvoTmcyOTk1U0V/xLRcORClX3AJCLwomFUjOvokrtmzEm9ZTZtqsMt1j2T
z5ZKTDv17ZWULZxw/lieioI/ELuz7dIAMrJw1tzNWk7KPuluhbOYjPMR7q8dDUKlSdkDyW9/WLBB
QADVdG+S5OXSwogODY9cXTbQeSw6WdV3HnLrN8Ka6fh28GoKrA/wnMb9mDUduz/had2N6c4powJ1
0Ns+RuXPbAHLWIeXrACTPLOh95JV2SEOqURe3os0OMeZjniLFltr9vmzXAbefxiMfW89xSO6pboT
4H97f3Dlc1kvgZffTSmffx2RduSXSBUfoNDym8x5QLn1keXcZSM5N2dw2Rtb4+pqnt3ftQkitKkO
1rwmQVf6b6LFJjuTSO4YL9i0JdIbjRl6Qcpt2zSVvUULiuSnir/ojmylW78ZvXVf9/PnFIuPJuz3
TUD2dGqKazMyJlotrFguTLxsMF/4lKGrjP1Viopoo3VAdL7P8vhGl97knFPEyGPNi6SJTynjS9ob
9s6XdUaZEOizEqO5IS1F9TlU7V8rVjFD+JEPyIQrOicekoDiOilEH0Lu6eufKFs3G4cncVPoncd7
/BKO84XRjZcos0KvjLWXIhtcjp3IC0RaTXStQXuN/S9zNkNvkBc75tBUxmNMDUDJHXyrdDMl+dso
OFgjMngjqaI0zhtyzJkdGc59ETHFMPG7qnL5JeKHKOKkUGXvPJMfFmMU1B/NcAe641cXWTHTHsGr
GyS/0ym1kBfop2ruxwN7/HZkAxAWqeMWetQiGN5ASfwocezl1Cg28A9GiNO4btaHF7zmLdUebQPc
hhxN+0Tx7TWcVbnJoqKiQmD1XpMzDzwTAQ+d5IVpgqPIsnYtaHPJLDVyu3yQnqFBzWu1muEMAceX
rw/4wK+e+uAmtRR+g8HcAv0jIpQvfzPNOadQwiDpcmCffKc6K8dHI8IXY1X9wW6J6VC//Oqd6cvW
KsrGa2K4YqmdZzysaIhOBgkAI1R4T1t3W6+J84mccxx8LKrF/zilfE8wCxOHeN9kQSX1BWkt2yXI
Z8kTgwEJkOb03KPkYNSbsdvcsB/KlCrN0Fj0G8DvAysAoVi2H0Hq3GwjHQDJcXs33PY00w6Bgniw
3Lt6xIcIV51aGWUjNynFto1PTVX9Dm0Ocksc75p6KC6GfXLHBcJ2rjHhwwyfnvQnOcZfoTW2x5Q+
MfW7hwRBMuI7xyYLnBBbYI1ybBOxsflgKgP1X1QyYVO130Etx+tCTBNY+O9RWMM7JxWi+HZxkTGa
k2B8tTlzby0tjCh4c7IrTT7ahvghPJ6+/kgDHZiZZjPxP1NygKDAwDl/to2L0aiTVLxnlzeALw7r
YNUcp6UUzFlY9WYMHXOrW+IemxJcOvodmtm/wjG5U8OaUc8/dJO5v1z7qyWiv+sXnrhsrS5IE5q4
lsSe3uUzCxVy1aWAbz3bBgPpQ/8SIbcmCdU+uLZN0YZEdgfN4k5kpMdoGfeXbKVI0N6onyVHWgbc
2TkKbrNM3z9YQwmdvh16WMrcPgurfuNK1vxKVMW9dWJmMZCL6cEmgDsd1HxylLyAO0z9AZcpuem8
Q8aKF6qobpzujG3/oC2B6wltrPc46DDE6hiQateZYW3Vxzbi4jkNxX1RzY9q6ugMiHo7c/f0ita6
KXLNZZk/60TX6ZBgTwgzpvyi0dF8AWHCr0vtwSzvjZaFV+AQJf1yXcbscdG7yidfmm6T+7zJEVUI
k5EQBVuXIOo1rEN1bIflIxD6Vy+qkSefSxL3mC+WG6MLyr2mZ4yEt1940LLdgOJt6NdNfZh3digx
HbfM1mcMi/p1YDY7CCz2vuX5S7IQaJieFUfGuTjrtO7OGt+iGQFk1hKE6JfkSDgr3iJA4HEvho1o
gr9BvPydU8u6MRPZM9o83dKemyRYkYtYq1aWWuHzMWuAjq7Nk432bNcfEwTsrVzC9wgOoGphy9TT
zZgdGJpCfKomlKc81h6KtD12E/67TAdSbhX074LaJN5affFE5Eh0EFVXF4sRC6bejRQBKCcKGktk
6pbuhVFyWo790p3NrDqOHeboztHWSYjFy8vmNXE7aG/A1xxQVgzLY1mW6CNslX0WGehPKvOvcwk+
asJ37PXxLHZDM6uzTWJ76eyXtoZznAZlxyQkvrqGcQxTB7qmUS4zNffLLXPkevpHCR4T5E/UHua6
YJZl1ozDsuBdpwATHOpjD6A0Y+pDpPabWefPNjVnP3Db6W3EDDYttDgDAh65+BjLgDG2JXoxBkYB
AFmnh8aG7B7HIvwwwK+oKc+vdh4eaEtu+CIcb26iQxG/DxwrL4mbbGeNGizB8xM1eADwlBGWXD/i
MHW2gGs2Oe5nvzbpEo5EeAAwPWqskdwPDWA5AftRVdyFgbqbo9qgpzs1u2qilmDxX6r6WW2rqfwu
mKTblerPWEGMzisr8soUJI8BYDupMW7UfGIM1pghrLBp5lhIL+nQl7CVJSBufVgmfoxKo3vTP3ZC
/5j54XbBOudk2eOfXEWEb0n73FRn38CO7Zx6qndWw5CCVP3aDBnhvxpwHueTHon+NouSUhU53YR/
rkmPitbrwSrI8S5y8dQo9iG9t+0Y5vNRttWuSob8zhj7N7cB4WWJ17YdZkJA9vOwlC+A4Z9UAm8B
hFmYqkOYj/kxJFL/UA1a+pBwLARB6T6F1aCf4GhdAKkO95JltTSVdqX3pSqodh0gh45NVrfjox2t
xGHBVZo8QvFeMIFTGSzeaesgK6sfOGrX3hiZR4fZtnst1cFkVOxVefyaMr4J/8L1GxnosMlDDsD1
iv7NkNpZFacLwtcwXdcLPeOSsulYznPgDzq1clndO8V4BXsLKfvQzNV0VFl9G0ydc6FVv/e/41wf
AM2qD+nKeF/o0BbQmD3N6GtBDOtkEQitayshp6cM6ZSUKAzY9BOBl5GsQD273H4WaO45nKRAzuLW
GNBiijj03CGlS5EPe0fj62kPKnCfIWT1F5BOBLcAsyLYoO6QgXVONRQSDCihq4ruWpu2f4Jjt6I9
UkfWS+iCB2GM4ZSn5imxOXrp83nR6IjWCYYYTnIeTchsT7bX3kdyvXTgOLnMu5xl/dbBU9u0cbTs
9am+LK5oPGOGgw6bkDYdKP+CBzPqvhLMXJ4dIb+cRuJsBit0abTj/eh+DejP/WSZn1XJgxKaJGgH
LpVWKr6zmWNsutCejDT1KpO/fWJ+Y108Vwy2+xMAPh83HnKViqKeEzdcYhPmk0bDvgHKPc4gwfOF
Cq1bv1Jfy+86s3u1K2O4m6S8xtxK6bXk5pVpEt8cA0bqRLexCqkda3Cd3jSmgH3T0q8JUhmso+0Y
vDiL88gkOKKLUBfnypmOApg2N+OB2mdT/l7wRUAXAAw12I6xLRBdViNOMhii29bFvxL30+dgKM8Y
KkA49udk99Tbs090SIfJqcG7Rku+tUt9Ijdl1mibSbbbvWFuTRNWZqkl90MebV3RMuE3XB09uPEJ
grEOHoiak/lLu8PQQycaCfsFDKFveX6R987dA84LOlfSmTlUV4y4p4J22Hg0FvN+nkt7zyzOt5a+
1RWbM5bnXaPM+yWdYr9fSo/MBz0X80btF/Ivpk6byyUsUGeKNc/NFP9V+QC1NXqflmb01QD9tIOj
x2mnBT6DnYMhyWnXxdV9Mi1/tBLOmj6Pf/gDMUFj9to+ah5LvXjEq7iE4wsNrx1ch+qiOnkvaSHO
qRyg13OhlUHwmOa2Q7Gz9NfWHjNMNUWfFJ4QkENVN1e6tYQEocsYcXhxaq3dGOZUbc2VXhmRhMmT
xBexmx37uH0LHMenzzEi8OALWjiT0Gl1991AATsq6M9HZPXKYNnniIl3DgQgJilDLv4QcpOc1bVk
nt9QteNTA9oktnKojjXjQRsXDt2ivg5l9E7LT/lx/AEzF3VLYV+zQN7gBZ013Xzsa9DiVOguMiTG
YAhqQX0ePrvTb7j28baaBbkMdDNGxg1Q6UMHoFMVDJzzvhVsR+Bv+86s3tNolqc128TZNeNY1I6D
Xw4B833E5XueiH2j671n4u3xIsA5+8nBgaoiJsBtewTjH6FnR7G0o2jieNz20nMQze+t013KYsxO
dY7FM2QUPevUXRgbB3SuI/qWiQhKVjIU2bWYI5isMgz8mznAMNgvpLoTZlKjov3oIy5PkYs5PaO5
Ao+ISVnc4DM7C0gCJifdjV4Vn+vfjcfpYjX2tdbcFTznU9qDaPma8JMrbCSVoiIxqp1lEc6JxtvU
ta86rU2QSs9lN4znrBLP+gF3CDt5c0FinDMe6BbHPmnxyatHN86nZ/hKvgGX2iP8hBu+jnahk2Mj
C8vaqwAlbBQzixutMzSvIKgMcoIEP6xlfz0CC/K89PJixkFjBEEqoikWftZcrsGr4pNk9CfrpbPr
puFpIji7CV1Lx4fEBJuhq2yftbLZGmni+pVFpKlNQ5QkDCTxtenYqMZY8ymqLA9p2F9shql3QRzF
nhBPktgH5Cu2tTIoLkHURvSLGCiOOXblK4GYqAY4RZR7aXnVbUw4IB25emTLWQTTKeU72UpnBBlA
Bdssxk+U3d1Ggk/1WmcqwSWXR2rfzAw5vmm61c7SarE1DSgpMH08ykoMm9te7C5YvX4F6fTWB1nq
m/hJOBN17lY1d1nUK3a5U1g4l2h2YdPbUbBf39qtZXdEgiYdIVkSXLtCfuotX4MkLLusl4YZEcy2
kbtyaKEl6Si3iRunTX+vjHPUMLMRO83nZKQkjoMp81MG/k5CD699QmWXIZdva16SnaVPf6KK95qr
mpkM7j4LuSOb1dDflHaoCEkdSuac/cTIDglNmKFsenwl+F1QqDEkaY6+rZitUPOWzqT9iPZqH3Pi
8qI+TvingXmhDYIUI7srYcb4KIKYw7cze11zLUzqYrz5TyAlKd1ExcHsulNvOlAkaSoMU8R7Iio8
NEWW+EnJT2YLLSXFszyhxK73qn7pl2L2ILBu2HkTCr3tRW8ROObyBWtvtZuTbk+ggBFiikbZgJSv
tT9dosOH4aub1TvM3XoTM7x4HGPjMcsT5cuZuogbq6/IyVAWxtjU+7L+S5iI2VeatysEMpMc2Wtu
I3aZv7QTm2xyEY5fOwa9upCxu95djhlU4XVclZNWscjPNJnIZrNJ3CV0vAA+Thblr+KCeJvrJe9T
YGbFe5pWWwZE/hQSNtQYrvgpuk5AnQ4T21VLHdTnTnwsOS6+zvWlBZbzIcGykHTSiVkeOYu5/O9h
2U6yvNR6eraoyVNhfirc8mb2oj2LrrwLGv4AEEPTrRuaXD7dCVuobTuHsudx4tjVbMy5gtalxczF
NxAGWL2OWuzue/MvjCrrpP8uuJ96eq9JpkwIbqoc20tMBIFFgCwXpu5dGMnmHNVMGhnG33gK4rXx
+WzoAeUDZb/3Vr9nGsl4MFbuM9U5bEghhWGTtjCtvWUb0JLbU19v/GlEtjUN8h1TJOKcjQ4j2J+j
gk1qlL9yA9NYJm6Tex93hXhjn+DPnaiJwRbQ//iWqKk4wg+hYRFyLEff6upNhkiAGX9c9gz7egZy
W+QHLGTkzpZNlpiv3fDB1BEZEL3J9vPU33iK8j0jEp7dBudMazic2muxlkZTWz3EwwJGuukGbA+E
QdMmfrMrSF9d/tJM+bWjTrwrxmBXsM340eouClXnxwBU+QrqJ5JRD3Mw11s3izidZo+zci5DXfzq
mI3aKjy6qURN3KW4m1TNkVgo2lEzidiuYq69RVkaVASu8sBOPbv5DSWA7vS85Rh+J1spWRhA6ay5
82EClB1WLs3uKPUYHt/JDiYZEzOAN1FGMknZgmFPXQ5Y+eSjG7fZU3Gl0eXhKORuofZdlpy4pm4x
lt0ZNQ+2zro3M7zPWNIxjwIOq0JSXO5ZU0En8HPb5dfAhn/HbNcm09wYqCvlXUsUbynrIrXt4Eoa
BSejHs0HqgZtkx+yqC4OapXbpIp6BmgtDvbJ0SjJvrjdVUew4JlL0W9Q+NJaC/IdyauvPBpqKOFo
UZp8YF3m42aGHG02F/XtYmst1AkVESBO7HuXAxSjIoxLk6fyZqeiwBLxCs4uU8RJdSxtV3rhoFgJ
pHZp6/w7APG74yY96b8gT9CdWyaytI+yhzTU2HDLtcw4NOXA+T5f1Ja1zY/NbCGb5VhMeINUpoCb
DMjIJCYmWSzbQSXyPuoGQozU0dhSucAhXZt47DbZxGOZd5lPC4jbGPTQ00LfbJ4S5siYfjHb4EW0
nwbgkv/OA2fZzGggoEavjemARhaHlbmS6OnAxnvVmvkr4vgYW1nv64nxvcx56ofmGlVm5ucOfAPt
TYXbr+rkMW+ie/JtakeAe4VO6M1z5sKawYsito3O8/LTUBsIEIZTkN7p9eRhy4NzRHJlx+RYdJTr
sInFpC7JKKbCIN14E5qQ+Mk2jIWOfPBoYoLd/UQ8C9iZWdCKg3SmmuuhoCa/hi3ZCa5MFModwIM7
ZYph/+Nz4A27UHqmuNJVzy3W4rth7oxDpLfEJ8arrYx2HwQUwDdtN+p3jQSBFAXh8efHCZRNTZL/
66XJ09joZMLmEN2BPTNg/5P+Xtb4ejx0jxS76x34JkxKAlaQPgS6t1rIly1of7qpdDJST5P9rQ8q
QLwcAuaEZEftIOh011cTyqCH8ibeKuyZW2vVzIaFkAjCa+ZRQnK8evy7csrDOPJyKDwG2yyKcT7P
be277p+hRTI6o/hRhjqMSUxhssWbk/IgwmJ77NmHs00HnRBtHLlbhPSfpZ4LP2AEK9sMDDYzjZT4
IarVNYlBmwZZs947pA5Jc26NJrT2tiwPGEzwyC7ah0EFgvZKcesMMPdjX9g+r+2FHPrKUBEfxaqf
pV/EL/VYHuOaBnFUonMMOcO4AiRJYKUcvKTjKfGY6pXjJxi5IHJxV19/qdPojhdu2i+rHwS847sq
iLwa+r3q0tM4U9fuw2k1EezQsdCrW/We/CWfwOO1caKXxf40nXAg1UFkOHOtvbk6QitLMv0i/oYa
9tBk9Yimq1HUWt2iZJahKlb4RuvVPBpyP8fDCOub+GC5wbc4+p0xvprCYFaWRQ6fYHFMfnymq9mU
IQ5P/LhOTayn1KTWLG00qy+G19YII8zhaDWldiHOVNFVn1xx35zVpjrn9oUNMN5Yej8z7EaX31nt
q3VXPxKdRqKBmNXlOiC5keRjt89DzK0M1ILgmbMTleeauBNvH3h+46mdSkYacb+OSGBVC3alX72w
Q/b5kxwGrU7Mec06zxRRQcO5Ny4OHJ4wSqTrcMBqnC1Rz2ouDtpF3xUoaUlrMyu5AOCELnkNV29t
tRpsaTRbd1gEgtVtS+x0x8xXvevZomlvGdjIVxOuRFHWmNnTz1tlrL7cUWDOrVDoalbwYK5O3Z/H
8if1/PPLgnpXoeANVxdvp93s1c1LRVxnWgRfr3Dm12w1+HLoeBtXpy9bT7ibV8+vhgANeRt4pRYH
cI8MmIbNmWWbYPL60zarMbhenxQ9wCLMWGnk6atZeFodwylvQGRgHdYAGe5HRMTdj5L4R502BvVV
rr7iugzeC1O7BKvJ2GRNUqiNM+YTdsaP7jhbzcdQ+L/dYmSfw4S5mQk4kxrNd4OiqLaak4E88HQn
1h1zziVScOL24KGsg4DyoyuaP6OFcBRh1L5ecMLP+JldzlMU5rCWBQBeXIRd7iFejc4NamcK5Oz7
yJ7D1fr88wKGJkuChlLKczSK1aslOhzWRQ4JfG9go9E2GTrp3pD9tp0ngmGopofVOe0OWUj8Y4dN
mNRx1fK6WSXZK3u1Vf/LONT/RlJc0dj/Ol3k6qZ0GL0xqcoZzL38gyuJT6rnYj41JNST70VagYdh
OYUZQTNpjiT62YHnVzgSydZSCUoodM1m9elSxtv/3z8Lv+nffhjLNBwJNtPmKiLkPzjeWTTMoDRb
wEI68WlbWugZZ0RSFDwvoqqfuJF4ESP1G430FaWgqKHhYRZeazgLueUyfEWvkvJqnW0sPHCjvypK
zY9VlKb3ikpZMbRg4ZjrG+D++CNkDc8WkXa1OE4mADE8unXmXZflncdgQXsOLJsQZUen04i7Zts5
yXznFBycxjTHj22lj10Hh85d7qsgiP/Suf/SB90B61FF5HKJGrHl9Lzw9GP1vAjgpfXWyyx3jASE
WzLB+k2rYlb3cZDHDBTVXpac7S3J+SfM2DZDq3FwJRk7HkftV0mG16yP+GNAENbavZhoFuawkQk/
6fHb4nK0ZK7aJzrChEoUHhPlDMgluiNEGGYrGQMVzZifw0grYWlzsZkDWFhV49xRhmCsoBmMeyx7
CMmbmGVSTq0/mOuOuTjmVV/7i8UUnN1EC18pomQhPXNu3ebOkcn9aNtUYVq6EkRuTZzHAYG2MnGO
uiwxWXLx2QuWUp/CT7cn/GDsSk1/z+SSP2rSeWT6drmUFKO9rgJIVsfV8MC61GLGG9dadPOVBkV4
mkj7MiOBXdkQmXamcviHrcK4S8FSbbHFhLvRyJ2TFSCMs9GX2gWLIJLiCSclSc3ckld9rMsv+Mnh
xrmxSxSfBA2YJo6iA11L+ekSevQcUb3GwZSeNbqUpNosnvsgPUfYOWYqldsyF+JZaMw54aL6xdjJ
wa4yBpqtoSMhaC1vsJSbLUSev2YlxF7PeZiYR5nJT6fNq2t3H0ZmoPoeKIWNc6ZfLNXkR+xsD/36
/xI1MMj/8zcKHqiLKTpED1WpbwIHeBDPi71QEaTbr089A3mhLSbv53f+/J64oJPVz0X03/+gbmu2
p4Z5PgSKqgTxs/TO6iqO+MyyrR5AjqTosejqSPMYrZTkFtLMwTKIuU0tJR/n1UrIDxQ0opnBtrZl
aC9kZrOnci5ryNZK9/Q00XkrqaUunKRIgYC+4p0snmCjkx3KH7CnhYdKmVta8vPZRZ0Aq5nwWNTh
iTDqZie05rvW0MO4dssOUFLFaNIRRlrZWI+cN0lVB9es5tHv+4DcbySsXbgqn3M+2Gs3BhkDGqlz
QZiccBK3bIYXx+WR/Hm5yRF+HRGc0PAOmNobCrE1qqS6pvJvHQ5QMknSSKPDaJ9SpSOZKU9xou+y
gMGX1OkMtkMSvrZKqAXO9pezyhUwTVrnIOyfWi2sLtOg6GNCYoorc9x1VcPYYg+xY8Ey7fGZNTvo
LrRyKeRoZCoYJVr8YFI4wjkXR4V5nygdgE5Z+lla9ieoWj81po47Yo6SrYTNBX5wPNkuoVKa082O
wCgadbV8UeJt0FEm2V6fy4OTObEHOtD6T+RfSMb/2ChsqSwLTIq0dMZi/7FRpA1SbtXq5YFEwZaj
L9AWA7GfLvLkLEdgT4DMvxueYyZmMiIDTlySf59SD5RHfBaDdjVqLkpFwRAJvZa/VBP/w4/449n5
n3sZP6KrLKZ4LUQ8/9zLnEZR5CMDdZiMxPTbkEGN0aGBR9ZLnPSs5YkHBfUdsJRbKfL4LhOcTqWp
PQzJ6Bn67ccvFFE+3ALw7/ZDMwFfI6wWl47ckksyKHTTr6JmCO2EAz2lzlL8h13Q+DfivA5M2nEh
LFu6a4KP5ov4F4RwpRGl12ewcsT96osVygcG8DaKy4cnDVlcAFZU5YBBmIGsWNV75D4WHU0Ceaw+
I/n26sVq4thzp0/aSaTmylojr5szE/Z/79fWSln+n5+3Q8xDhxhgQD3+t8+bMUQN6XpDEj7BQi3q
kGHDSlcH4YyrjpoJmXb8PYXNre6c5r1Tv6eZVryt2mbfFQx2OEF+UmZReFMwaPsyd9+K2kbWAYnG
IcQNbYCtHiSiywFbQNANICeoopJ3g8UMmaQBuqly29wPY7MKJ/O94E7xhvnue4A5OTvTrapCMtCZ
dQhjVzEtS9Rf7yjvpIhzBir7MdWkQ6PTyfv5aP4/hf15roCpf/6BH+LFbdfEv7v/91+cnVlzm0y7
tX8Rb0FDM5xqlmV5iKckJ5QzGJp5bIZfvy+U/daTx8mX1P4OopIVWyAETfd9r3Wt/+WsLxlPpC/b
TNr+34b8XVY26tu//Pj/+zf/5bCb/yE9iWg4m5MZU/4/bnzvP9QOXBkElsBvjxn+Hze+BYWdS2ZJ
XnKBPLn/uPGF8x/kMVSefNPF8OEG8v/kxl+89v86411bOrZjSUlvyjYXWMDP12Y0jObMfbg/yBSE
Zk003a2RlGRoVPUtLRJCijKCMlRupNcqNJEQibpcl3W6Sao7B9nGSfT9jdER5O5XzbAGT1Rg4xc0
nqJ4hYsftYulz62sfc7Kot4HyNj/Mkpa7z4DnBEGR2maDodYMPl/N5CPuuvTjOS7vZQd2fGN/hA1
BVCdSVorE7DFipwTWIS++tpoSpsYC+kJOXvfpFWJj9uuEJL/dArc/Th+P+Pcf79H0O2XLxhg9bsR
j3S3MKQk1e1JR3VXVjLG28Jy6us/b8V6t7rgg0vBV+ZhXXSF7XvvNtMiW6NSE2LCm62SYmKZbBtg
rqScgExwu+jKjIrwZm7xkQuNX3QwhjuvAa+SeTVtchvbWTa6LmJ4x//LoP+O8XDZNXIFTEFQB2eq
sxyhn8Z8WWthx1bX79v6mxdiyXGN+CvhAiyfQ8DEJlLtMPnr+P3vk/myUSGCBXxhOXTr3iWWhfQM
B98ue9AtUuKMJXK5MjEY/Pmw/+6oY6kOAt8zA0deIqt++mioqSkCpikfLUKDMvt8jKZ0W4SxdOD/
vKnfHcWfN/XuC3YdE3GcxGXpT8SC98xCoj75ViUYeG0Pdz72lw0ZjOc/b9V+NzO6HEff84GIwDfi
BH43KExxCmt+cLq98KDixYi/DkFunjrl5TuWzM5K4wlJpv5cVcNj5znEyNcaQL0TLObFdKOZgmyH
xNgbgysOaHND9hulmcu17/caGBsLkVpSC9B9oIH3qbcmsue9EYpziLBxXTTRW2u58wFkfuOX0xr5
PRCfSahrivlRd2/1xmenlurwl0++HNCfhsPlk9tgZE3SqGAv/XLa+i0rwLLjws1El+6sUd3bWCNW
xKBScY31fcdiFn3skjgbPLakNKxYfd/RBvY24yiJ/ysespZej2kEdMI9vBx+CVZhIh82UjbLdU4W
oTWC8mauiactb3xvPize/bo2N9YsQKwJJzmPLTqlwlhHRCEdwo+TS5dMJP21IZKXP39k6/307Mdn
Bly6DFaSf+8u1QSZCEDPrNuXNWzinhDhoU6+Y1cpicZ7mhOadnOPyHCQcjwUE4fDkG9T0N6Y1NzB
QhjX8ChIMjWuTfOTUC7Iw8r6FIcsFpRNtloAuMntkWnanQtIJPMegz48BOaXxKCwSs65BhgMs8qo
e/yTjGYduWxrZ9GxI6s95QGJ6z2+CepcOUZR/z4oq6euv6ZJjy6IFqtve2fRmRb2Nzzip2Sm1WXH
YDzUUF8RwHMfVayI9CkdaWqR2402wHkwTfnky+yhSSTsCaTra7fotx0hy2TuXmVpgbfXMbzd7IF+
LQX6p95RzzQgfKta+d24w0X8ZCfqrvf0beMivFcoE/xp+DpVuGWNqpi2FAUQP5Hh46VXwr8D4+fm
hOZV/aNjYh0djA4nnTqlLZDlsXqqFQHsE8mZSIOzK8cEopzMXUpDkbVapo0PFt2hVRl8jRv5tfSa
O+kgz2oBstTys7DcR2d2Pno53TwjGI85EQKrEArPqvN5kwY1shv5mmpYA0E9J+ia8QqfQdPdZvH0
l7Pq14HLhw1jC4ZiJ4A59G4EGUl86OXAdUStZkeY4d7XqUHNCXHH2JA9FyOdoyu9+vO5/NutSu66
0pSE6gbvtho0nB04TLntms8YjO/7MnvrG/dmnI2nxklfUqbMf96i9S4kk4vHX8JyPCvAQcVC7d0t
p40CUJlZj4SHtQp5vlSgxuShMYALNK/S0zMcopPZGeBi5Xz3542/W1ddtu2LZYoYUPS8gKN+vsdG
OOKTQZd8XK/8WDVil0zCOGICIAKjE1dmd/CMb8bg5X85zNa7ZdKPDVNZFXAybNRZ744zQBUj7waO
s9PT0eQK29o5Rs8smsYj3b7XnHkr+cFwRrN4vmkZPGHaZ6+ufk5kb/1tb36dbPnM+SzLh+pJQOT7
GivRvLPlVkG7RzKAZ2kZNqIKGnTE8jjHYLvKhta6ge2HhMgpb4FwbLKMnLU8Hh5Rd1KizMzNn78Z
8buvhpqkJcE10J95n51a16UDB8pr98IW/jpD0FRRrd5ppZ+raHpjGQmBgro/0lJEZIjnX3K7/DB5
oXndZtYnyuLR6tA6HaxkA8NJbzmLFTZZ8b1uOjN6tBJx7pRJjFli6T0JEWEX5ueagLrYCUf8rbz1
nz/SZVrz71ujL3EpLKsSquvy/Zw2AsFqhLFN/dKZg32x6aL+xvLCfFtoOnuX6E2dAIXRNt2uJBtJ
hG7xVmRyufAx425a030VM1MXVxctvobNUKE6dwMCA+cck9+AN9KUhblJo9CmyOs/QrfG7OLG82Z0
oN41wXUwet1BIlflqzxGNrfVMcsOUEBpR8AP/PNHdt5FVF3Oc1ZnxDJ5tsNw9i77CDt7kE/+0CLf
RFBAPTVGsI2yeTqgnkfrDABFxpgrBzplZNCOqzJ+SxBeypgJv+7JtmJ6TsQNdbHNXAsktLZDcrNG
izsk5cd8rPtVsiyoUPjtuuyL4Q9PQFV9MIAWdrhhmf8QOZtXDckfUlPSE8TRQFy68iPoMxjHkUKq
6RUsh1xloOOXbjbRCiDMBsTqfz4al1nfLyfAT0fj3VU/dNmAgmci0bq30jVAwmZN57VZlR7kqCr1
c1pg3EYHSo/u4nxGDCvwssknFCu3f94X+buRngk4N2lGIQtd8b+XF/6EMHSSfbsPck/vBwddvCNS
FG+EL4IQv1ZSEwut+pDkmogBIbNucxJ7br2gOgYOIEh2/DosTQ7pQqdsi4lCZI5rcjZmbH/McRIa
rNAiv0jBmyDKeu2sXh/xkkO0Bkaw4WA88raPSCSTzQzTfY1Cs4Ddmxaktqu3rCCkJfTEbQe7eSdz
92NeSUx4wWITgFiwT4lYmGzziCOcCYVN3h5e7wB3MNYWZb5AZX8lTOPJ7RPu7RVhKl390ncU6GuY
N6qmr99E33wrya7+cmx/mQJTqzDpnDEHduE8vvuapfC9NEwYTn0nfY3CrtwYM7i0cmZO/+ct/WaQ
dJlw07xxPN7VXL7knxZSyBbdokFwvq+i4i2pkJt41YGh884f6OTEVbxgAeK1UziPf97wb6a8fEZB
mS+gQQid7N26qqbKXXkIwIBrArXUyQLHAOKZdu1XZDx4xOB6e6Kn/VOkLrk1piIbkpV8yLx+nRLz
VXn+N0f2WFiq0UXB0yT0nHchkqe/DLu/OdFdSpKIQ4iGoxL07hh1EVqHMDHbfRFHqNDrE0SSV21m
d6OB9Eqpt9Yr/1ZQeZ/8vYx7VJ1EADuS8pD7/o4aaKMdFciQvaX7G0i3G8Z+pMgKk40Hgifs1sLF
VEI//kCV4YMI/aNoC70ZghRGbuncjTamjBiJ0a4JmWjOanpU1nDqjL9NgX5dry17yq3T43txzPfT
L0gWWtJjbfe4gbuNiQOBcRCnnWuCJ5Jx8vbnE+e3ZyxLJD+gqUtM4rvzxg0SQO/92O7t4jx04uw4
bFUU7g2Ds73KOH9pnY6Q3P5ywv66XWcheZKT6LNRpl3/vlLqOpoDPETd3qQauW57tUsNsv+MkGVT
ISBNcXdZ9YH3zYMXsvnzZ/7NFJeNB3xe3NxYX983IRp0upaVS6a4KLF9Xe7rzJ5XzRRvkTezLAqj
2wpMB3EpKDds6LH/H9unMsl0yqOM6tjvDvpsjWk1OVQjcr+9s50h3ViDNTBmA87xIoOm2rFWsBhU
3m59iXX6L9v/tRriuxZVUoYKLgbnPa40wZVbWk7V7vO5exkm597yWJnjTE7X8diQZAE8KWLtn46x
sXYjZNQJAINYG9RAQjJTgf27+Nb1jsyeq3l2q78doF8LUuygx8LdZCD1cUf9++wYpl7OcZsymhnO
KyM6fEmnS3aYas+s2b/HaMpW2vF3rmCt7E0PFZbvJZph6xFxT3WSnu7E6fvnw+b8es763JtdrhIq
C8QWvdurLkJmYRdms5/6KNlhs4qPRoEooJ2TzQgD4KbtgmCdKFJosZqh7I2qYyUo4NJPze+mHDyX
VA/2OH7vk3hAYBLdI/MkHaU4BYRtAaKOb2ZG+es6qHv4MhIQN5P8m4J7cpBY5863ipUK4uA8V9yi
C830WZmTu4Vool/a+lxUrM7USHXt2HbdKxm8sLSy8mjYifdM7+cbSZPbVFvxfljSEzOLKYXdzNV1
WW3amvnXnw/Yb46XH7iEnXM/Yh3zPu48Nnw1ycLFKxRJ9Akq2fbOTHhwgUep7OWjiheNfPOWDH+9
wn8zzw2449NqRZbu87X9+wRSiUW5vwFN7hKzekjM3jkoA1ahCG24UqVrHQdSB7TOh6sspLZs27VE
i2b/39ezi3jHMd2lG/HLXRk3/Iw8ykFLi3OjwUe3qlPT3KqhKNdebL2OfmHdTGVxnTii/cvp+ptR
zmfjVNJZQNIMfl+whlqOGBiszx61hISaFO+FX+KQi6LrPKrFVhkBtPl5PiaQZqu4jv9yFf9mlAlM
yq0OmkrLIfX+398Bs9SiCwDtAKDHaVYFRztcJ9CCMQjmAo7MXz8xy1Cb93w3o2c+bwYBMb++zT30
39v0Uwd272yxTSIRvpREsmE67Ny7kYLZDn3QQ1YsBrqxDh5RtBCe0offbC/G04ndfI8CN7hLjFfE
f/G2R82Kjl/F63Swo7ueQInWqgGulAtOzMMik3m2gS6hRevcyBVrFLQo6ejhRIVTYobVg4izl3ZC
Qe61TfLaoR+zpza7b7Mc77cNGJirnZJDMaqnoquQMVY/TMH2C2btLzh9gLaJseBK7/1zZC1v5Fjh
Kww5YuXX5BCbH6ikGY8OcK3QG+QzqY/JkdJjeA4VBs2ydIw7aermfhZoL/rBvqepVD91bzZYwpVC
EfHi28+IIJLvmp5KsxBsevXosXq7Lwfk2kMT6nWVF9Q7yHUPPiQeuQNRNJ1wp9zN82Q9kyqP8nmy
g49hm2Cp9krKc8Jxbosge2YW2R9R9803ozDpBvfWVdcFn1mApmdSTJNrfwboz+ykeB6n5NEEMrLJ
hznYBVaHzpA5MwHm46tTyoyxQxCrOIMATPHOrycCwx4S5X0VcTV/NVML3kv2qcORvitAy54nr1fn
fgSbPLXDOu6HbF75edlv80rNrLXRYyoI1Kh+s7nZqBSrZUJOKt45Pa494smvZsDbwM+yl85I+r21
/HR5yYtnGI+hkyM299QNsyp105Ul5BlKVJeXiAeUVwBh9lmhhmuMtMN1aTr6x7PLa5iZNq1uQpQB
CPJTkAaUfSHQLc/+eRjySG+JEpArX5LwMinkW1qU6hxi8T9HzkidOUKbSqhfeYpH0yhXgdGRaOA1
n0e3ZOU4gxZXEWjxyzMcBxlpJMIE+hvRfi+b+ZZAY1Gi27y8wrRoulVZAsZtTg9l4xIeEkqy3f/7
gDV+rZgn3hDkBYG2Tcc9UoAU4wKUf09UztOY2vGh8/L90CHBRPPjhKuU5exVoOvniW9gF3tetM0s
GT44PiGEU2G9GHFZntqYdaTBEgVhofGhqyzjw1hidM48XIFJYdxZDXX7QHX7cDSAREQyfIRtQzhV
C/nu8mPO8uq85F727XhstJGTwOelwx3ThAbZFfTlRPV3oFM9lK2CwJ/7OgvkkkiaHXVVh2urdstd
YrrJvQPM4p7int6OE4TTecIIWLk6hh6g9Cmcq2Td2V7wnMGx3hO0DQGoEOGzi7V8XZCLxNwKF5Y7
zoC6LcpHkZ7PhRHOzyLNrwyEW/e52TTP+WeYsvOz05L7OfYFF0Pl7WuWjk9RGEwPLtGXDeiXp3pq
IOalUUF/wgbvW5LQOVGOuHVbZd9enrFsGFjnrTy/VTtr6JgjJZNNLnU9ezuvTj9DsZZXno+lEhqs
y/ntrBxYFDd6zDFPW12zl1YMdKHynpb68EqkME6AP2gsI7b1gDoSgrS+69FTb4OZjx1opFo6LtyN
Ofre3k7ZsFZ9thmtoTobk5hPY9XuUPZYDQAwuufhfad1/xncy0fdDyeLrO9bdxD2TdlynpRkpm+M
BshHOyAod6v4W+zm00qgsKH+Y9bQUCU01ZZoxgQB3cOcAw7wR/dTDlJp22q88cZotB/l+Cyllz/b
yoFuZ1C0LxLgz3ntf+rjq1pM7md67+NubObugDgs/SjhsbbL667NLDerOkwlI8Oq7ZftE5qlaS0Q
4aHvR9jdzMkz+I3PDCTZ58IO+fX0IUEEd+dbqfscJ+A7Vf489kN/b/sKX+Jz5cBm8JugvPXz8Snq
m/BJqjm9STrj6+WnzFHqXLTkqEDnFgByDb4N6t733GRWRLCGD8HyMHUOQU3x7Jwy2s+bKsEkaRc9
qAsKe4dKWDj3Qrz9Co0bvc5yesrQ5W8zz/wyDmO+rsukfejH2DoHjvrQtLp96JYHa6R2M5a+WMP9
JL5ZS0r+RTBcDYWgP7j8mPRd8qCAIbiD+ZkcR72v/dFDsh18HG3CwzaDy7UoUs4RxztYUaq+tN/5
ooeDBrvEzcd37rCMUAuRmwZP6g0tUWAeY+rvfVRnYGeaesuA515Lwydkr1Pw0IjBvI38erq9PCPg
Va7KNMP3byS7abTppY5tCn6him/d7Dmoo2iXaxSTGm7FydS2daoE1TKvRg3pGqRyuRb33qAO5gNp
e3gDqW2mVXzjTV55iqy0OjkVxPG2TYL9QC5gn8qCcFvR3gtlpht7dLxTLfzqlLsOZ6k3x7eXm13p
8L9xQog1Be/55vIg6dlYaWDuzbaJSLysgQhYAgVp+Dqr7uTGXb5N6u+lob8CoOaeQ42TD3AKCHDr
sxjqC6yfTemNW+V00ckyowizE0jEgtQwsYiiWEasJBh1vBp7266+qTT9AH7Xpq8+7fAgfMcntwcn
tJLG4Gwh3rAXzPs0muESp+IssCrh2r5u4/alw2pMMPG3ROP7K0goJ7iocz5p5X4wDfyflB7vmc7D
m2K97qWCe76WKP2ZQxoEcfl99yLw/s/D0tGvbjMvWu66dPVCh2U2Sk8vffFFeHBm+VWIeO8QhzMK
cuYJU08BjGp1Mwn/29yNIL1sfE5IXek3w7xZsPTkCldr2tDwf6NSL6a4Zk1k+hWLoeTKKudnsCZ3
tavnjQVFBk3a0Z6yew3eAcSDgttyHBMCaxJStuxi3rd4nict9il0KolGOfKm76w47yu8UpvJa5w1
RBSqv/lkc9iYsko+Fh7U+WimJ73Yvt3qKU1rvcZ49iFxCELrW/JKLR0yK5DUysPcxD7mf/WBbyNh
A0o0ZyDpgvCDO831xkAWvm8TZiaoFZcCL1AwKqF16d9Ct/S38zwAmw/yY9cWV0BFNX1h41aN46ua
QfcSKLoxm4kPZFufi8q8oUwFtMAH/iE23szaM2jnbzHWbhqv4tjpxcLT0dACIYUNpmn83WTUZ5Ga
CRQAr1zXlX1nNoa9amWG65ion0x8FL1/M7VURTTuxm2aZ9VWpEm7reMaKblR7MwRkSttQpy3hgaD
W4obQs9ixA6V2rVakOrqMiQ43ncDBeym9O03owAR7cvSJps0uMFle2+2AStkS4Lndd2tI4wSf10X
HVJyqzHvpYAF4zpaaWXgV/VoGLnz2YtJFx1j/GCzHeE1Kq+FpZ66GRSFLCRWx+KtoIy/6C/bPv/u
J8mb3QIsHGbMyj0zi5UHEivN+Y4d3T672v5cWxXiDqBy8oNzqwyEAFFAIO0wjJuREElIVwYHuDIR
j0jwRAkBo/6uTFvgMEOfnXVICohwX1HQYCetSWZrXElacK+57S4YjmSAijV117jXs01ijh+lZRiI
v4fbpiJEWNF1Xln1cOohcuwq7R1zoZp9WGBQjMz52Nb914IbYFJN6r6bmludYBztFcHNeP4w2w/T
CFOYZ60yN1hj+6NuufWMDf7fOapOFRzgk/JY5lLjlVZVnYiVNpDhxKcAZOyqNr1mG6ig2JQm9Xo/
KTY6j5qT30c49kQb6XUpaX9cXoSPUp+qLrq2x8Hf0zerT5bRUM2tzBofalqfBOsbuEJDJfa9CVdg
2WANou7kuR6jpzViM8M3UY4NTYnSgVi+7HucjwWq6eQrbRl1SqJRwYzsnVWh2n6jGyiqHGdzk5nE
eskayX+dL5KbBpSNVv5NmaYHETUGhtv8i44q8JoRERu5BkPfLwchTWjsBIUDTDw0+lMsiWwoJ7mP
ETrkoxiOBJNQy+GeuTIWBxhy5WJlu62x8YP+gAkUZ/cQmpCURXu6PNCTxQMkgkNDmNTY5urYdNKh
fpdnBRZEtBd14xcnrK8vjREOeHL56fISS/BrVXjJFvjYSZV1cZrzuDgBqv/sA/Re2T2iPgpRhHm5
br1wQUi/S5ajXGNi31jVXJzYvQLvJNd8l9vHxOfGH5vZiRyy7JQuz6wh3s8y7g5p0X/0Nekq/BRe
XR7K2et2TmE9FxlpMWYjPfLf+M8EM2Dx4+kgIV/bwjvUBUFoU5rGp8uzADaTQXbFHA7OrnUsgmkr
TWJBjVlfN/VLXLUEHl9+BKeNA8/s+7VjS/yeMas8HzmKoZLT5QHWlSJ/+yUro/zHy37n+LibkmYz
zFVGhKRj40dtQ6qjfW9cNXX6xWJhuqWR5F/ZvQatHekbe8nsiL32DNHXh35G/xK5fuxzX4MM128y
OHUHi28cQbJKDxYruK0YHG89Z8ZG+aZ/xpXGAwxWeN1mtauNSnCRp4hlWo/AoPj77FvhiSJfgwOA
nN8Gd6NbmzsZ4hEFugB6NJjXGBzgUdH3MWrWqllqfh16Y1hbHQPrZAbfJtHtRj8et2moOJs6PBRE
qc9ryIzFlZ/TcWA9smRyKqdsT1zExZV7eTWIwGEsuWfF1eXVfvktWRP2YRNTB3oFK4NpxofL6wSs
W1wUy1+bbu/DK728fHm4vP3lmTnYzjoJUv/H//7Yzo/Hy5+WBlyfvF9SVy67cPmj6rK7/7xd1Xju
Rgy4m//Zt/Gy85ff+bEncspepJi9H7v0zy/GYexux9F5KYVWzLmXHU4NeWjlyG06qrqrAs/s1eVZ
tjz758fLs8tr734PGU0GUbV4urx+eRiiRiyNhf++FSZPuasxRV9emlUG5Cgvv7RdwVLZD7GjBJ6z
ufz4z8OcsJAu55pv+/KUMb2/coJRbvzMviqB5BziupXrYKjhIpX1tTaBT6NfdWGlynaXdgSsjrkV
bqrR81fm0ocdk8mBtA2mPSFeZowsCQHC/cqNCJs0g/M+bWIAucUMeby377rJavG8FOPZ9VmJVwgM
8pziTNMGBDNWEHPg8sI7Hb5nZBeQa5nTuvZn6vcbo6fTrswvPkuX25hSB+vsh9z7xIyNKCsG8lWd
zx6OVRtEpcPY46bZ93bsbhop7hELIbkdFUCEOHwpqdivDHc2dubsfQ68O2mZELfqL+EYZVcQGMgW
Exar/7B7yhKWdD3eXGAyap+DdI+b2d2bgXwosHPCAKwPLK3uSCrfqQAyVxtBFBsonthWdw3YCbJt
b04YLv2N7YYaVum4sgca8IrsqUYXzVp7OWajjOzvh0HX98rBDVlBTiU9C3rjeCeS8q1z5DbPDUhc
k/qutRXu446Fh293G906V8lcs6rA4xyOqFtY2FEsWjCKzdAwQ+pYlBp6a5Wlf53b8G372x6CVJjW
w76JfH9DMTK48wgy0EUSEyNYf6ui/tHowDr05kAwQjGeoiR+JeTcAO7ON7tIQntnI5q42eZ1v/fK
IjhFDboQxdwI2pFx6MV3t4A8EuunGOncBxhbOSCx8NpAG3SypuNE2uLNaJtYtcBRpkGi1qonJ8ok
aRcSIskY9niTVN9KJ4JBwRJ4Z0lCJuA+w0tWFmmNpvb2QdS05DUAd5mI57IAOYi2SSlrWemNYTTR
oQ3n7+hL0xvPIYsLt+Mp16NCw6eHexvRn8qrFyOrWrh4/UivAyCP5dRkzKnqILVjHqdUHSg9PRvs
wkkunrUq1LRgQ3/czk5GxgnxAAcSOV5Z3WrIG6LcR57Qt0T4mD1TvsJAElH1JCsXo9eAogFS2kw1
3VziU6lysnanBEZ4G9UB/kM9sqCZ9lCM9AqQSnsK9T0asoCZCXMDZB4nt3GftAAiDcZjMjLkReYm
6XPjONNtXF/cOmQ8V9eFggVc5BXzYLjJdmiTkUYlEUVa/MlLIEFks602dtI01x31odZHFUf4B2h2
GdG6G/yPMMmzK/8LhrHmtiZlJmzADkhx00dUGNrRUIfULG9MC+WNlhZDfxyP64TwiJ0r22CP7jjY
xKnzechMDSsQD0+smO/DIiaEhemvpV7sEWGvIqNzk5QsnOKSSWoTkUiR1RmArayl+qEWo+cwUMYq
pn1Z9XdSZHhseBNCoZJj3xM4bbYDZw0WyQnjT5/54iYTtORT02Fqv2TmhiUDc2a+Lvq7ymiYjHB0
WNdR0c/mN0xjr0apPhll9dYPo3NF6LyxYibvwjNDKpfP1S6SQc5lxN8HYye2hhV/JctuNxay3jLl
Lkm2C7wzaUBLnCHcnLpASisb9ADU/a7RmAGwRCzPrdMJd04zTmBCynmfdIpodjF8U6qc7hkBESFp
MFpNPfZXCmDwDgxTum7m3D2Cll1hTbNIwAbUCln0ZGkmYLYpngFThbscX8uxtHp84rMRHCYdnuoe
61kUJPFDN9rfQnkuq5s2oY9jaGkvleDkbi6t4Lxwf/NZMjdrSCO9XEWDXQ/Hesm5jRoWcYHO6VF6
excI9apkogxfiAe4rrFDaa7ovKvOA8Vg1M11S57F+ceDYGzs7OAtBKRIjBIABpMgPsiOsBLB6dXx
dVkgEZIAozzagR4tQIqDdcGyNe1PLaYFeNksZIRP/yKPsIOhXlQU1xmpltmk2MsmOgYNlRX8v2hB
jAK0HDzmwvMO7lQYu0bVxy7sm9VYvDpWYq0rG2vj4Mdi89zqwt1lCOAobYXrPvahm5UNbGfBaG1M
CYWhYDiAbnidijk+eqHmvXJCNAJodoEltrwKXxrIYtVDcfRbSJGm12XYn1PYT7HauSpqvw65/irM
kSRJJjuFueAcxsJinjh9L4VNeJy9n9LJpRZKEkBjwKtuE2xnMrmzBHFYrGVWPbLZlehtlE3N/BEc
q7NLVPEyd8kZjMkEgTpP9vRyDE43TDZ5Xx4iql47VG/N9NiGjLJZ3Ek4atEnio1yzeQW3ZQggX2c
Bd2coDkVJAA3Yl90gjGq58oMeE+b4fG25vBN8S3T1GFX9Wa0wg2FDTa1vF2bPFHyxnwU7PrCvg1m
P0DV7GWU1FW29ioAlhFYCBNRw5ZEPNZYC/QjIITBM/rxLm5PJGesS9H5tykzwAiy0n1jV19VioEu
IG3kPKbtxxR0zH6i+LIr+wUNwbnIPDnaqBJRImBRf1en1hneTXEqoQEO5ZCePJrp24xBexPBk9oN
BCXoeBTbiUo9eJ5e3bYBNxdbf7DmCO1igrm8WuxIulLWdvqEnSb/oGkgbZK0cNZeAQyjpOS1Kx3E
g363ux7R5x91lH4brAhyIgyEFdcEDZ7M/pLBytk7Q8MYS63rYDVzuO08qM001I7UZUDB9k16ahtv
rbsqPBo5XHgc0V8MomJPdZcE12MQRLsMPStKOCCZzhiAOkZzeUMpwLxOs3pt9WFyVzusYUMg81ZQ
jv6K7Jnk7t5U4wyGS4pDBAsvZrTFGyzdURyQtTR3dvhBNzZBkqAg4KOIOzQKxQOil3TnFx3xS/2n
BqDNo0zAYo+x+sTlVj92fs+0XsYFfIo3oZP8o+p1fTIrA2zF8iOqxHzTuSK9snU5HuOMGkMNEHIY
B+vNUNnJr0h5DuB21tL7mE+QURFgUiXxWKtO5Xjrk5CLtQSYrUEpSYJbOghi5zeeNcy3Nod5YYTn
x6xgCjnxRvvAILCujj/LUR+zxNf3lRsTbhORDD1W+aPK+gMlKAspYPbWSUjWdt9EO5D3b2l3m2Cg
uK6HLxQk2nOaoGHpMmStcQE/Ju8dApltsSV85WgCCOPqMrHOGL2GAUumDOqjPRhhm94W086pNnGI
64EmCYuXIgqBh1QuQzvTFLC0CMDFV+X3AOY0ca1ZZG0dFbLADbvPAky3u4QsSFz76zDvRijB83FI
it0IP7JPp3lnAK3CRiz3zmS7R5q2B8y4H6Qju5spaUzuIJYmhXESqwgmmAolaFcIe3vbNIPrrGYO
OxQfiekA3k/xEkVrcMgr8cXrTPsYJPZ5tCkj2KO9dYe+wend66uMfhOEKQCBve9c52P0Hd0RBVHP
G7ZpAu0sK4ikNkv32MWq2AGUIPe8d/u1FznccMMpo54wOge73Hk6jFf0UZJbIkzAwFnyXikJ0zTM
vVVegcMRBRURgxYYQpNp6yqCF8xhybtosvCIlOc4x4DPM5+sXJuRYmjcnU2pagPQojo2KdwTN5ye
YUbLk41bBPIkMvJ4zMGe+ABWx1ZVD1YG38ilpFyibtlXbp6saFSBzERrehtQHl+Jup02Ho03i5wq
RqQR6YcLZqnR8QffiVcmkvZWBt8tJ9RHDWJMtrZcdZNi0jcQLilYZa+JYWO24HMbNXMHGDuEZis1
gAH3NbgVlsunmdUvUuOQJoFUnwUl1qPjB5+jIdTnRm5hGcZkp2HUyfr/oey8diNHtm37Kxf7nRv0
BjjnADe9d/L1QqhKqqD3/uvvINVoVWk3uu8BGkQySGaplSkyYq05x4RdQ6M9ZnJBuIeWsbpjRVts
ZITyWpcnh7bfIVpn4ReUcJIg7q01H9++C7I0MrutGxa4P0urX7VgBBct+Oggt05Fbs4Rn3QPcjl3
yXN7Ap29j6ziGoz5gZLW/eiZKx6SlIUnxbWDHbgAl5HjrPlg3E2hPxHp6C4l35W+me2bayXmkxL8
yPrYXRKP0h90u7G3RTLQhxMuD/XQO3oJ7iNFTx7ipCuPZB4qt6a9z0IV8wmyhKMX2OEprriTUMon
NiZurrEHYdPChX5sopMB2OUqbBTrdiwIm43L6uoyg/nZR4V1kvyeCraBcNjUUOyCxNlFGeWFxnCL
GVQ6nFzjptRFtSqswZoxbXROjnyl7XWISX0QRQrrfBjuM68KDrQo+lsBhFAaJNYaYDPnuaE/5+UA
1GPcULbbBOCXM6JIlqUcWQiALX/O3B0jlujvB1jgR54HzQ265s5TvW8tZWKq1g0dGg9VmiU5JZxU
N2ZdIBUL1ED8WrXkmmohSbYWcS15W9NjH6CrpRG6cztr7S0zhoyqnFtc1GFBsr2DbnSpJ1q/tEw5
WYHwCg4a/KUqtId9QqF46auyNutkap6y1NDOgYdv5Ia3VuDuX0cacEuTMg86+4BvtyM5GeG8n7Xv
ft7m9IwGgFlZ0u0MFqwp6T6LxsvRHMYCXr2nipViU1ZU9mEksrsEclmOWgrD2KGP8N5opChDTYe9
5xvM312CeIh1EgffTi6hp/kbjwYDFdB+bo5gXqotK6En/qojwGlh+lV/1mCrzOmPgMmJ3HqZ1EEB
aItmkGJ8RwcsEWGU2etO8QkLo+A7baQJUtjxi8lSP77GfbokbFu5b/iL3wUNxJGwlptd79svxLW+
SxhnL5EG/JtV0xYxFeAtV2uZMibZcggJm+xbEmPSQqVznJtiG1eimxOcQDLuUOcbIyMXwTWp3PU9
4ReSN/b4oXEbxqqCU7quSMuFN2M/DwT4RTWwmkFri31n+RlNkeQZU3LFV8IhZFVSvvewbxeAv9pd
xZp4HSh2vgjM+KoOdXGKSbI+u26673tFXfSxRtwgd6F10oYw6cwA0mbuPfUlSURaBW9ZkxDwuXbA
VChoLeJeiuhsiFdH/ZlbjfbkpC26PjN6SSW8uZ3eBS/U1TOgQvO81c0tC2uTuzdmS9Dw4Cw0uIxe
3N7HSlAcU6YURuyva7MirJb76Bb7EdWBdVg1/gaP/X3iednCdVRt3lpQno3KNgkCreptEOZIVxw5
P9V7uC3vdq0i3sxhzalGf6+bsb6tq5rAhRKxwhiTEycJ2MmqYt1hoxOoEbwhtamMmS+Zgnbt8Gbq
KKBTmuOsHsm6IPcxH2MS5vQnMB1gxKlEmq3cICowi1jYBVgVhRUJNhUiPOpag8qnP5ILizpZhD5p
Ue6yhDFNpCJtvyoDjZsReOA66SYDDoHQwKvnGTrTdeQOmyaBHtllGA7CbNHagu5ntoappf9sZeJx
zVlIpd9wfe0iKZDV3VzapDJU3ojClQr9KTbdmiRB6aWLux9CpRYS16Imw6oH4jzoyjaV+vPQWM4x
k8LioJB2u0BNFdPQpImaK8oq0VTy0UaAfdbCeOxiAC7dM2ExTFOsXQ59FPlVvijMPOdRb4mZ7gTZ
RmM65fftkhQ+Its05MOmqyK5pCTDXAJ9HekfVUo3Nwa0NAsD7zmvAeUP1PhZpKLnARGMEss+RcXQ
7zJSA0CsWXthrBSlRLcvlQCwEopfKhzIDdRPdQY9WFu7hRvTDYmqXWpUb9TD5bWt5YD0Na9dtjTZ
gNS80iYz172Aa9pJ2JqYBS2FCjLYN+V9bMD/6bTaveUUl/qOfm2Nc2QvNZXHMq+6QRhEgh0K5BC1
pN9Vyaul6tEOGSwA75jQ+dzLjE09ruslCmtQXYn5w1o9lwB7LQ1K4fidoV1LOTPH2HryJAf6dJwl
a8Lqif/KhhCxQ2etuBvu+bA6PCUFaxM5185NouywPkYzuqpQvnsE+gW+Rdjlgz73vFI76KhytnEb
k0NDSkOSBFR+SkKoLYs5p1l1wFeYvIPUdM6RTx3Ep7bmB7kx68rqnhlUwZdVQyzjlVvNVsnxgaNA
81OQmlc460GOkVN0MztPrQWZ6MWptoZ7siDzsSJl7SBbxUT/pD1ran5xLbTTo2cSt1e5yn1OlMCO
O9xO780Qw1P7WreqMp/iRUuN8p4HTd7xlmrO9E2kyncPPBJdjuStZNG+Jr3DnUskdISld0BiZ68s
I3hrjbHUpQoo0uAODBvEvoqDc6Xb7ndVTc5uMNVtKWT3Kn2y0sN4XfOtdiTZ3CqJZ5CnQP8lhiE/
F1Um7UsjYCKLrXM+iETnPhu/0+dlkRUzfSGMiOc2uT0EP8AO8rPuqFXfqGHMAyYiT1a77avC2oVK
BfzSCPh0gN/PMw8iDPCEnTNor4UFnsmXvXDXZWaFiUKBhN/U2xzCOQt0biXMI6+J+1MhAu8q60Tr
BrldLJMsCNZkucPSA4VJzdFhQY1A1cGyIyCyI5J0tmHUvkD99/ei6q9ZYs1FkWeHCFfHPDBTOoQD
62G7RIbVGhq/Y+YDPiDYHSk4P1yFEo0eVnzKrbFJLXj0pkE+Stg4hILY0vcIE7eMn3hFyZHnQdPb
+07jf0/vbBPvTl4R7q6DeKLleHZ6mGQWki4qtGKhk9aztmi2ECeyEzF5boTupiSCmNE6oOy3avQX
uScAL+8qB/NwS6yIfkopsmgSdxxJugrFgOehOnwD1JI/5Kh40sCr7TBVputskM15Svup000a+oAV
UZEQK+jplbOfNlFrvGXU1qj9+fmK4oW/pV90ce1Mh2mufWdOKf+ICv1KEIl38vrcXimef7SaNuD5
2ihLSkJEjrqsf3D78QGXpCAVjrmh3uI/gdc/DW3dEclmHINsbI9V4h4WX8uEKQp2KszdPCyjnZBF
sU0646olVrdWc25aQ5jT3pvzyPBEM4vQefyomK7Vhf3kRgWT81YL1x2Q9XnsSKTn9dpDYCWbuC5f
1bQM7zNKQmvaZSg8Gi0/xXVxz6Sqh/EbIyVIoseEOVLvVdq2cUgJx4S/BOPMMi3zyD30W8jrIQXT
3gZuMKbieZXq7QqZp2jduawNcwNzfxmyFBhwwCgi2OXAJA5I5lajkH2ZdMK+kntM+muXyau+d75Z
CNcgUYLc0+EuLrHN1fMorTa5mmr7rhfGzGEtVgWU30KQFBQaWgXQJ2uaIZWPzqDwHLSydSzoxfSh
FMwojQGzcsJ1mTosdfD28xm7t1PkRuYqcCC66zl/5WWmUqHxEvdI6NxG7kg4i5hLb5sIh7+Zleid
1OjkNZG06YB+CoN1uRTc+tRK0NuAVnSwa3oEnq9UoUTrmD4lLaiu3A6ZzlJZOgZpqc0NWQ8WmjJk
2yqBWWVjr1vA8iMyknVb3plwAW3pEit9wVTBI4/KSs9xJp3ivgBoaIblyREC7ETmRceWv0tP65Sd
EaeITToXCAVaOC8E2qyD1owM/xC6GR9PU6nrIom4WyVko043frthNWmNSXxppapbnh0nv2eqKMOX
TEVw1lSKvoPeLCIpaPZ8mBZfIUBxIsvkTRbWR6ry+bzIC/PONWlOeIV6lybMUdwW8VET0hlqfOU7
rOrk4lvgFNNcf7EptMD6LvmR8HcskzzWHuVmUzXvVVbp97kmVxc7qO6JxA4QA3WQDTURPRqR956a
ZvOeptT3jH5k96GHJdBsq/pDf2jGBOlS7cKjrerrwSFAl8cg4G8wGMuQzKNdrZFF5tS9dfJCNCWu
SEnCaeqFUPJoS3Ry6vrqfek7Ny8e+BLJrM57YuPmmNN7JIuxdqoKnh8u2a7nJhtIHQMCkVLKO+fj
ppfjCKdy0V30MXtdbmX9YUA1TujZIx5FZ1zjgjRpo0ufad2GKKmfcRbmczuwcpNFP4Iive8uraOI
ExkfMe2GW+Ky8qV0Y+0N6pwL2PbAHTQvmKty4i0lUYM2DEpjm5eFjwkAX+GQMe8v0NIGTGrRwYHy
1isWdWor4aEW4TfFUM44w6U1lllvpRaI3Ljdf7OUwWBGnlZbP23FovKLcAmr1cS9RnAXTE79LiS8
MOP77dtNcq87tbbJWUfPyJg4DHIjn9uO2w8gUTSrA6mrmh+mBD2NwhbdrmmtDu4+LjK6LIN/wEwa
nlTlIAqa22mlxQhInGsFD/DcQnPbhQ3fOhxD5d42XfnY6El5UkuitfP0TjMkys84c7Z2UTChqYy5
ajHjUhyhPXS9c6PYX+0a21voWARmfSrcOzTCj3prky0a5uE+N93oqpb8waeaAzEfDjBNNzc4EmBI
8U/FHN15JNvTo2WNlTWbmGyfVR1U6jXtJkO2scjryDx0pihPtSwfFe4ZC5Km1WU0PkWkiNKtKXyU
d2ibWhpYRjQQX4+e9CakVL6OOU4mUdtV9COkPDU3O7m8lM0lraLoEGEuYOEZKs8IEzHPK0WFF2xo
n1gvNu3RzXT7RSMAnO4PD0WF8g+zQ8J0eoJaqFnWr0kXIF00M31HSNw3VgTyXi14Jji+tiSc4GS1
EOQq9OR8KtycwqjxLm2n3ac2cz1d8aiQjBubBhW4k/oa8Py+YIO4Kpo/M+Gz7PSAmMcgUPx9Q1Di
vMrxG5VGO2PJ2vKtZSMq1tvS0LabqK7XTRMq29wxghvk44Up50uL++I81pphb1LA2PSmaCnJxLtW
wpKZOZp4LHzKriImzoBPHdR+lVOA1sPkW+QyEQGU4l/jpFbXJd3RR3rbyPSuVPZMPTyrMYK7mORr
28oe4zE6C68nFfaNhG0IqqD84NLQ/JlqOY9Ay7iYNZW+ppR515F6SVfoGrZMhuzK7Zc9hK4FWb2n
dGh85k8s0dMwk48ytf6ZCOu7CoEyv9fEf/Jyyju5jV+sJa5HV3qNFa0yN5iENuD+j1kYFYsYVSZ9
KMLolMBwL0VsvtrCTNee2dypkjgXHoLbOky6NchJFm0u/0yhR1ejtwn6dSHV0zULqJNE7iaJgC4B
BGyuLe6SFt/Bs1lQ+AxD/6rgNqRRopoz/iZxebhb3H8rs1TNtxqfgukuw5Ta1LQJDMU66UKXj5Cw
FmIh0Q96jvS82JsRX3glTOTnqiBdkuQqe6+1yPtqsPjrSGriY+YHaLcNgwhLvtwUe8NHxFTBmvIh
S6qBHK+sFAqAUif73tMi6n1FPngB2InMdoydqg1jbouJvrOkVa/F2g8bqdADoRfEW/VGPif8g/zg
rO1uPemse6ly3zvKQTffDYZVliBUcKZ6VYLGNMk8UnHHXbMo44Pd/7QsqesWmoayE6CPModwRz59
NboO/EB7MIaWbBC10Xal22gPuSL/sWtmPO+w0varImrqjUzu9JiwEm/7tscsEItvfa35D1F2czIn
fWxUV9xarUVzEQRXp4WsDHRinXnuPVWd/lBqjoc8z7GuYeJ6j8rUi6i7bNe4ydzB93nvEe8DfdWi
nBL292FKpQ2T2b6IEGGwzNH2rYUlSjhF/jy4tLAwF2Q7vJnNuiioOTio2YA61M4qrFlCG4iwk1Fe
PhhFtwaXbuMviZKT0eODTDQ6uT1S82UDWJAARR6quVGSpJzGPyk12OtclVEwqK0GOrbgT4LJxqwj
uJRCNghUqpr6XK66YVU7rGWZW/dHkwn/PEtbCPoGEY+OolfnZmDJS/S2+gh//rGq7frGD/azLwq4
/8hDlnXotZsEGdqsqAhxRvZNFr3p0GAlBuYcoii2w3lFHNq+EUx447L+ycdJgVAQZNr7tbZKYuKY
0WRpF1a6+oVlZY3lhzQ8yeiWVZeGS/2pN+LwPhdScc/8TcxkKfLWRsb8qE1YY7dDNZyMjkJZ1VtP
tSbXD0hsWeJacX+ltaOcSPlY1KEVHLFwGHQg+2+FWSnHaSM1Cs0ePJDULxijTbYB2kmunz/s+ayi
HWo95eYaO7+uw2tWutrejTvuaQrLGtPS7gflrnIk9Un5EZX1ye4c8ehJqjhDc3nqTCcj0cdK8bd5
7bkuyvYc28MBB6zr7MANBfpsoG6wSnqmqAPGV9rEibwq86KcaBJ7OQQOHmhlNTcyX73UevQakDyG
PCrTntBJeYjs7qqGFUlAxO4q1Zri6JXJ2dKB1rJgQATkNdR4hqDYK0LalRmfPMCaJ3NQ6o3eWPjL
reaFlYWyxTim7SnZiU3XKfHK6fDMFNGQLB10oBROCEPuWKp61lIVLhEMeOdwmxWPHlXxOc3u10hX
iU+oL2blxUugC+1yKOv3JqtufabYi05P2yOUkF2TagbgPkH2YS7va4DHM6MnjZnnhL0e84A/DJf/
K6Lp+j09vcbv5X+NV/1IaWL5wqv+579+2zvChUxLRE9/e9Y9ybdp/PWU3963/J/psHhPF6/V6287
y6SiuHyt34v+9l7W0cfP8MeZ/78H/8CW/hPRFK/OL87k8Uf548LxV/Hf//q/0WsZ/s4zna74A2eq
qM6/HXAdJqYmUHnmSNts38sKVKql/lvXZUVGU4Jo0BmhpfROK++//2Up/9ZgdELW0/GnG3BQ//V/
yrQeDxkcIjuUo5o2Ehw0/X/DMwWr/5undfx5qPTSYTcVUL6y/ZUWYFtNT8qIrL8PZfWTQr84eIPh
n5o6ihYg/odXn9wOKjHBG+48arCeol2LoCTkx0I2lRYp08S2uwoPc3hdE0fkGEZ6VxRNea159Ll2
lN1NG8oFxryOYvTQos/uRJ7pR4LlLpi7g4zbm4OtNaTq/3GyZPe7mlUjYWoimttZlK00vxF402du
GaXHz42VNenR9ioap9yBnHnZ5vHi8/D0ajpnetWw3Du45cebTMOjr66wYuDJQmoXJQ3K58hSTkZe
1O9K2O17pa5fetQgi6YzzFMkwmgXylq8FpiI7nSyamc5crKlNdCcTuS0OMaqmx/xvmUb4MgPn0PT
+LT5HMvtaFkSjrSbxlE9lwd8XZKWmkSMjKL1D9V9KLr9tMs3Ldo4SIq+jtsERyLPzOjXYORDqD9u
PvbTDjPJbLrAt5lhRi0J69P5xsdVoJhgAWrEpeHZAs5ZllfRMpHWe8lD+qjHlG0BEo4J0ixSeiZq
//HS9eMYdxNhO7AErXBZJDYZlkncHadXA7KpfoY9O0DYHoJ95ECVp2Kd0HQgCF3yZrCe8xd/lJu7
TUN10xH2M9UnETvZi+NmYt0xGbCcujvRNB7Z+Fb2QmqLgx9EZ4kU1PqjomJ8b7P8pVPNZGNpFPam
08hLu+JW1m6o6tpfLgf9rs8lDe96ZtUGXgeJNpVt55ePXdcP9ZPpEswbw81fm4ksqTPdPpum6vIH
QnZe0+XSItcd+2wpqXM2xo1jKviXFdasf47zOHJ3liqu09C0qYfBOesRgkQ/Zlk6jXmOIKFTdPGq
TIL2gJ6xReRrNMQzN9FS6vh+fTkwnfI5VvoxMYFemS4zK7D25QisRXL5NO3Vg14Vs+nl131PijjE
XdbaR0BZZmhHNZA9vMW0SQqi4xZGo/6xPw1ye166uUAyzp36Nm1kmJiFJVknliTVDSNMtS8S/5rH
TvDWKOWpl734FWWXMosyRzz0iIFRB4F8YmI1rE0el3s3aDFx+KIjB8Op9wLdSvvgVfD+ly4LmpNX
ysih8l7ZdE3vXz42UUIIfTSW9P8cGl9JNq1OvA7O8vOA3zj+5U3tOu+Pa8cT46AkQTGJEKsz9Zvl
FRmogeLcgw3i/2zc6Cqfc216+vJzzHeHMQhDO8Z1V9GJjuqDbEsfF7l+ILYWRFJW3qp+cEhBPBAY
Mu34AaS7j/GPl1O3tHfIYBLFyCIZr2jHTaCCUJ3pHoC6HhoBHQiqqnYvYnmW68eg5r5HNJd3qsZx
1liMuzZpPAl16PXHeTUt3Y/jcSm/aUTy9A3tT6nS5VtZRP2N/sP4+mPTqtlalP2YjUXvfxqD1PVY
hG5xgGGt3DoRJ4fKCp8/L6qAa1JY++1NsaWMZ6eiOeeCObuQveRCRisOArU+ugN7H0NhXa7oezbz
aTdSyuRC9TD+PPdz3OiTchVLEvIg/qZ38QC4hrKce2wD1QEsY8Q/bNBbUjR8lysTDxyhx0e7jzjB
+OOp8M8nGAExqBirfpkP/AXdWpG/PmQd2SGXakSvmdDD1a8P2bQ06QiWg/FuOla9qfiNHzqtUA50
3RpzZRFXScO+epBUhaVsrENjrPyBivz4WwQlu+g71TiLmg8KBUW6lftER37KwWnMEwqR9V3i7YbW
N45KHGxjvQjRIgTB9wjXDTbAgvK+eA1VvqFRk8PFZ/k27U2bFmUW6//7j53MP8je4F8qQH33RoUh
ASRGfZgOsuRr56w2i+20KyOTKc3UmVlYpM9RZEg7beihN0Zy8DRE+UWgd3hTZJ/gzFp5SE2fxYof
WisaTwdyAEmLbwP54ge6tS4Q5e7cslGOOl2/JTWv5EGhbzvzyi5c95Ffo6JGt6a2STXzmka/IfTS
bwRUU/GPLXcLSXTcRYlCXvZh2ptOs8tojArnn+6pk9CMHE/b1oofzuhjxZfULvU1HHDqgSCbHwxL
PpuFaL67IlQQATnDZciLYV87wl2gQk2/uxgUyW9SYlL8Buyf3bUKzdPff2nAr36ZmQGPhBtp6chm
TCiSyhfCiRWoXZxi7n1r0ccvIopht0Yow1UTiLtUFMd5QwtrqPKLaffwG9yyIr22i+/lLCZkgeAw
+A1Bt9dylkXSoLt77ifSnrmoM3NjiQ4rocr7zwPTq2lsOm/a/TL2ee2XA3918ucYM0y8dZ21jXw1
WZJ3ZBwzPZS24EBJ06XMeYml3KbRJOnPvVXfORRXfhYIMbNSEz+QzCgFVTDgFa0X0kSzSm1HR9qO
Z9O+xxQhnlnj6MfLadSsDABPoP8+Th8vnMZZznezEIzAoQ3MgG4KOrLMjbMzGjsCkEJQI6DRzjTW
3HdfSkC65dk2dsx4rjitjGi9HkB1NyVrtZjdahQmTC+7KD8H6Al303nTUE+RbmnEAY+50Ip5NBjf
uzx0DpXG39qQxt6yTBttCa8uvIqQjZyNdeqUWUGhp+FVa6TwiqothvBj0WQYx6bzSDmRNrFNg3/a
nTYtPdJdHfTPn0MgPOKjNWhbSAVINwCw4AeA+U41QnsIqUNDJDH304ZWUEtKHnhKTINEcPx5YHo1
jZV+jYH1rw6jkiWcgxytxZfrKlWUtMJL7XWg9HgwHfGuR51y6uzaeLRIwhWwDO7R9rZ3HiKgmDyR
WwZo5DAWP+dK5SnfTUvfuMJWn6whplnWiGjbgkO+4+HyYzpBxUhE4a28cwxk5FiL5FUmaRgia3ut
Z63y3YFUNNdUpz2boZ0dePoMi+lAtBboqcWAiITqC71PdxDHsE+8Yw/VHFOgp27bUhUEt9feXe5W
Fz/15GOOT+KOiFNnE1jIdqeD06aRiktfKPJx2vs8Iye982666s/3mM5Qk8T9eI8qEPqsVYmEzN18
IDhpTDT8eBmMCYeSZjP6y8sOK3yPwZey7jI3aunRbaC+sowzNhoI3EdZ03Cn2zwNpqNmgU3KsqU7
L0ykWxvXa2M8q8Eetf6n29bvdy1L5kEHohLWqKE45n8wpckU6HwpjJL3UHWo5atNNmsRWX3PcHc2
cHC8WXhSfKQYs0Y0h6Cy1Ae7TvVdBQ8dlCssJ1/rUMtmUUqHmSeeHWJ/wycekfWZ0LkMqraHMh5G
WMiS9h+gYtrvaC/dkg3NtA0gxIgrrZGtxf/eL4xNifKOlULF+CE0CSNPGtlUSMNmE8Y2IN5p3/E9
71LmxAl0NCA2H4N2bmfHbiiWVtVjePQ8zbsM8kCabM+ddroEPaU7L1IkJvwlBucc/eQiKdR+oUlm
cJ7Gpo0ZOSYMARk8yHjAGDe4lsS6sQcXOc/ff2BT2scn1Ir/YwoJE3XcUKCm8rn9/n+MDBBehdm5
b1IbHAEupMCSEhbqtvZcalm9TVpB6I6m6c+BzBq9aXKWUJQI7vM0xh2c6c+ajVAQYxlggXHXrdM3
CEco2G0kB5Yh7j6uRkix0qECr6f3zom7Lok9I3Ysab8hhS+RNGDzkvmNZLQ8ePmxX1l/vAqNHEyR
AXFpXyFHXaY9CM00TYPm7Dm0eQ3PnAW1wQ+h19vQNhr8JE1o7/3Isj42QVe2eO3H/TZAtjeANJk1
MfiV6Xmvu2LpV5X9TOenXHUq8njQ+cUdd4236YSC+9nMkiX7NgyRtXXTIlyVnVO+0Kye6+CxXsvS
C1dhx03dGCqV3qdMgmeZ0XJqzF930e7gGtEkLJK6ONJD8o7Tq2njEWVLNhINwy8H/AET899//BP5
98vHzyofXiQhkNaYnfX7x69oAttwF5hvTYkf/UQM3Ew0ZkFusnwuSUe6aU7FBt8QCmfMHejE+tt0
IJIqQqTN/uM0Ubbu1hMRIbgtMntF3pJQUKn2NZBC94rP1Nnj/H9sUtvFLte6117JwrUhHGXeRFj0
5nLSaqSwjJLK8YrpxEEIyr+msZ+umMZJTBvfdRpIhG5P7zrtTVdM7xornjr/fBevL7R5YNDUn86j
J7vLMdYjJDV2ChpDff7xctyfXk0b7EfGrjVZ8cyml3UwYGPX0KSFYbL6+09B+ZJcNv4VUurDnDih
fTUKhr9/DKqfRGHmG+obPW5yA908PMdFdHNsn+I5PevztGl6JTwHmBnmaWZnq2lsOnd6VVQWCE3F
afD0cMXngS5vqy14m+cv432HFTNr774Mh+O/rorgUKXwGz7fZjqtlALg2pEmffzr09jHRmvCZVlX
uIb+/Hn/uCIZNmqF6OfLgaQU4ZEo4F8u+PzHJIgZdqJI++miadwHMoLlnrD3OMkbFjsemyp0IuSn
4/7Xl9MJrqlwwteXv5zraWmuzP/jzcY3r6RMWoBqdRZ10aGdkSP7OL2y4jmmge5oBPWd34k7TRT2
IU9xt9ptna4Mr6LprqaefZiOmBReD9NuT0Vuhd6YPHPE9PDUvPahVBWSO0txo+bWnawx682SBvkl
ip1yrtA0PgzCTu6zSN1P45QPglVb2dkm9nzlRTVvaPLoeVKX22ZKAXl4vPov3pU0ueEfYLcfEW+/
3z+IjsWQBPWY5AruZ79/cYM0VcK2UeM3yjx8wqaLLrKuVfsYtsWqcvFPTXtpoHrYPVQQcdSYUYyP
p/xypA02nRvlH0NVL4MZ0cEKM+nW8Y3+eXJHVsnHOWUWxoc+QBPpEYEit9y3VDKGfAVPuTK0pJ6Q
yXMmaoM4ycS5TkNJlZQ7iFVjDoptX9Vxkw0m6tlAQnA57k7nhbiokF6ZNfRExtpI7GNmIGgtEmOf
KK2xn159bqYx00Mdzy2aWNHxPEvNI5r148tp8+W6Xw4Tbd2jvWX57rv61/f/ctlfvRWWmBIWzuKv
TnUqXJ8Rv6P9IHfSAZGWhFKFV75fPjahISFG/W28G3c/xzRwPrh49XEyRuX88/ov54G6z/CzmwY8
m9/eIE1zjJrTG5KQXC9sflo8en8OTu9oUhTcOFQOYTrpexei356iXLAfcK2XYVGupIrx6aDdhX4x
izXf+Djv8wrqjVfXlfv159DnZdN7evrad++oZ5NIzc+ylKWqfaxU40Ubi/0hqQMVlRVyN+BfUjbJ
1y512UsnECmadv7N7u1hAcafNVWdWwevtOAe6K754lCamgodZuRl+Avk6A7cS7ix8qDa4NlftMSW
nlV06JMYA5MwCOioegHGlj8GIswOdQ6bYNodoTvo+jEFfZwbo+4o6gH91nhyW2wl6xADdBmVV+1F
64Ji28vmsM4MCUBBShEf7KT1JjsvAdmt9BAUmjCSP9zsfLC3JLFiXA618YleDzcUgtYMFIq0mcaM
oBwuuC4+LpiGaG/Uq8SDGCxEMNymd3KFdnWy1DtOZzRdyv8gRT1AkXk7h/lNXbwvRLH4uON1+P7Q
HlL36pWc4gV3ymkzHf28M34eCHm2GBCXdp9D7fQmnzfUz3/pc2w6W/nz7d0NFN7xEQ6Dlud45SAE
mZ7rH/vjkV4x6OIo7vFz6PPxr/zFbGA673Ny8OXtPq/lVwBqb9qHXuP9w2Rh4lP/dsuFHUvUAP8h
Sqez+AU/rMG3Q1oSlj90fNWq6SNNzlx1VY8pVIVDZryRl9nh46VwnpBjWzvulPIPIbn3KXfxR8XT
ZNJnDWdfErZ7ZIKrL+ICMmAR5tBqa+gNamk2x6HTnHszVleAf+znREmSTWPpIFUsz3lGW/lKpIZ5
ga0TXYUjXijrX/9+YjT2QH9B7o7rMVsxHDDdTI5kxfxaOVWgx6gdSr8fZtDp8yLoTMAYLnpfzJbT
niwD80ioXMwjkG3wZMwUmTOLselo3JrFLlLjAmOIpa/wKAPcHVV4HTa6/fQq09pzIw8UosZxOp5m
gd6Il9PG6MuFOfTyrgUISlPCdHe51BT7KqzkdUP02dnzOx65VCHubUhi89rJ9FlNniJOMxuMgWv4
4iDwmBPzaEj76dU0NugqaATLXX8OfZ42nVtDTSX6d7xWKsb38v3mJHo/f2ASZqwIaExWQ5BLj1Uf
48jQXaiy466uKU+S5BjnaQ9mW94N1aODxexS58O1BD61+fuPifzZ//icHL6QTA9k5raq8rVY6Up4
FTO87d99ychAQkiAyZrkOm1c9O80aIILP6ZDWceP5aMvJxtcY8nVN4LkWtQiJos5RsNE1sS8coV5
8e058T8+jJP6/xF2HktyK0u2/SKYQYtpai1LcgKjhNYaX/8WIs9h8vLd7p7AEAIosioTiHDfvvZX
o5Pcs7iXMt3V1htSCXp5ev4MI+BvarPgEvcT/RRlvEI1WdSROl4bkCn8+V1n37iGss/CekT4Z6rY
Qydonbq2+9rVyiZBd/jLjrt1Gpv2VxUVzgyqhHcfwrFetUrqoiWx6mUL426hm8BNnymiccKxaEr0
Z4qoNG+OY2gHkSIanLSBil7814twZpBhg3CBNV0g7ivZfYMveHaq/VjBmhEAwR8/wZCKC0V7yI0K
HO4TMC/HMihPQSTjdz918aUYoOlp0VI0ldbJVoRRvD5bFINlHnS3pAokzy6dFjjXXrPvHd+qj9Ks
UDT1vP1StzE/Cr85tq0T3nuwrueys1P4KvS3SR8s9cGOt6k7QDeOYtAwmHbv9SFemXUnHZ8HXzb/
aVJu/OpGLTH2u4/cbE8c+5+D6uraPm4Mp5i5XqVvYyNeiD4xZYBAtvcrX1lT8ebNStDj7+r3cqqR
k+HgHJMCtyrRlKS8RwY/mCuzDLT3khfkrGtT9MSPazKv0G+K55trQCDFiaomfR7z3/hemcdRzuUv
ICpmnSm1h7Zssrs5sNmXw/RLMRjDwggkfWd19fCK+GGTkHP5opF9WUpalGwzoDgfITIEMT/xIS+M
YY4Oe7ocDvB08WeK2zFlpNn/6foAf/vv2BXfOgseNNEcx8b94u+luOF1eUnlQvbNrtjRaLltnpXp
gM1VP68TGXLs1OwamFqzUlY3pc174jnPp4B178buoei0em8TCgGR2Strb2ic9xZgR4giDOVUghWV
bAMdzdxhpw3p1pPU8pIaJi+k1NwCL68uoqvWAZ22RqVQCPVvnxgwqE0f5bg9ulQSX4qSEu8yyZSV
IatsjRIN2QXpgm6v+EDnjBYdiWh63uT4bJZDt3+cil7TxBgecTrz/+jNc3I+YdhvxUA9jT5mT1c7
Jb7SoRuZ+1aXCJRK4NR1GAqbigKVDSFgGUtcyopSIHaAmyjODqvMP4iDy8TDkGN3RCIjXTz7xJk9
jf6PfVoE9MI1X56zxFRyZMPclqkX8KmvIAXZWEtJKihR0HGenTXU/G2NaSfiTlsZM69XlasgUZm6
BivOzpApFtrUEl2oyCikS2BxBnjhXFSr47XPtkzLquGzKJGm6Z5WrJrcHD79AEtillMvLn5YpP2o
IhXT+MMYs9SOglOXutqtLfWb6EcN0y3LwfK2okmhmx2OyadB9SECphni8WgfGlBwqATxX+rpQN1P
j7rn/ujxEyqmwODtfLM0EDcmOaDEeq/2TcmfgIOk87eJ/S7cjYpZ3ivfk3dlqIAQmkb9sUXdIA/5
VmLhsBhCLzghUyl3VU/te51GzU0dZWfGhtX91hXwo2rd/Qni8J2UdPneVZ2xkKeLCl+qcB+hbjn2
AjCuahmxURKn1kTKeRwk8vBgRWhrMgYPeVj2IKCQOFMwCXW8K52Np9eRvMaSCUtnKaFIk9wONgAF
6QMPTNSU+IFt3W0RwOxsVDnvLCKo5R2d+Oj69ngnoHkCQ6N8ei7mSlEt9Qsdk9wdiDrrMpVdUUlN
FfXUKvIMGtp0ZsvZ3AHscLLjgKyE3a8ieXDHmXjmYoxBLYkafIrnroGa+Z8B0U7GHlAT1VV/PZ8D
Q7tRfYU7ZhjkvKMABfjUH1+tLMwWXqmi8nVI9NZR4n/qmfnDiuT8e58NVBkkLqSn7iohs4RpTMOE
CXsSB7swk0PomkvZAmf0GJAkwz1lqfIRjBrJbDEgNY56yot27aSOfHCHkYOdKAfRtKHoN2gbaJeV
WW0KK7885k1dj1HR5usBr2w6iHl8xC7iVn0Vn4MSHyrADfp8DOX2Lg4KoXlkXzczIwPlhkU8YabL
tRjzMj/DRqDF0ZXpjZu296IMv1GDI8+BsKB+tg33LA5OgbGejQxl+eyjRkk6d66zQr1vHp79VmRN
e7j2Jz9JOqtywQ6MZ3kypzRdWYlOMVnG+xZzg/QUWRSkIASJP7BB2NRGQu6LEOulacJvohs3asp6
k7pZiWbLBx0UsR+cqZe2X5xampx444/atrIdWfRooUJa+cB9R5nDTqP2Ch3xeDEz5Usm5XB+ch4E
KTUklzxNkJQpTvnVjUjDI9/xrmifkC1oHaLVvu1WqO6DRe9KNZVRHCL8sXLKYv9t99KICQjc6UU7
9SVi2AvzqWRNrfdKbsXbBg7Ysgil9GI5EhLYUgp+QC+zemr4yPH2ONsGzRmyuElmteEdhj/yG2XY
VzETeMJb2Dn2q6EMw0qilm3n+PJf9/IomSC0nF+oclf2XaxYxUqc6n2kFTNx2uvBOs8bbytP+C6z
/U4hrjWrHLPdAkgvXosEUJ8Zd8GmJc3zKrsBIm3eICuWreVrhu3hyvYrZSlGnaTjve/CfROjSPej
bWVCKBLNKuGRpis9FlDTtX4rpwdM1dh2TM2UP5gV6+bNG6Ed6Wnr/3QgBDduB4pHxvCSzID1JXRT
bx4odnofq0oCw6O4fObbbIdHsLfplLnazCl+sE7FkPvLzsnUFz2tlVlt5cPXqkYwXGrSl0jVt4Sm
vRez8u3LCKSCHVlYzTMp+qTwIjmqUui/ZHgSLI1G93D61VNoSjDuMiwokiE5iINCvu9xJpqNYiWH
bjo8p0gusmfFSAkFAd9YKWm4lJF37sWBOHC913HIzmcgCEjvJDbVIaUOGIjt81kcMgf6bZvWX59d
4myUSmWlB5mykZKkhnSsDV8S1TkjxInw2g6Kvej3pv5Qls5SNNx7wEr7DsnOovQiF1yFn50Ir2aU
rHImUzF8ijGdfIwC7P6nT4w6MVKYzoXwhatCPlcH2ThpJrwUqsgcbIyr4ltbSvMRlMXn4DXlqlKT
dmvkhXrPNe+rOrICRi668Z26PGWQgU7iTCX6tWCTbc6JHPF3kmyGxYhtUvhZeQZAvemS54C4eKgM
mAjWkK7FgOh73MFQg7vFEm2tq9XB4TWGQjc4o68jZ13Y2qNJqRSVH1PTJXA9MwGbdWXvwiEth32d
d9BHFCu6UF/REY8FR2OxXZ6ZTY/PRW2Fi0gJjEcJSWobBRE6jDXLqaLk2ZRKs1u5A0Gu5KtrZ3yI
qXZ8wao0+MTek/onyhauek0Nal/U+j6L5WpPhSK1tbacX5FrAMErTMLBgZ+t+ebG59bR39Iglbfa
1BJdQerFUOGbcG4CIFmlBqlwfi0MJ34EGh+jtDkw6KMNe+qmdO24rvE5XCFpbj79JEZOZjYvCg60
hxzLuLmaFO1nbWHp0TdBfwxUc6TCST86id18qhDywT6piEemy9Hv4FuRhteCkjyRuCdAYe9Esl4c
LAGrmtL4YgA7FHL5zzl6DGUoBVGoUOlyx8x81cZt/R7z/dwnyK3mru7X76HWUaRBrfBjlD8lQMii
sw5iVIaPl2qJ/aLXhXtJC3R94SAfM9kNkWJl7oUkZXjMTLK5U0t0iUOafg69qZ11hIKXUXKg28fO
RcaUeFGoSbZ14fe9qUClYDKU1l40geJ+rYfOOIlW6qobWS4oapum2tKSEpXmLidmMA8L+DS5aR6q
oTNxAbNzHKqmU9EWh6Dr3Rl1GjFGGv9OFAN/NRsr09CG5X/c73mTv+b+t3vWBRlBUOo+65DYOEMC
BP5VBvUsILCCgwXr5nmAX/pSjt4Hynh/1C1fK10LoJkVwPWCWPqsHKOECK9R4TR9WttOHvZDnBOH
zqi8VgY52rg9Ud8ekipuRCSnqZkavgB3O5eelL+I/gkb+uhPFVAvrJNuavsVYyH/AsjRnOV5X36r
jeJkhb33ZrgVi/WUPVhFaflbSfxBTKDif3r66/05GELlYI5NzvfDq74B+Jn1aNO+JJKpL8vQznaK
H3c3E2DP4952GP7w1CS/916lTUSYeIU/Yv85Unsu7q1BEp/39ZiTmtOtU04B9Dyd/lVdrG/8LIBU
2pJBoRo62QtBuDgI/beQiouz58Bf8/5qislF4GObZvYeLFJu+rzBX/d7/gyVBT3KvDFfwBqJVkY2
UEwM//7TLldZ20RfKlNDAhtPhe04zH4hyDNvXWsgFqqNKBqKYimmJVl9cAiivLhmHOxSTZJnAfj7
fd9Z5R5Ljmr/bLZTX2QDOp6JYdF+TPx9ybMvzyDHZFHpLv7bZL8ug01pBIjKsmwWRLD+0AcqL00V
fgd7kh71qVUONoDUzhg3MJm0GZgBhyrOrE4oQZ80x/x6wKuZgftHyAmK8r4ITP8RZLIdIm+Uqb4/
IkjPCx7tUPIA+jNZHnMZiJLh7yScOch3NXBqVGjj4mzqk/Sw+KVTCY4kwDlgPcm2ZDqI5vOQeQjf
a+Xns+evWaPeG/Oxjjtkbg1mN1mFpwhbpAEtEXK+utmJplJLOotLqLpOl6YvJlB3dFfSJ2Z+GB1o
ozMPslg5SgpYJSlz0k8AejtK2s0fAxZpGoW0b6lnGku9xB4oTCz52AQFnhlQiLERSKSdaiUotF0l
wA7ElM7mVOklDr0OHr5j17I2ldi7iL5a6uqzTN3oNGsIddeaWUOJ5VsDO5waVjC05WSkEP1UqLf1
nfhXG/g/A9nO3yQpYlfgjyMMUHnYlWOXrEe7y29IEylW4wX9Le5jZnARa6QLICPzQ66AIzipMZwb
EyG51utLJYDsBNN04Utj/a1oV0LxHBS2Ne+TIjiZk6pPoSxnyMbsqksx3CI9Vb9haXb2qSp8VepA
Xxuyzvo1UspXwC63KjXzL71lvMKjyW5W1KY32bJZKBRavBZNMSCV1SahJuMkuiQrIZdNWqzW3tkt
owJQ8h9KVL2XiUuxi1XVK83x+p08RuOZrSG8YRha3/Vsj+lX8SNpC1K2jhJdY1cqtvzT8aQmffwC
0y2YiSnVQMV9rXSflHKYC6+w3MPoqPah43W3aKim/DTaZCN+LgFxPqisUW+5UZrLKnW7U2+O/xwy
xE57PH8op/i337H7kGBSiMK/YNs0f05+zhk60gXZoLjgiaAgUqy9DvvCf2OpJ8NW95PNo2lXONX7
/CdEc1TCdB668bgTTSPSsI6oZGdPMM1/M2qy/YUSlUcxGtTuBwFp68SjNHhjG3yC2d5cHjci7ewl
XnQTFyoaLspdnVyboZ8/3tsJorMugiAmXtqir+lCcoileXx2iX5Ecl1BNLkGisaGL6SSoWz8NXLN
r0rdIh8thrjYZvH4HeHwuGnkKjlnBV+UgrLwt2bADiiKKlwFSLmqQ4aEo9Ao9ieS/CVIjXQuj0Vz
c91pIyghtTXdDrNRghfrXEnrK1F1eS4jOAWYg0E0VbMoWwq01vlUBC8OTgPPAF3Q6dEKKuK0prQ1
xzh6TLAlY1zjqAuzEoMKr1F3khH1R3Fw1TrGLX5qD85HCw1qpAT+LXMtf99VFJXp0ei8BergAK+0
AD1MTadzsSWtFWhoU7PU4h95qtsncakRt7NGJlxG4CO/abHxmGTauXrItWiciWsyz4w3aZJ6S0CC
S1dnaTJ2eknRxuAoqyG3imXP02mmhZWtsCsMqoMcZlSliaHMyZSZmK+JP0FCWefCixN1LgpWlcZu
d6GWXEUrM7z6/J/9stoNmMpNxa1qDIVumqv5avWYhma1Ov++h+gXXT0UsQOhqtcMRyCxGSKLpS7b
hoyypSbBez/Gj36oLyoOcFm5dab+/5wv+luw2C8wwNfgRtx9MxUmizM1QV4OBRD2Q0SwvKcadZMV
Iw+m34tOcKjaYcSWW3TZE9hefGRLd1eT4dsWeSGVpFe69/9xeScG1Nr4mVdYzT6nibPnUrCJOoXY
M4bPlflB0ASiUwJixTVCZ2lNTT/ozsRHWQjFoXr0KlI9oh+nDz7Y5ci7TTbTl5Z1fsl+w1O1V8lP
AorcwLRJiSx9Rqr0BQdLOESOFp0CB8cZ0W/aLOTYmucEtJx2qWatuetkx93x0SPQ/btuo1IsMOrR
UMOBRujKekO6uJgJipao/chDuVyNndrjesUMePTqcgwbyNZFu0SaoV7KvjTuYWzlC4Oa+DW/XuNO
0FyG76FFMy8HrSam/L6gR9zIVjlEsAje5aWHmTiqYCTUqRWVPBOzJHwJJdApVWXtWhMfezjrvXtK
rMSlzCi59Iaa7cj679I4rqlJh6M/5vUR5CEEmOmgThuvyLA+3K6ttqIrnDZo/nQwCWrNJ3YZCRpS
eNLoSrNR8gZnkWY4eGpuf3w0RfxQj/JjkE/WalNIsRxxfSpsuOLkCdcsgty7OCBwBFRvFpQVOO59
jOD7sngHOz01G5cVi55LX/SotmD55/mK1dVwEXOzwMFUeWykx920YIo7W6FBLWkh3TVgZ/fxe9/J
mABIMERmph60u77uAHsCrtrq4VuKWuWX7FKr4hj1h+fnHkQ984cZVFDacQQiuxjVJDF0ExB/WF3L
VC+vit88utK0ZT8+zaj7GuzrNCimTV22q+yo7cg37AARlFEObB8sMD44iirBXS7lbMOChtp2bIkY
mYYfMwtlxOtB06r5H1eKSVg0/IiwjJn3hNVuZaVdE10fPkaZrT7ho3YlmtQLfIl5eF0qQDVillIT
U7MnB7aAjeJ0YE3Dh3FskdH+7ku91N+SIS0oY6wBuMjYouJVTTgyZFnawUtxe9Pfi6Y4jLhokVaK
cYjKcpbColOJJd9fiVMMwUaocNPl4soaPqWcb+rKLDax31Y3r/Cpv9Wt9gdCIU7U9pscy4gBSo3i
f7fpdjjbEn/oTIR2rfSF1ET7Qw2xhouUaxLL8g5AVuOtm9YghR6Q7cfdxz8Sq2NB1TbjRevkbqmW
qfbaUsGQxIZ8MVJZe+1pRVNLjHVU3IgxeZo5jeWwax5j//91YkyZFMG/r9MdeMCtH/nzCh/yudan
ZNQGt9miue7WvAbyO5yeapZN4h4TIKJOTDA062WTBPq3DpXQbGgS9SKNZbbvoiJbKijYvxSszfJR
+waskj85xHFyuUF0QnQJ0GQaUDR/birsmMqOL01Z+douMGo+oPBHZ+Lecdide08K3nyFsInaKdlG
qSPpgKQnYtGLs0BYJMauitt/zvCG3bhSB7kuw6bqMeU5Ks6el/l6LlNP5oYnluuzvtDMD89Sh3Ue
Yf7aO7H70SfKzE/15CuvqXqpKkm0M3k8v/Brupg8+Gaej/twEY7ti1v6SLVgx66cQWpfpDDqiZxX
6VyMtnJFPSJRBrBxEB8Lu5p3jRbdDMprX6iTJxAs6+P+eafKQr2dTTdmPhAHrdyXbtQcEsfR5l4b
giQUzcrijz8dWtvUgMNNp4+J0xlwtDeFTxLcjn/nibNi9K5ozyi1z8s3HvvVr3KKOVDZ8IMlb4sl
nRO/5CZodsNvcjhMgbzXgzCcg3I/RaXVX3GmGa59XLIkQiggusTB6Iu56lfNWbSIYPfXx6i4AEBZ
heClnj/vUTo8vuOi3z3vEej2sHf88k10JTxKTkreIRKaSoGRa1v7dioXrqfDs4kFznsg18HaExXF
YgCVu4wT2FQ9LNriUEVuRLESyNrpBn/f9Y82fve3QtVtCtKNZKMgqV0oFtaXuooMA9YIvqterby1
SlEgvemNXTEq8XaYguueilLJT4MM+wg/efUtZ8Qs3FQWvpnGr2FaqFvTLyGodHL82hqRf4DZiYmC
aPpUKalO9ipaBdZ9K6coawyCI2A0IaxmcfY8SIFNikS0Q3JZ9mMmIKpiH9ZwHoO8UZam1Ly4Di4y
iVd3r0EVVruyh+0imqFpxPtUTY1ZIePimvmgGFxdpx50mmz1kn1o+zgGGm50r11gG0eQEt/TqZUS
7jiF4fAmxuoiBpYe5BdxIXRv7TJ4PpauzMQI1rgWlrQSY1meWzfXgzQwjYEfleCw/hRDve5HrwpP
Iy8MhnkYbVIr0V/EvHTAAKUkIip+NgyrBWl2e+E3AH61xkxf8Y/eYgNkXdDOZ6/QbN7lzKlOYswG
8DtTwz46iEG+5gk8vTLEaY0rJQuXFp0V9UY0s5Y4Qdr38koPFfL+ub1P4fgd8/88DMOilTvlILqh
MOdEqKGzPKaFCoFXEA6LxgvUaiHmwBtgDsSbcROrvG8fTXGhGBdXhw2EUdfXkxkRGWeXm528YzlA
zIlXNpIeI9YOWgOAXiKZvqhdzeFPNXV20L9RYYpJdoCuWB4JLnbqeHwext6Tj2oI8BaF31aZWmJQ
9EcD8W/qwJ1y3Y0w7UVnqlDFPntOIn4eLKuymRY00q82R91GyhfdaqdEi6w344M4+B4y6fZRrSSO
WKkmj6GkSG/BYE08jt9zxKkkhcnB4pedWUN/jqyhxbgFzFKhh9VbUPB2B/bqEY+hWarFbcTo8yJa
Ou7Mo9YOd1YvbDWyQ+QVoBrKYiJikSAPRkmbnlj61S+iYTUEibcIsb4J5yx10oXWZtkq0vnMzROL
TLsnkzd7tJXSOfsT9SfRVf0q7mPnvMBT7TJO98vCoAbr5CLA5keILsqPRpCs9S/R9egfY5glvl7N
xT9C9LV2Rllv6zVLGD84hjvAPPVpFxVhOXL2RqpFdVeDVlFW53I6iH4JBIWvyNpRTNWLrjNm/KYe
fc9p4qrfc0V/Yg/FQcGnGyByMHxxXYAGSiZ/9Pivb/rGqVchtX2i33PN8cMucZE25KJZOToOtSxU
/INehHCfi0JfN0nb3gYr6W4+Xl52rV9FDysUdUOcE7Tl6LjxPEzhukm2UW0lz4J4j4jvorD/f4wi
CKIUJwD+Li72k+gnRvD+wmyG6K3pi22fJupVa+KIwkJQamzS7koS2K/+V9FZYZtxL1uL5AsXpD3h
isys92LMZL1/dsA4iTGPcO1RVUG6AY9Vb3ZrvHlj+UN1s/YlLDzznpurSqodkL+t9So5rnTUpzEz
rqy5HYE/FVNbWxvXwEoqHhaMJqPrHH7fRx0qcZ8wYr3aBZQOwwk/a9POqJh2S3mq3THX046i5ck1
saC675ZSxmbJCdzyNM0XgxiIGneI/H/PJ34Lk3sadLURKvSgn63ER7QUuyB97d7emTkE7rzL9Rsv
Kf0GrsDAL93JtnXpG7cU06DzkAcA/RgU03wMHhaVRzj+eZXR3TEfkq/iGjXXmjVQNAP+9L8X4ZB7
s101PIprXCmzd/b0g/Vpxl8/WDS9MDxEZfBqmq1yLo2yWsiR776BS/nllNr40weAKGngwcCYXxVb
HT/rAM55P2qIj3jNrIrSGPdR5hJYk9gEZSgkr4GFBUBn2cabmycbL8UIuOiTezUdSq+jAkNCIZNm
cXJ3bBYSeA1gXEFLzLCKypo5jl5vxVWYWIWHcnC+WbplZNw2Y8scFQ1KLbjQVANjFxuBdm3tXt0m
VntGEQG7vRTHwHW8oyJ/ihmPLgoRoWxOVxRkmVDGyXtl6hL95sjmJA2LfjGBDM+ZVrEFiaPic6y0
clHIyrCrKs1978oXO1Fz3Axld9O1NSYxQVQQg4wpEYnGikeoJM8LJ89v2XTQ3Ror39HP4T3S1BSF
gC/boMb2bhS3ZTeXICzqjqydiTExKwf0QJlCcTS6VsNJhwN2w+28MzCJEn2VEmlnYBLa2fKtKxsX
dffsKrRGPwXKVa1YF8zE5TlScb7wYFSTiAKTH6MZGQdxkGyHUJc4zdqCU1z8hkXC7mj+nFT1zT/T
yfcarED/bfpes+3JzOI2Hn7nufETXhsZz34cD4qLo1YlZe2dgl+LdL7sfk1Na62omvTLaJ2V5MnF
t8E0JzZlYtwHP3KWo2SZh1CrlF0AT2mSVXtXkAu70PDQaRmYXFTWpx8n4KRDo18rU1MieQclyXi3
Ndfahq3iLbOIJHvmg6SIR1fbYL2Ng4KXvqq2ZlzUPg1fRrKroruK/HAv+Sms82mWp0F8TNpE/18v
0vIoxRx+MqshOJ0r/jfTN9TFZHvAt2Hwzl6KO3Ot5R/sKz91GVVNqxvGrSjcg+guFSqJ4f5VS5zw
io80MnEP6DuTBHMfvJGJeVzdqyphRCtpLrGd7HqSMZ+EYiB4oBNaxfngfQLCu7gdmjyJx+iZMH4B
Uod+aDdglDHWIG7p+Z8FllqhkX9ABjRZaIzhws8wUYN6pCzRWx5klwBKy47x2CoqpNIpu112hICG
VguPKGejF14vmPKS5i4Dv12Ndm2sRXKcaq95R5bnrUb1vh9yHNnENI1aGKrAyvSsQ/K4gq78ELct
MhwUQSAhZZp+SgPP2i0+qxgelWXW4VJk1tvR/SSz3RH7rCqeqOPk0cfPHnMpWBioA7bV8M1o5RAn
GW24hziUbHJyk3BDVdvfpFQAHUaDPELUwF+Xa1+nrKFu61PdUsLQh/hf262i8MkTfVlwrL0JvUvL
0Ftcw/I82krmIO3LPIOj1SXOS1AM0tlw4oNoRZo+vkzMk2nIbrtmn2VJPYUtqK2hYO2QleTpg4Zq
PhdXMD5dmf+R2M73vDWkHy7oSpIVgY/JQrayu3L4DmcENnzQGZhSmcEkMCqQ5vbtsgv68j7i5A5K
qwA5MTVb6nQvjuwvBkWpCW9rqDUx4mWXo7nuKVft9u4hreJBfgv6jkaXFItIA3IgxiQ/7zFgKyhZ
ZNCvImZEyo/IGaJDREnBip9LUivS6nnesr8Yi0Q/542sPERgal/8SuUhgR9AUg3XiHYhxGFK269S
Nv3vSlnlG0030Lz1mvlZZoRcq+or3+J+GWOBt+TR+gtPpYFKdsjosBxKbVFpA0/gKGAR1Fs7caB8
A0GmOGUip9lgYpExHf4e/2Pq83qtbtp/rhed4vLHcFkTLyhS9Wo3xI36PGq/WjKyEEvOJjCBXcCW
QKjtnwNH8r+qXqrOilZ3XqBZ6mw8I/lMeFxZO9SPQmArq70UVv5Mk814VyaGewU51a59x2fF3Nfu
VfR1VEPg3FhoqzaVCQzHLZ/DGP5Omo/FukHy/DGU8G8hLF1KShjuaaKtfR4Q7FabcR6NJkpknnvm
sukJEqFiaA6uilvlcciRMTh+tzAGEpAp2o9bjUhiI/tqtkF3I938ju9QzrrpFdMim29NlZBbc8v3
Me/xZzCN6GhMTcmRYPZmwSvIHySmrXUT3XXa44aQJ/7CZa3wzjveRZSvtRsxCrj2F0WqzkkMii7R
rLNur1P//tr33bhxsKxe6l2jfBIROzata9zVVPGOeGO8RL1tgf1uw0nkwA9XlXDVZL2zVKcmGjs4
om4aUZpJk8IEaSe5ZMIBXAWvWpB7J8Unri8Zn2nmv8vGYLxUVaqu0Iply4pfwIuGtw7AmNLH+1ky
XjAnK096Hr7GXeXM1LrrV1KpHRoD6AwI2vaeAqhB4IsfzzCpPqFJedsRQ3jUA4yKediBzksWgFfR
6jCEXJgJkku7cK6IhKHRprV58ZEC8Lmt+u9KU7C9SJMvOHn6S9b2LG9UWz41uaHOxYwcqpyUhd9r
olbzyiYfj0GGcrBKC9dHB2xT1VizThpPWBgd3LJKP6xQ8VGLRc3O0Nzko8PhvuM19NpYZnvqcp8c
Ar+ID/xd8THn56y1cihnvkd8BOgXjn4KEpes9Zdxwcc8UAFTWLomnUKUnRhq8Jrh+2+8APDHKb7I
86se++Em0STp6HTKPwc5Lm4GTI7ts79GeRnrfY2zHfh3jc/YpzRm5waN8y83iaDDyvH3NCCiZ5aI
nahBjFZtwz5R7uVuD01VXslqYt7qXMWSCnDLNytXVyGmQ780z90NRGO+VGpWzuXBcw4GlsozKSob
iOZd+RZoabgDzTPMRROEtLlGs0KWbhpVYbQv/cQ1VujTyjcSt9nCUix7g4NK+WaqBIxMvSC4M42y
GKKKt+YvIRGceBvRvGZFHl3FnfKGGoSs6l6Q6Qwvg5ZNijd+gKamGzfPzHPT918RdDW/XHury3X1
k2RwMusjJX81KadZVoOeHjHqxrDAT9I1prkuMX9qygffyL5GdrmhRq/+lRTGtiPQ8iX0vXKeYjFz
jdSAEmcJqjeI5+Goy1EG7qJRX7UpVWtTuvnTbOas/+pfPAJ+JGYkv0FTtxATYK5BDZS5jSlFXfdw
DC6GgwJYDa2VUfF7RMbf7qT0BdGoEmwLqy730GoqYlqDFZIi0aNyLw5i6Nk0YdkuZRtu2R/XpDFV
FUrhSBteH9mpnA4VmpMFDoPtAlJldiK+hIRNDCuVHf0xgsM2DOZpjhilquXVYSdR99vM5l38OBiZ
x+qoq1dFh+WM6MN4A2FGWqmfALPcbSOacKhtKIQIVqdrZWPUwWO6LckXuO1kxDGrFaeDp0ynY1qt
M7c9PUaK1g32bYsx7kqc/jHft8+YYZpXR69WAdGR91HW0iM5RSRlUzOovWqjaTwcFLf13uVG1RYE
TcaNGOVNXczGrOmOYpSkOuQuSb4bQ1Hcp1v2tSK9iVsGzVjPRFPcsiP7tRBNj+XN45aiCSthbeiF
teE7KO+qmmgVIHLSAIkM0/l3nziDoT3ujK7sk8eI6Pxrzn/rY8GyqZz6SIZHp7T+tcYs59JrrX1p
PMu+2NRyxWYGwPt3v9736iyJ0UyIGexvcXKbVIk1kVgyVP9eqpb8alRzsg6bpvQ7XSMpy/M5Wnd+
Yx/L/8fZeyzJqXTh2ldEBN5My9uuqvatCSFttfCexF39ecjSVu9f/3cmZ0KQKxPKAplrvWbew8nu
956MsVT63fvXuP/VCyjBvZ+vSIOzj5prkujOoR3gE6JEBEPW9UwTG5d51zQnZh1y9z5AjqWYpy9C
t2vuh8pYLY+Xu/85iHKJcyg1q12NoZNBFFDqXdQB1M3SOrhOWRDA2dCYVtbAdKrco/j4p2NMnOAB
MvlSDvuKewkas9wvgNuTqnYXsrs19TOo4v74NU6J9ejQROP7YFkOFnmeunEadTjoOAMfOsvE5V22
JxeP30gtfHP91W8iJJ+xvmaoDN7H39u6GejgAgGBovq0iNVL7ubT96Cw67Wa5u0hjKL+Sdfadxn3
6xI56nHA+iLMmealehDcskZTrrmLghp/9nZVN7bCtCM0mh2lRxW1ugHR2QlZ+iMoy/toeQiTS++S
lM+yQe2Po3pL2eASgvrmfE65MVKwxUB4uauoob/o3GZOns4s2UXf5Lgkog/ClZUrh65PoKYG44tv
ZO2tVPXqlpbJq1mW4zsKAqgTbnAfU1/al9p3uhepid++4AzZvUi5/N/7toHwZBZMF2ja7uwMpW96
o9RZXyGbBGTpszaEc8JjeXiOahCaocrqKYr94ZmpbrATzMBXsldpivTcTN4P2ZlWhsYU6QguIRXL
aKo3mhFcjLED0WhW3lluMkGRG4H4sd12ihfjJj23v/rlnlMh2W+m+gHVdVVsW9xAV2VOdtWLy+5o
deQqFr6viKNsO3NQ7v0Vc1Md8Ssyk0zEDAQ1dBO8j2tEp7Zzgotw+98by0EueIinavNXB4QBVJ8q
V118dZDfCy6Zmcdn/i/Lv+LynH5YPI0oV+xla7D1nqoaieSZGyQ5PpPWF3vLLOBq/Uv7kXGLRRpU
tC8iEWP2BuO+Qvc9F/bQ1+lkTJ7zz1gZ+uvsehgcNbvCEGaYEgU2M9IVli92XpLFJUwEMVKm64ti
37nJvEtb7uUopS6MNDrpYcndx/GNBwStzAdTnwIUdcaV1inlgz1iDIz/bq6tYiXOAd3PvSbzh77z
Fs3EHwWsMp+uHqO3UedvlJtdtpbN3Md6DCmTag9uOH4ztPhTn6FNsjOxHrlKnBfG+FcKjNdKU6I3
sIzewe6QM5SDgqGquV1VOugGzs9lnS7BQzZHORgPkHNNOfrm2jb1NP4TMtxkVo0srR3d35RuspZT
vt2hD2X+USV2cpWQBuYozY0IDJ70+oV0AIP+V6TQPuKkS66AhZs7XuL/fp776zTW+9c5+gGyGHTl
g8hHMAUkmsMjxtCjvQRADzRs3sBsbFf5hFkx1pACuqIi4lMGYfUk91oZnCabxbnehqzc5kGyP2r0
9vf4+yh5QJJRUUf4C2juXyeR3feDYidMTuKAU5J7TDzRbDvhPZPgVbBXG6z6LHejPg9gWBEcuSC5
aUBqAO3ndGDsIDryP4h8siGxrxwjsiOLIn8YvJ+t68erOY1YLmTRUVYi/3dRUnYBCKiOcqRihJu2
r/OD6Q3IhUBQrfQZTVqzPr+Lkt3bf7obtVf6hz/NIUKneiGVyjTUgJpVmgzLvrKS46DFbbD90jVr
jfH+AjiteP3Dn+b9DOj5DIjHZD2kzgmbnQ/bsoyb3NS2Ls6xGQK3D7l7dWGj7CMHJ6suF8Ytb1IT
n9wAxojiq8uvmMc9eNUkDoXX+VSyo3BqjNx0KoxfMVW13z1cFY/yTDLOfXXVgB+HRsSRhlbEV8Wp
768nQ7Vr5pRnxaM8JnYg3Hatvo9YY0HeL4eT0XK/6nyvY4ZaxYscwQ7cRvQ+ZqvWFsWuecDo4zNT
xsMhmA8s5SC56wcUHrXYxSh4nrvJTf1n7ysmJ3pfTbn3V+yv5teQJmnaBYAusRmwiK8n8A2BCOqL
D5wZteF5Y/fXYLSGg+Axj5vkHMNc5JUMrLmXLSep60tuaNXF8aqfg1WBqv4TkiNG3cAFD0Xf3Wgh
RZx0pXJGZRVH3rAb39IJOuUg/PZx6DMMy0vFP3ttp+1MDac/HQHnU+NOwdYo2vqqmJgUx1mUvUxT
xaK5s9zXVAzdUREq+CgKJC4wTTZ43mWnsjpqeeSd8KShE6ng351yhK6P8QmnjYXKwlhNrfhazIXF
OIqdB9fu1rIlNwp3gUNqtD+7MUjipdNG/bb0qgbGgm+vGjs1D00A2TyIQmVrjpP73Ck1i9ZcP7YW
mEJK2lcvenAsK0EMkU0ye6C0SPdmrtNeZOseD7wDa0HlRAFimrl2zTffjqyDHKGmaXpzEV9eULq2
dqaDCeISggaQhKYOt19nVzOEQPucwvlXrGhSZT0ZmIrK08gTikqMW8rqfKL5TVnzZsiTdl+GYbG4
vwVPNZgb2Nqz2UxjsLRRpjiHbbf9es/CNnIMux7k4fdPMX+6fhgRkMkAzc9vWw5Hh/3+6b5Cfz7h
1zuITZeSSBzYu/tL5iw3AKowffh6zdhx0MzMqcB9vWqH98waKtzvTyhPWEcYjMpPeP+2otBF6nf+
dPdz61bAfIdP9/W+5SdskBH7epP9/Amz9v773b+WHuvWOhl+fzp5tIohixK4oKLm71EeXWT5t1iv
rcPX6R3KjouhVuIVMLzqCdzRzHdV8cSyhftIqeyp0R3vA/INinMYJB1yza/eCi1flraC95bumWtv
wkqgxQ2RG5P1lOtk5MLJ5y4TJVQ9MY85KZrxXXbKTQUYw7C88T6+7iDNtyRAN7Ie2sehOLll8vNr
vKeRP+SZz4TTVVfCUJjrVbNMe4aBVBO72mMYFPojilInd2hxc5xbY+X0hzDmq5WdcpjtI1nPbDtE
FZIhfhsiR+EieTyfQ270thzWWeeU/4n5SbPxbKe53F9ljBty/r6+kC8jj2rNCFcQu8wOsjloY4Nj
Y39vyaOGFjmjyq4Q5/zzfkMdH+RJc68yFCP4sENMolh+vV80w3/h+dwc5Yi0jcOzozf3dypDaLuT
Bx2SkGofH0jGjI8k6MT9KwHsX27VOAPGb3wbvLPh5/kDTt8QWMcgusg9K82gTvV1uZNNx0pRcq90
EAiR2carv0Z7iTrsa9iOXyeQI+SGV/Dz8fcrfIXtpIwh4//7Cl8daSV+v0oBCQX9eOZDaodGsorP
EFBmUttMOja6pRhQ6oNkz3QeMWtcJI9UnV3K7XX14HlYJQxq2OK9ivs89Rz7WQndYNkZ+fBuNX24
0AZj/BEX7bl2O/+XN1GryUPs1pWOqjJTs2CRujrwKTX8B4fsz9YJlHesIV30skT+osPrWWWojd6g
LrE0NQwVU9hM29ph5xwdpXP3Xu7W+0Hhn4vzubRhYeal+f9wcY0noFqlWDRyqzHlb40u28uewfBm
xlFOLXmhd9l4ukcdw1sMPAjWICpyfoKWXzlfRk1Lvl/R0o3QmJ4sq3wuVms3XJPNxwr9oW3UlPuo
1iJypl5wUT3wIOCLFeQYOyww9aw9T42tPsZq8yLjbpAYq3jCxpC7uwan0sCmzVE+wLNio6z7NoVk
Dh/6c6ELJGh7M9xzaWhrGWaFeOyrQX2Ob9YUurOZX4qru+fBs9wwTSQJScU3PfaDmR6bpmzhKM+7
uEv5W9fSDr0WFOQXwxXOleV6GvPsxbMpn4kBcwTXsdOXUsFWwS7Ad8hmJ6BcxYX6S7YmpXVRSPfO
8kg0X6xHVNKXKAXzLJ43br4DWdI+y0aflFuU29ubPDaLpxcziNQH2eKToMvrhzHm0xyX9oAABan6
PekD5Tlj/bnnUijVhVk2Ebl6Nli7RkvVyY31FGEnKWNTBp8LhesGoLBF2k8G40H/t3seaIupPPjY
PP4nXlpzoqFTE26k02uC2wqw6ip965RRR/6fJ79sGiU5TyM2g0MASOuNOcCralXxFbr69CqslRyk
5V56McqO/zFncPUYPpOtMROYD8Hal3K+4oMSmHtHjZtj70zuWfZO1L/BIQUvI+iqm2W0DzVGx2+m
5kbHCeNR0vEcVHRTsbHBWGzkQVaJQeooIhYPOKwcUe/3N8HMmJSbWPryeBE+POls2SODBlhCsqNI
wUxBXT/FpLXGROg3kRg12sNRsi74hjeysx9d/0Kd8d6SoVr0wTJPRy6h+XCPkvZRay0qXkNJARJZ
0BdFBFjCzWciEeztY8gFIJh/aVbzA2UHYD/RTBPHifiamJW1tX3cyxtvQARQ4ZGNX18zM6u9BdLe
5ffGgT6lzWV0TWAWBXTpH9uvykWSFepLGdqUWkxdJ5Ftersehai9p0wznqSM1iirFi9NytKMP2X/
D/m11f1MVZ7sy74zvycmTAUbYviTaMl6tWmUnQ21oHKXDMEuUh3/EjpGsXK1JHuLbOVn5jjWZzrc
7ufB9OqGn7n6Iay+BXzVKTcP1YeVP024NA3py4St1XOEH8Rz1+AElTj5owzFjTktYG2ArJ47K5FV
m4J0+lr2cm9MTp3ZAxGde0vUhZ/b49e5qMfNWa2kPcl+x8uwnXT4kykfuSe657HLVhVyxm/CcjXg
F5GxkE2jtJyNHYoKIeu2eWMlhpVTMkCfmAcbmb+h8NE9aX5WP0KtuocHOwuPeTGjo+dRacE1B30E
w2xVWMdeadOFaSn9edanWKlN2C9NexrOMiY3QBGGczpvpri1V1g6MWQ+okfIdgS7So9s6yqCpV/d
MiZ7kYMDPZXbR7VJ46XoJ/+hsQPn3BbOsByNyf1OCu4QYMT8Wk4YOBR+U23hZEbvgTnhLZG63xUI
zatcn8xT1GnxNad8A61Xd77n8fimYT4RUNlYhH7eg2vso+vXxmn9c8NE5wiZsXIXiesl+0mxw4Uc
kkbO78FBhAaxqeZnTEWx8LRJ1S0qq224/mWb1cWmyvh6Iisfrw2CZgfc4DtoRTOPYEz/qSeUlSRz
oKUFpCdEzQlWwehF/6i2iB4kO2Dua+eR/w/HybOY1rB3tTq6qBNUAaWhEO9bCe7OVu89ug3wEde+
yciokvRBJqddyT4Zs912M3jtdJGt1EqSXdOjXBZiAoddr99cEa0dzvF8ssLX3c2Ei1SkW/ZjiMcK
ovcZCxOjtR/1YnJvqQPMhT4ZaWxLWfvw2Vdp0aDaGCfx2oAActZAZbt1HS/jOKlftSL/vSdj0KzE
0ziUSzAU0Tev/2XYmL06pZ3vHQhuaxn2g+joOcKk2MvdCusYpAyyPvoWT+o/UPa7W5iI4mE0Rmch
xze5gVQEvp0PnqFmN183P2Xc8kqfeUBlI1vDdea51UnGubdi/j5kYh9bWfAemxTn57ej9Eq6TZFg
28om78768+763h3WxfwuUJg5VsL5/e46plLLXvc3DVIqcdUXn5WjXcjIFu9TXFgrOxnUs9961bEq
EHvs+yh5mTogCuRpik/Y4MukHcyLMPRsJUzDR+oSe0q597XJhDJu7S45ebbw/9Mpx5qq+RqYbvjS
deZRS2393R8qdMjyJDxXmoAer/rFWs98523Q04sfudrP2CgeQcVlb0bAx+rrQjnGxtSfUaeAOWqG
zQdY+X3A3Pun5pffsOYyX9RayTduSfLdiFr1oQ8mPKf1xP+WKHipz0ORQ8LRySub5wL296YzRXBQ
obJfUI8alro2chGPOGKLevRBtU2mszdib8cCI1nOYkFvU163i34a029WGf0oMU3+QSbhoUCg47PS
p7XKbT9ceN0Z0ZMiXggb+RsYIwuoHxuzyOpPL1SvmKmJH0YXfU5daO0U2+s3Ks4jTz7gvaJ8Qi6i
eOrqigXo6GsbGesms75AHNthvVvcRyBXGCy91CSNgcPcWESPYR57lzKyQDHPezDxm5VIi2jdusiJ
rEMUxvgFvGOtU5Tm8cq60aqSx3svDszNKnbbaJ04iBdR7hac599D7jG+1fsh8vyhVmjreIjaTep2
yiJWUuXiu71+TEeAcklQ1N+7+BX8sfMjrQWG7ugEn/kV7LOJ7PCynjvE+E8GD/l7bPfxOqhZB9gj
EJVS7ZFXS2Lnx2SWMDJE+F72SbeJ3FjdK6WFY0eMT64cMXT2swEH8yXKzWCHPqgLeM+uX0SmPckB
SBJlC0T9gJw1Tb3VlUjnK6BeBBQTeF3z7oDJ3ilpVm5qjGAcrHJf0b/X96np9Wt3UK1v9ihWuGSP
b349mDtXxzdExmv1RztE6YfAzm0rgB9tNS+yv6VZZn0zXDIKQ6o620r06ceY/pB9CRznDctqXN2N
aHobjWYl45rFQjVuMp2c1xC+klDeyZcgv+OsIiXaGnaqLGsrxOqMtcRR7pVz8ysmO8yw/v8N6U3P
hE8hzNVfxw4g7Q+ouuNoicSf3NQxOOUqKo3/xPKsLy68iXhLpQAvoj+D07kDtX4X1Wnr519xvYVy
Gwbt+a+4HxT5WYD47xJ7XDawlpd937/lVlPfqpmc6KLhc/wTgvXe3DCnuYeostUkkWDFKixrQ3PU
ViWOeregsIx1aw4InnSetykNszx7rPR2sGKHo9rye1IW9/eB7ZXHrAi7XYPK59nyUdRpk5IKhoKL
X4IW8jWMGzQB/Dp4yrQOhdiYyWisqw/AAIpLbRvqxtY6f5Hnls/C+v5dqOMOjQRWpradX2RM7vmp
Zx1gBj3IluHFAVJGWVidGwpSUdrnl3ssrjMsBDM1XYXjqD5BBg8O7VQDYPXNsWKtFy4BQPc32Wul
bbVyIuxBZdNI3P5UjsWPos7Upwb2/QNii6c08FHt1XGot0Ir2cmmaWr9Ii9j/94b9dPW9BL/kepp
8NzqYiVHuRPzl9pkHq/CVgT4hdbMaGEeHvV+fAprs32NzHqZjAZyzA6ZwsnsxFo2RZv8hBs/Xt2s
S245a0+rTQGJeqaxLu2qRfeSgzLcqgoqJnh94+/q2FbzWLtkgc00OotZ7TZprejc8fCXfXIT9G29
FnpYr21bm1KA0OJqWra6DUCQ7PPIzy5yo5lVslIrG0M7o8jvsaidMthKQYgLqA2ccR4sY3IPBme9
UwUFzq+Yr+BFj9qLtgB5WE7rLh2ojcwaPJknskMMqWmb0r5yHHJ2nRDcoLwXTzf8X1F64IHhfsaV
/0sXg/qa1VgmgywLL23RuDv00SO0Fm3zodfg75ZGWb1qcRlR36i6T7C8lmF4v4w6fo6f81o1eUKN
9n3TZg4KdV12q5ICS9P/b7ybO/+KkduwYCYtUiv8VVlBoz944JmhZKjT2gRYcC4mQwMbGX9iSTSi
6jKOR7n3tXEsLdtqiYBFjb2bN29C5iGwHufd2KifO50K8ZfRm4zrCjx9GbsP/jNO9n4NHmqtWqeq
6e8U2GhbzFZH0EZ29KZrioJ2oGrt4yaI3sIk+x7ZXnPhwR29mXMVPG1eA98ZSA1nT/KQqWr0AyXD
fikHpaxgQX7B9iALyzNl5LEx9TCLrMExXuzY1FZZMjaXVNPTnaZWGfgFwz5VcZpuwnrQHh1IYsse
OslHPzmPJNlnID/TL4pWCx8me+QzDQlNo15Cd2wfzYYnSFZp6klDq/aQu0qwmyp1upRhPq5GjExf
+55VcvnOPSc7mVZJCSBu+gUJLjVZAW9NT8FMk/IEVMiFbMsNkLwYhIOY8GhM/u2R55DD5Zj7MbKt
Kyi29t3H2JjZLZylr7WhL05DXl1kKJ5DIBCsc9y3WxmSm97UxYVcwUIe8xWXe/qsiX2PMeI+9M/5
kQbb3k+oZuTpsqS5uGFenOR4dYqUjW9NDUAsw9taJLaOUxVXh7boPVLwIjy7jWFswLclV5ys3BUL
l/GpGK2WgrFRzc/cEqsiI1i5At6ZmZjaEcUWRAyyWS1Eq9tkI4OxlrvVfdcNUGj2yaaNR3XUgaBp
rKeLQDRPXZ+CBDd9ktWZmm1V0SOMOJTmfszqap/PmckYRcbN5NXptVRkKlsPnk21yJa22lTv+AiH
6ISSWuwQJoXNmTNVHrf+vIhaACxcd32F1JhfOFvHHRfWDPjoKiU6sADH721uOqHwF/AllFOcZt3r
n2HCAV3oDjBmitD4PcxvbB/TMoZ5nE3G5dnseRi4lv8OYxZigxOY0lPStvVWSV2K+8moP0W2Xd9C
7uAYvlvV0tchBXQoEhxqL9WfHDvXd0VgweSfB7tYvTzlUHvmoWaZFUsNrNtODtXUNj0IBbi2bJpO
i+GlV+m73qEkhGyQ+pSFKGtanpW8lgGrHjHp9nsbMxnm59e+JxNSEmGr/VTyjjlXitA2uYqFS5or
XgT1lmUGpqvgadZNklU3RWnMZSOgmtdxh0aTyEgdUgT4Don8XISCvEXs7oK6cH9Rn3vxh7j6KDOr
XDpKZT4aoOQ2LTqqZztOjL0YM2OHaVr3IM+I1E+OKJePanY3hN/rgtkpz645d3w/Y5WB3pnPaHZe
uRxnkUITWNRernH+1yrorxgVseoQZqS2J2sXQlKMC3PI8ZsZs3WG/hAq3YpRZreoLYuXSlQvRW/o
D6Pf5S+8ywJwo0VGZu6clAKpO9eoD7LXEU2MfqfV7WQvVY8KdSffxp+TY0nDWpuGXPfQiAcwNBX4
dyP9cCP1ZM0eJLbD8iTwvffctGe50Ug8eHEDMLPTfJbnLYSwpOoWjeG0n9PGD5Tys07TAYAIklhq
2X9A7fBOvlL/3rSiGddpkRqLvzr+atp1w2oLcqSMT1GBdoiHhWA2md4pbElDI77OojW2WOFX0fCT
GRmCzEP/C+XDVwzFw3cvQycYXlF/idPB2jXwcuC6uOUloyC8Qmbb3trm6C15vPG1zxsBweBoay46
coOBvbgMFriiYiw9JlSmLZ/n1xQtIjMwT33T+M9+0M8Xit5izEgz67x6XQsLy4t5MC4B9nYyTOQ2
5mYoPHScMUO+n8opPfEQKuJFHjqxKn5E8GjpzEPtVvRLpj7RJmU9AS8ymJJVmbLwLAxlMN5Exu2n
WbFuGMIFkOQB54cI0QFrVSZj/6mW2lNOlfG739nNQnds7xU/r3GJ5272pAo1WiM8ffQyB53AcESz
NZ6K/QASB+UTTSmWbd0dmGq44Nnp1Rwz3SqWm66KxM+fsnkzUlmg0nCTEdUPTp4z7VW6zmFoe2dd
K6wJ327o06rtZysgQr26kv31SEa46NArboR/jsnLLytzcBd5qD4nDuwrG0mG7Uj5aWP7eb2UykJS
OCieCbBtUc7W8cBa1anBETHVXx2Tj+cm+kW2VFLoIK+f8VRtrhqaw4e6yOtVkDvWx9gVP53Mym6l
1ygPyENT9LZ6riN8HuZs5I1qcvMjC8VPi+/sg4eLwPsSWEBsiGiJYvMVt/n+oYDEtI5cFySx52CZ
qfXNvg6gW/voTY5452C3o04nrpZv2sQNEh8Q/N/aLtjYHghL9N6inx4/jFEr2i7RYmVHAvDHWCNs
npkIkFfoof/msqAQmeul82aOpr/F6iTf2lUpbqFdnlN/1DHlMlj619k/aouyC0nn8OrE1a1Xwng/
DJF9RMQbRch5Y6WXoPxeVGEbLIIevmgRdb96faMa6naIKu89LPx+3RpqfXRZQFwC3uIyFkyyDBQc
Nrhum5d6EsGyJxcJW6iKUYr2wmTRisSB9qleDE1M37XZYhXxFDRFnbLkHzVuCtV9C9Ha/eG6Ecoq
PYQzHijx1q5RRvFVq3/zbOBatRl2/wTWuK2DisKdMJ673PRg6Sm3wM53rYnYwuggOjIm+rJtMZnu
s9DdJmiSH4uhGXa2qxz8qcjX2ugdp7TpFipJDxIxYth0kWFvCl+8h07e4vDuRosmH6Mf6DJdXaty
PksuHqSc8YBFBn3jKW17QPr14MFvfmDAbGYOQ+EhH8GlJ8BAhiCMb3KDQJl2VBJU6edQoijIimWu
taa2o517Z9TOal++D255reycbHxRP0MfTy8IO6svhaK9olLoPOhx2ZxHq772MVCeMovjY+R9xqrI
TyqiE148jPvAQV0FeH9hnpQHX8BUDO3soweVsQWbjjTT3FRG+zJnth5tvesfhN1CXFcAtZlKHK1q
VYRH3RNnrRUumvUz4nAGJoYee0wRfiZlCEZqRL5AxuUGMhZ4ejlEtr2w+cakP191/vgy4C10qdL4
pdWK5oFEK1fS1FPh65vuVXXzeAHJItvWUffTpRJywybYOA+DA7XRDKMls43ixN5NdiIa39/wRQCu
PCU/SOszotesce9FSbm4tyPdGRZjo6eA6vJuXQ5u9VoZsVhjClluZdM2bB4/noa+bDDBf/PKcdm3
0EDJshn58b7rsGo9+iZMv+UMqjgmgflIKVhZhj0mhKF3yJvxWo2xdXEzUK19uzY94yfrumqhxu2P
3rS669RmlJ0KZD7r6GOquQ5jRV+OIm5+9eZT7zqo/CShd6ooMy1QoepWQwJ5RsRYkUeK8HcYxZFw
4nK+Zih5XvN5jzL0NdPTChInIdnZFRCl+p57pWyqupk9KFr9IwHVU+D79VwnasczCFko2XSiYDqP
LskynnPPYD77x0wUS2gQ9nNZqNkiAiZA4Xz4r7faNDfTxOCpG9rf/5e1mhwhOzweD3tj5NX/OLg5
KGWPUfqr8kv3MFRoP7oCfxtYN9kuMmFYwc+EmVyjTcaSe9wYpVFdJrd2IFuqghxOcPXaqtgVTNWP
uUtdLuTy3/EMoThXIKWA4OF0QZS5WPtRpD6KKXFwGerV5zK91TUT0Nmu99Z1cbzrTBzh48BrL2M0
F1+8tP7Q/fysVlzpSTrgtg6ciSyXsbQdI7sawjJ3wp/UHVhpnMwLPV1rllPtNZuzAe6eHxl9RWWa
eSms5bWu1vanW2ZP2ohNUFOoKrY1yrq34vIXq7yHkHvhR9DxDvswKZBoisSuHtsHl0tpm+huvx0s
d7yqjhus0IDW31QKlLqdxb9y+0wlC+g4F/PVHlrnwwnROa06rXmkwCQ2VdoWYF1qsNGksZhzNdei
McUyb5zkR1UMy7Co0081rDFByKP0xQYauOmQPjlOk4FKiwWWN/R6jZr+eNZb0312PU/jlr0hy1V9
j0ILeqerVgff7B3whP2nFiTcKF0HKL7V2ADhRXxEijhek7kZHzLPLhedZf2ItTJ4hoo47jSEU7eI
nnovrNGRisyDf5CxAECYZ+PjmJk9tJ9a3dR5J97QRT3IEZHdghivyM/pfVNsxdDsVCdI92hC2HuN
+sOJ3zKh9NfaF6QnvFWEkP9aDCTdRz0aTzlp38UQef6zZZqkg+rhMGNPegOF4GoALTi06TkCqAej
pm7XtYVNdcB3ubLxv9zzcFFeRTyFC7dzKX/PvY1wcZyxzGdVnbVI/YJJUcuDtAZSYZhdvxeC7PXk
avmHlzqfPUjTa+XF5rUwwp+YtecQoL1FCY56CY8PhQVPtfeYSI3boUvyx0CfM9eFaP6xEc/KIqF9
ssr5rNTIeamQflprWvLhjnW5ou7pXbN5A2YZJVVqRzvfVnQFfY9GW001mKXQr72rHOh5NtD8mCL2
V6xUBpvsLzeW+SxyWEpe6erez30/WWpjriMuQ9eTbFaCcO0WZX5WggYDgilF+Kkz0hOoi28OgMlz
ZFjrImyekKCOlvqkn6bGO5oZeVzHc7Vzian7chpDbWW17bDz0kbf40MyXsp5E+3ykZQLKINoVwZe
tDJtob/ZI3r69TD8ggw3hT0rdmStXmry7Yum9Yp1j0ASt8s0mA5UEJahqVgYRZXGTh0BsaWVrZGr
CZydnyj5kr8816uWvoeejgyMiwmMoZbjaYKsuswMytGxbQyr3krI0KujA6VOiG6RtOIJsaBsJ2Nf
G1hh/w5pXL1f905vLJiNnE1KBW9u05OGcczodVajXHWZZVwTL/Q2IeRsP7O2VKSmEwSjfBdYON70
eoXiT9Se+9rInlBUYF6Nyx7YK3PYy5iWAX1BXRY4qOJeWQo4n5pOGmqa7cjcx8BglozbxHdVUcZD
aBbTATw2345PBSOC1H8SYI+YCCbvSkPZoYeEu+4QYN5l1eDeVOw9VUfvWPTgNA/vlVxpxBonjMQy
DbLoBGY430cTCQsXmMeqciZ9ZYSej7hL/xiQDfcsmxL+FCv2uQWh6MNXuylFUNyYS89sZ2wjJptZ
UwB698XGCAA78pBJXtrWL7h8kURPzGf+PzYYnSUK7/nVFbOvsHhxICNfyXxm901FXXpVoRC2HudR
siOuGv+hLf+RDYxO1TUF02TlOPV0RWHKWxhaO1BlMabrPaZa9lZPXRP8K0NkB6sF82IBkZwjZR8n
S9XCwL1VRH0aPKc6CZH+3kuRWkChGxlGRK8BKcsx913uRP+HtfNqkhtXovQvYgS9eS1v27fMvDCk
uRp67/nr9wNKavb0jq6JXT0ggMwEWOquJonEyXP4XqVqv0t5El5rC3VfRbXKfaZ5PlWVNHwNvGPX
OuTv8/lq1TYPgCx+bCsl4c+f2yJvsA5KrzB0I2xCCUltOY/S1roFicYG2tLY1dkmNT6HdGR1Qf3t
ZzXPN0U13XXQAT2oMBusDT8MHkM+9Z7UXMpp4QBrfjA/uICJLvzRNYO2gVfQ5DHtm2ev1LN9G5tf
+7BPrmH/L5Lg9V3aTeXOc33YYiIUiBof0k3Zg1MZmhzZXZrWuRurcSJ1ivzIaKs2QhMOfNVK+tWH
4+QPC3mLlWUq7Sfu99q6jf3guXJrlNri2r+3Vb4UUQJpT5Sc7Q5tXr2zeLSIoWwGSD2ogvSKsVhJ
lz6St86HjTKk+oPRPEWSnEm1U+R5+AHfuJtU0nFHqsI4vpgpKmHXq4tUHwJukmBJNlWo8VoQ2t1O
C1TjRuBUtx1ipKMOv5CgcJJxA7pW8EXbl6SAR6CMg3TTOZp5aiPq9T3AXC9aaDdPbKdX6pgVLzA/
boFJKo/iRd3vGu2zkXrVpc4i/za0yixbx9MQ7yBwQWMl70dli3ipsk+B6T41ZvEnpRNgxPJhOPG3
Fq0GTqoerSIBL+el897yfABXtfIpRNvqaZiytdnVzUswTfVLkbkPJWTCd2Wg1C+eMVjrfpo67rAM
XVfz9xxRxBu/9e+sohyufTn5dzli6/Bzxp+DLK6PkRqWFG4EyWc7ITdJHjI6SG9CHTUYeY7KpNdX
EK7KE+VZdU31iefHQZpHp88vaViAbGKjCUByDiFv4ATTMpp0Qz2E/WqlCQTeOtzhVFTZr1lD7hug
mbpxxdCaVG1fFjzelcSxXjOqlICEaulWztW9PtjD8N1tb3M7kMM87Q0YfgnmDa/ZFbMfwJPGUkk/
RpC2U/8lhzoilVuY+dWdDM4HMOkmtKM3rxokOambsNzf5o6jv4HwR93LYINiik0duv7Nm9pNt3Eo
sz/IYDUaAD314hhWXncOlbXZtske3OjBcrz+vg8mZ5dFc3lxk3NBhu4Fta9eU4cXUUnzktXjJ87n
vGsBs8ABhgfY9Y1xuO/a9EhJu3d2DAU2FmlrtW/VTGXWzdQbQ3JnglTw1VKPoC7NzTOnIyd3QG1a
xud1lG7YP0fIl6Nu4uQDr3gR58RqnCJQx9lFpo1/5qXVfyvLUEcm3LDuqUuPDxG8US3HYQ+dlbx2
KlJhtpfrJ3Lq/Tr2xuBzTep4Z8BzsJNerUH2o61S7yS9hQmkryn6hyByjU/dt6bKgoMeFpCWD6Tt
4syuN41S1XuQyzy33GCeTh4yFdY2tpxf3VR0TS2r9PW7gHddM9PKXSKqvQLryZ+G4JPNf4+i5Wmj
QAP0yeDb9uinCBGJkWIN5n0cTE9yFM95cVeBzpMjMFbWxUChZxUJevW5huTJHUf4zsWqCHQaO8Gu
tYltxbiffPVnYypHR6HkcDHzwl+eUh8wpQha7KkJ52I4Rfb6g6MIYnVV+dm0X4JlCPkI9jo2XPNv
l/N7NoxWrWmvCBPsqO+evrqz7W/m1hsuk5arV1Un3dXpAAdj9sjhBNlEJHSEZFMJWSHZSw1L8GAg
DDs7KApJm/bWSwtxyNwjT/vBIYOlF9ZeRD/EynIamr8BPAoQWWxnQNS3VRtyy8CeOJTqViCZN8k0
56eiiX421AbmJzLf+Un2FscStzg+xP0XIcvywM0gvJfrL/PkcIlZrvRfhHxYapn720/526stn2AJ
+bB8Eyi/Pv5vr7Qss4R8WGYJ+d9+Hr9d5t9fSU6TPw+tn9B3DKMnaVo+xjL87SV+G7I4PvzI//el
lv/Gh6X+6ZN+CPmnq32w/X/8pL9d6t9/UjcIa94OjQLR3olXu0j8Gcrm34zfuZImZFbOGeFt1m3c
mUnxfnyb8G7aP15BGuVSt1X+U/xy1eVTqwMqNNvF836l/7Tef7o+mxm23oMZ83a+XPG26sefw3vr
/+t1b1d8/z+RV2+n+cGqhn63/G+XT/XBtgw/ftDfTpGOdx99WUJ6UvEr/2CTjv/C9l+E/O9LuV4N
dW5tfJsUKzp3Si8YEgGbndO3RnqSaapOuvEgzdIie42csMTafh2fpbvmAOnopciyGUPwVBiduQ4a
i9qq1lIeiyiFQK0dX9gFQ2QrRmlJJWEPvkX45Zw5Mu0Tp+9/Sb+0+/BE7eYaRixpk00zwpZhm4DA
Wsj2L9BF30Pqkd5XrpIeB9dD8Hmgzte1k1sDQ2V6LXMYSEWUkSQoyUlv5CjA2QL1crNJt56YP3oA
VGTOOqhl5FJlOFLnXOrq9hbowyq5aazIhSfZor6kmJHYYWcPDhMx1V2YoOXqwndjUT8/VPcmSQPO
7WOqe8RwipzqvtLS6l7TOmMfmBXQdTm7N5rp4FcgG97NdkYPYHLefYVckBXlxMYukSWy2sdlLbl0
OBgNSc3gfFsvyqruEucptLy/LinD8nEYrzovFrcwc2aL5ugHT61HipjRCwqEQv1NrB56ZErU3wnX
dyr1V/M07C1+b2dAucElbISWvW8xSRrl9MVdgRPxFM88ZUMHqsItK4pOc5g+CudYVk54G3ha5IGG
EfYSOC4EVySvbjOkcZmmOHOy5tCj3b6bc4tspno7pFl+/jhx1qbw2MXK44e15NAq7CuZbuuoNRZa
9SlCa7M6BHdRlwV3sgfYK0C3tQ72PpBZzrXxLg4ZN3hzcp2pLBWhy8zbQkb/5LpJSt40Mk+ymUmd
nVBGNk+yh2DadMyUbCWd2VuYHPqmGeQUnDCjoDgasVll1Xsq8DLUxkKIx7pKv+sVRbuT1h4xuS2Y
WmMtHTevCJe9YVZJeevBRcYuEZw42TulhNIDvMbP2MWbaOEzIkM6Cdu/OY25MA+m7n5b7DZ4Qh0+
rbzglMdX99KzXMxDwxBU3QCFifjUb5/rNswp1aPU0N3KD2E5gc5PpM5g2HL9k2ysokCx/tYu1iGx
sRbUhJAtFLEZyBaEryeU7+Z0UN4tYFYlCYN0SJXbgrdJ7xasR7heFRgaNjrM6GdTNHFcdmc5lL2l
+WCjTg/aWDZi68XxPy2wTLtdQx+9XQG1Xc7Gpx4vGVtEFJD17CFUw/whtnJ2VzGCEtJBvi1BgxqR
WiFOCS+te6IUAHFKOQZ7+tPoWOELQgvqTtpBj3mnZcYSW0thS7mMnLvEfBiWwUg1htceZzX5qnQ5
JxmlBZObGSfPEQC1o+uQNFD5hn2ueuMgIyjg8thze+GDI2DseUF1XWmnNZAqBwp/ASfpBZykmwD1
lHNpc/QoutLYCo/sLTFySjPunBH5piVUmv9pGEmIyrJSqs53ft9Oj7NnPZhtNrxUbLhPpanX26lO
82+BaXGkBMCK1NkEyZs4glIT/0tlAVxNKujX4rb1V0o7HSXYWKKQZdM2rr+2LC/bLjYJW86pqttm
4LfW0nGDJ/ueH+8Nl6/+O9Bz0PbJEebF77fAjiruJoIxF4Er/+RVnndi52rmK9mVDVzsFhCCBk37
m7WmTHusdGtnLJGQnfrIcIoYzo2QiRWNnO5WbQTAkrRAaTcjjKE5hOrqHLTI5kTNXV3C+yx7simn
jGrb3ATV4Tc/HclbLw0AOcDkbO5lsGoYyEEnIZyordPcj3n6KfY9B/LhFMipkqKG9WaLOcq6l45Q
9H5nz8b8U/q2RtK/kLYsL61XJle4/5NrVzubxiP1CanXT5N0ztUwgydptPIICe1Fnd1pWMmYZgBB
zbknyvC5l1AfKNbK+raJ9rKbdtYPN9KL/TubvFT8Vwkv+EX2FVKm42hkEN2Z3ikTzWhrMFIuY9lD
JxhdErs5fLQrvXf6J9tohf5JQfQJTXcRc1tVWuVYzpFNP1F6spaeqprUA6fKvWVrD6YZlp9a8s2h
CpDdTkPzlaxHa3flpyDIVRTUB3D9avFJQ0L+3hrsZzkjLt30Wpe8NJYm2Vq740ZjUnJ9DvPQP8te
NpR/TIFr7+RomCr/HDRAknm4/wqJ33qLbQBmihqOj/qE8C6O22S5jlzxw+VaqnU2eZsJTvy/zVuC
f86NVFQonGinhlGxr2YzeFTUGhb6yku/kL37ao2m9hfi2p5lcvTrBvFz6iTtV69PONKJ+/ApjF3u
mVasnO3WTs8f1ukg/TqHQw3fDV/ii6Y2znFQSvJP0A6sWsRzLhHyEtO1gxVw18dAL8Ei2PXnOFG8
bQpb18ohUc6BaZZs4R3rLp1oOKx73yw2GaKp2japXeW42OWEZSjDpC0vDfswJx5abX9b0irn91dY
5hsxxxFtlj34lkUhVIq4gwMr+V4OU7XM7rwsvQNgm5TrLkfNIghR2wqNFp6vEQUuzYjGFaRaAwfn
f2sK9HrRe7Xg9l5JVzxo8FjLbhlkqMBWpNXeGf2qsLfGEINy85puF2mJJkoOwmfZdCYEEmjdP8pR
UEGAs0QMImwgInLmXxG8NYF/1JD31qq82XDsGFxrSZJUtSmv7X4xbqUR6szwOklCpFQESePvY5Y5
S0wjaJekI46N4KCC1YNBqDRe4QpJfK187RuU6H4NfnkqpVJ2OdVRFMOI+54RFNsYKoe1vA0ud8Vi
ghk3FI7FdruPCoc5+STSxW1VNstSi2OZtiy1BBcINpGvzXLu6+38TK3/uHI5cT/NCXoxeuYEnLVS
UpQ6fletG7hKwk5/GoUTYgx33Wkgs2XsqNjWOWqE3m1h9BXHKtHZrfXoXnqjkt9InkFjLocOJ/N3
ZjAKISH1uZ62PfUxDUg6IAtC7twtjI3f2eExR+jikjmwcLEnKpON7EIsPjUrtwDZSRlqvWunfGxW
laH+DL35l6myN0SCg2FiryKHZNmpZhoB4SVK8eRSbXznt4b2MnHouTYSxzyCmtJewtpxYbsPfBSn
S6jCVHNY2+L01ULy9WgZ1Z/VrLpsV4UNTGMACKyrj7M4h5WNGWjmMWrbP+WoE2e2MjaidOcfY8Wa
y3TZk+tqhVIfYelKz2MyVNSv8z6l8XO4N2sAM9LWa1Rrtp7v7eeqUO5K6nS3U9ujNjcG5XpsMu00
yyZtADgVQk5wJQ3vXMJfwPVxCrL+Z0+GvIs2kuhLXqj1AfROfdJViCXf1Aal5KAcFlFx5lgkPEtT
K1UJm4yjM1vNBQX/L31CGVzbVM4pow70GMnCdzNGrTxbthOcbwtIz7LKnEN3vXn7GFPfcFA+B+na
isofHKWWz5xAVc+Kkv7BWX9/McVIU63xAGQSKSsRUVZ69VxE3Qbq8/lBxmvVjBDxSImUdCqW3Tzq
Lal7MV1O8v1UA3CE1vftAm6aXbPcorbfKMv1QKpkZSdecZbBoAjmoz5RKSSvj0KEepxcjiUhrnZ6
43PX1MbVUYDHyqETQKo8t1TlyGHlOc1KNRPnmgeK+vnnnL7XjKuSwTPuV57xeZnDS2z8oOuo/YVw
WkZO+j0Dg3NfiIYjTO0+1DNrOwr10sUmHZlZoJOQoPIjh7KRIaEZPY+gE0+LSfaoGR1tkjPLOpwd
uic/h/L37XK3SJ1ac3/0wLqKjyCb0TFhUM/D/eAr7dli71nCNqC3Z32sD/YQTAdXa1voaTGlum1Q
tSLHsiuttzlyut1wiAgUt2q24Qz+uWuLf5hQqNR8JpFy0Dq2ELJJ+8AHdSXGjaroNyPlLj/dS+AH
2yxmdHbn/Zws3aaR6nsNXP7Hpa3UczO0Pf+2bEnpy8GY4G+EFyTdJCjOfNE6b+BJayLSaQfFF819
hRTZ+QTRWX1tYiQDnTHNv+T+VG7dgPJyttgQPdfqyilUbeMJZD5S0PnZEshN2ZO2GSA6sGLhkU3x
1pNDaNJwe1YKLc8gHrzFcFR5Z77AS909aGHWP+ia5W+GAcWbxWarVXBtSn8vTQNFl7DMCkpXY3LH
ozTKJoYYYm8D6BA8193D0tjPcesXD6AzHbaKFkWcRVN7AO65YBXb6jWzQLNRYrqJodc8lJxWf+oa
fkJNbCE5LJSYqf+lutrv2rMphkMLgpUKYf8ivbYbfhsmb7qTU0HA3me1Xj1In2uW+8600yfpi5R2
BQInfdE8zXsdkB+G4cWzlZcIprwHAJvNufBBpIpRBrXBrdd5KSIEWt8cpWO0gvrBq93uAJMW7yMi
eHF0oXJUNbND8IIwGQuOLdh1AcCUJVaujohclYThbfbNF9bAMRRD2ypB4O+8IYSHIA2Ke9moFtJQ
c4uArhwiaPzT0ZQN1DSqGuyW4Fx4kZwYNmFSQj33tkoyasV9EOreduhKBILeHHKGNZC1ixUHMiZT
2dkwbR+5jn3MNVRjBDmlKqT2kOVCK1jSWi7jxY1wIYSXcjy1bXVoTIqXw2TeF5z/w/IU9A++ofN9
Ez0jucZoAN5zpvzTEvvFILI+/IJkgHD0ZVtTwQCYlGzx1ldS6vRjD55ACGiPg9c6D5NoqMpFBbgm
O5ZqkfMQZpbzYGm+s2/HxFktNlNTtAsVTmdpklNlLDQ2qzbXQzCKrCadWhBEt8sstuUyXk/FcQ83
zdkLnf5IYTbF6Wk5f7Z55d5kZkc+Ugxd2Kgo2zcfx15pnhPT2QeqPoM16YNzCsJ0Hcmh6STbtAua
g/RG1fgt9sVRPeic14pvr4yCWwXiezaEiFawdNVo+Q5ajmgvh3NcgaLUQu8qh1oN4lPJP+dG2N3x
pEpvk9BngXkYpoatjCoNS1nVNXh+OcwdCDt1BLfNiq+tXRYoLUAHdGxKJ99z0zWeOWzgTg6RwL8i
G/ptCPG/wxE4rh2kvu8/xJrwBKDFQmyeovLO6+OG4l1v06qzce5FI3uyiZCiOjtV6FdwoONRgFut
eiNpIdxkmNTNk+G18echab34pcy79nOpdj+0Ltq5TlU9loOqv1CWDjyybnhTjELjZQTtsQmswd9L
b2Sy30e1xACAQfCE8vc58YFJJSK4Jof4QAn4STrl/Lj6M3XZDUlLWMZfg1qB4VpEKyXE/jPE8qpl
qZuUP7Un2VB8pVrh02D15RPFnDO5JBWyy9lP0rWbsl3NTRNi1Lf4ti/2RmhZd7qj//AzBMnGQUvv
h4I7Ja+TsOODRrzvRCMdY57bx2DMXlu7+mUSE/LcLa+1Ha9v8Z0dnOJwvnaSolSQz8ve0rT/YJsy
6z/FLdPimO9/obTjxkyDBKy0D+POZFIxLGpO9SbUYQyikb2+5JxkJccf3GBBo0MY+Rdpv60gp3yI
W2zvYkq4Onb8PfzQ1ErnJYMLv7vSMkX2Pn6a3CQ3NPJat/ptoFxxWVvGGaFibSvuKjB1oxGwHlxY
pfnWJuXOEtzScgy1SQR4GEDjYhtGAw2jd2MxsZNGOWdpateJT2U5KI8AB63nvsn/VApruMgRKVd9
x97M2vR8b54RDjlESTFe8s7VUMmhUmOyYx1901y/lzbZ9LkFyaWrF1s5LJUZ7G7Vz0dytnz/uzr8
BBo6okJN69AKLPKd6U3dNUkajzqVKDgpgvmVRUlcAxAK5zoAgx6E97Jn6TxtCq2DHfnvDlTGyB77
1mdpt+cshoZChGjpX83AQZJcIyvcEHKIUec2p9goyFIbeltYxtYTBwb+nynCJOesTYuzM8aPkWll
+/jNJO2VXYfl6mN3pKIdKz/o22zpfxf0tpq0/X7J0vd+rd6WwR6Qk7vVBi+/NmnUQ7RApUFJjckq
svvwRw7MkyKiv/jNfDHgxvo8a0W78TU3vS8KmAQh99MPk11p9zbvaBu778o1pfsehw/tfAlN4Nm7
OqSUyGmccfPOKLuyMQIA6n1r+MC1wGyD7dbny+KeoLjvVp3Pjwnd5G+LI4IeFo01NC/VrHjiacvt
GDpSOaJSwjw3xfxVjmQzlKb40gz1Vm+m4kna1AgimHp2+ePG5COazVFttJU+U5igP9H3s2J068WW
Za27mnrA6stCY/Ld19Auv61KOdiJMrl4JdeQttyDW9ZPx3gnbbwcRetKj9oDPCP3RTkh8YHM0lPv
2eMV3sxrLEaUyVdPEyz8O0jT5o0cyoYc/g+A8jHZScLSxvLufU685SRpaqm23sNs0K9riKGpEx4n
kGQ+0oxjqd+noOPNco7uWjGSdj20zTPvDic5ctXZBKWoT9XeQXJrJY23plH1e19HKszoYJqTtnBQ
jTtzildNVsdb21Oqu6i0OJ2FmveQOppxx//bBfDsaK+9zQGK2pvhv6ZSW2eQoVDM3Zun3IyKb2FF
4aoLKxVkR4qyTebKuZgwlJy8RjX3DkmRh556yA0ULOpnq4i+c8JV/+XEexQ1gh33mXrvUD330Hm6
vS6qAJvddd6q4N380rXeSXptJYHxPp34iqM1ah9UsJDHFImbjaHX9oWy+R9QKoQUUGhIegvT0iw2
G472Q6F21JsTIe3KOJU9XNa/plG7+f+y3D9dVdrEJ2TfpW8DkPK1OL5sRdOJk1fZUGy0iQH8XhaT
jAj0Sdt1usovVMRKm5wvhxSCPoF3t45ytKxLlUwOF8i+oFzq1AErFzLL2UvVpxSLOn9AZe/dN5yw
TU1eHQpdje7yoaX61zLsR7JBKE95PuRK6JCukMWw/hit7nlI+AYrY7O2Bs442eWfb/yq76hWZXfy
Mn1bVyalMoJZVTcsGtkTjQyZBTtrJ7LW0Zz9NevldM8dDZrrMey/U6xyqiir/BxAbrSnvrw/VJEf
I2Ojfrf4jh1y14F+p3CKTyMFSHvPnaetHDZj228Rasr3cujPQ7xRLSM+yqGnC/IrhC7OE7fKTwFM
VpQbQb1VqapyRf8ZXHMO/VqluvrrqOU/h7XIt8qhl3g+VGT9T68cZg+luZ0C9Uc/zx7Mr7aK6lBq
gvVt8wR09MAOxtZQLOE/s8mUXr3KkWyyMBNEFvqPeDDybDs6R90m0U/awKAcRjVuPfGyTmFMNXAI
RKGZdJhIOdy8/KmZlCiJ6LS29G2pD3DPvrm9yjLKjVzxtiyVtasp95Vti1TMuk/74mQlGTqByMVu
ZvDn31ULEgbd+0OZB2s7a2F06mo3fzYS4zsintm+DAJwOl1QXGXj+mN7Gdx7OZiaquo2i9NQAm1t
1UgsjV01HCA0/OTnFcWEXq2vPN1R7lohGMJpQHCfp7AtWZrxzl5WeWCuBhfyyajtyBsQJmfBQNsf
5x6lS44v4q+dDkelbbnf2iHgQZeU8MT31GV0Q9vDGVF436AJ+qaVff1sGlNy4lVJ20LxPHxLeD1O
De+bSaaOk9pSBQura0/m7P6Q89gH8Pim7ORxpOKR84jO5LkbWTdKMnV8NjVb+4OKUrQ7gYgc5dZR
NhlbodApeUyJ3aRsooqyT7WtEAjPHRem4XJ2rqVnb+Qm1I2FXFserDW/Ve+bJFbvi8ZHajPQjnIk
G+mME381UBt3XeyGrpuXrjTmCqlKtfE+2bMxX20/mla9iqjgDMnc1tNHdy+HmWK9ouq8Ro0VTQxB
W2NqcchPTQ8vspfMYdasZDcI3KRZLS7Vbdm01BrIcKa8C/zZRfZvZba2B5vjPF5i0QRkYfJNbQxf
nMLu9tKB+paP9ElUfLbNnIrDsg4bftcD6CHZDQXtTixELcQD53JrBJPPbXwL6jhy09D6ghBLYKYl
KrqBz01j+xk6aIzCS62QKkbPddYPrd8brw1weZ7qsXFoM11/VXv/pxfqu/g0DSjD8Z7grqilC77P
TrKvY9P8C4b9YxN3JPkgaWD76B/txikeZCI/1at5pQZ5eJbDQAvDbaVCTeYmzmszzugjJfMftu+W
u7QdST56Tv1F2ItKn/6gZBZaVr7CHO+sKxBSp0Idoy+mm0Bm7DUv3QQLZBb1P6TZzYZwXxrjysoO
Nnu0E8zdMDWLnvn34aSMg5AvxH3r3sJD4FZIh0Oe+zbnwzq3aA15gXy1rBl4zqNDHcS+zp3hogTF
gOA9UlbWoN13aJmbiPlik95EHYeLbIo6f1HGwNknTWz7V2mDGgQMjV7WKzkDkElEelqsWuVzctA4
/ykRf0Xrm5qkMh12yVsxF79AZ15JrxXFX4tG7Q5zq+lUNYgZUdhyElTaEVV6b4GyCgxKHxuA2Te2
sUkCtWXPC03JS0jdcoixV+rE3pXwmcF2rWvqJgjav8qSVL6SVugEUvdCZcUvsXf+r8i+d8NPhxSA
v9kEQ8YHh5s7FL8uy8hoqRJ/E47/+/r/tMxiu8nHv83ILZhV+Nvl00Ti00RCHlpGL5/VCvWnwMyN
laY01YYcQ/GAwlj+4Ige+AIKmOx7aZHNHKIiVw+28y7US9uJ/dDhNuVthbGaMm5jfreVM+XSpqv2
dxO5LGkysz5E8cIySSNHYbybYyvwVhrP1WvpDltNDuW8rEwLjjNVc6cGlI1T5td3lwhE6PLJ5NWp
93W44c/9fnF4bdefG5KOt49hqkIETNkg5Ow8ZqSdOo9EqW5V7mPaeOYV3MtJ+lRhKgYHog5j4u1I
DKWjLbthW2uet9Fj3sPX7OD8VYNfqEE7txh+qfc25D0XuQp3he4RNZvFD/avPcLqcnXc5OBGnXXX
WkXK8zXjCFRrVCA6MBvcxbNp3cmeG9TGMWjb51ucnBIM6b9yP58PGf8MEt/McPiTOLSNEa1ssaqM
W5YSuNDJKYvT7ZIaXBkRVVmbQZw2Dn0XUIJXlgc5ROscIWCLUiQ5dDOoPuruGcEA94y+hHNrPgyl
Q9p6L4525RTGMA+C/TPiIV2hb1M/ojFXP0YxZ15mqVPxNUw1P2Ya6kze22QwT8F2kw6wdcihjJNz
25h3D5ME823uh/WaJmz3ZUMttobq+dks+p+N1znngZcGSuBhWqKY6pdDSJZXCCFAx2nFTVHv4C6H
cwKawUqrgo1c4V1XLiujpceHQYQ/NKSRZhXxKMQ3kcQsMzTh29i7UDJNkm2wUEsvh0zd3MZUobqX
W9TkBTBY2OH3dx5LTirEfFjP2X5TJ8hreMr7iln7ynmmqpD3KxorKRVkmDn1g9BH107JWEaXiDpX
2OeNU5ylu4Ac5yF2KKuay8o6cWZrHwJzeFKMgSprWJFXxty3OzZQ0x8JWQTqT6cvegAnAt+Qdlen
/c2e2/V8sw+Z/s4u42fgJLd4M+2UK6qKULKM0CcNVXVXC3XdNGF73JZTdJqF9u7gIC2gIaC3a4TY
rsHG5cBfVLiR3gBq1otvJzygxNwqn+wHVYkOnYhF+sA9uYH/CQrT+bGxe2PV1LD2wAW3grHb+GZo
HfIYQR9BZ25S4qo3+iqNveSuj8r0GcWl+wo28a/ArPKdHTQKBGte+dWjkpn8UUmxHxrtHPijmphd
KdGsr1BXIyBUIQI0uPXNFNghBEWc5NdXrVbIpWXAs2WwjJEOOZRN6VDH7gco8gSh4HxZAmVPEZTO
xfDnsrw0y0UW2xBGf3TO13Qs5l1tNIG2q2abokWF7doGIdJqzX204TVKuKw4qS5jZ3AXz7w43ZFA
ylb/1yywVPHJ8IzNbRG53i3ITPrPmmLUh9iIo7ulsQtQ1MO0XizQI0V38FiilTBH1gspyeAobUuI
7DWlO699TVM2i0ObXKaRNQ32Vp9RdygudjPKblGD7IC9aWOk5vtPYTik4rqy++bWyXAK/Kk/earz
s5E2OZSOZfguJK6UdPVu/LaMMvvm2kdWay29y+TfruWICyttGR7QbD5C7THvo9EJV7Wg0Gph9ocK
wC03peIZ5zz0oN6SVFsJpFHXhPOd9WRFJHv9elJRuWSOWvBLmWb9LEOgH4hgVkKAKQhK6zCmjsPb
Y618HQbtSOUcbNxqOHL4JbjLhb2aqx9GAlNHFIf6XdmapybsdoPSn+LGKr6HmdvwlDSU1yg2q83Y
KMODrVrR3oFb4+wiPbHu0qlE2k6H/L5tv2WNE78apeI8FBQS59C9vfqcx7wUwUm6ZAP1A5BmtUE3
kGjeKx6bxlyhuftnhVbwS4K4LcoVylqOLMSMXpyRPzI36TYT79obx1jZSpQ8B2HXPydjFm/czG/3
aWb3z2pRxFfugJ+kUzZj4P/h8rZ4kSPoOJx9Y1K7GaukhdYs5orFPCf8udjcpN2eRPB16loO/OaC
dxhB4tPDkA3mRAxhPtk6rb6vUtiAokgZeAj/UuKRwjha2kDsbIEvXRxVU35D5sWBYpksgJKFnDKN
yYNEWoEyvK/aLHmQICzha8RI+oI4vm/UVF1NLW8djtWWHBcm6gqsfvnkFGbxxLs0xRL5nO/lUDqM
gjrhOHbupKmx+vqit87LLV5MChQhlxqw6UmnPk7Xg9l+j72gO8sQTjLc+3a218sETW3XKjfJS6OZ
q8ThJTgpo96CKjj1j16m3Md1oLBZAvh5h2RZf5cNDef/akrRig+V595wqFlAo6je+75m8EP0m3Vl
hRyRiYdpqidwG8fI/oiRbKSzEBFL2L+3TT0qfGNDcW+ibAvbhZ2QPbUL3ch2ijP3PI5hdY9GSbVG
pTX78z9HZKwx/n2NTqvQJDGK4FAlafvcTMoXn894KcSozrvwMA+jtlYUs3k2irF9TtIvupkmT9Ji
oTGCkqE17KQvmjznzhzhSQqa9jGNdWDNlXnH3hRl7qzvvw88skNLib+0jmfsGs+IjkWi2ncdNwN7
cP1zzWOuplyX7jh7ytYtAUCi+u5ChzkjtjS3+usE9dJtqPe2/tr1vvNuuHhl8D/Nzcn9HeC8zWa9
vcjGU2E+4KFbQOX4yyZ7agfjBalgn1OQXAA8pwxZXRVmyc3N2Ak0adw5h8w25tNcwo4tSdk7FJB4
JjkvvTYrh6nvgOrnevRVrYw1pJ/hd4CTwMEi91V3YiQSSzA4SQ+xqxHdWYOi3yUwyFDcxJ/JJQvK
7c1px61ztAP1c0hJA0c9/qei4Rbh2XO37xGw2RTebLxUodmcOf7oV3KoQw7+EDUJIj210q0N47Om
l92z9NUQLCRKFd7J0f8h7DyW5EayNf0qbbW+sAs49Nj0LEKrjIiUzOQGRgmtNZ5+PnhUMUl2WfUG
hB93RyRDAO7n/EIrxmLpnKeQW/kVDRznOMZKvAQAgL3IaI13XTnpS+yWgs+2bm9YKZkfuqZAVUSg
kGWNSvBSzIZg8wA5M56NSaoBRSc5k6V1+HkqzU022uaHvu+LbRevAx/p7wnEcPU1LPE5HBtNebG6
/nNlVvFFtlTxUreN+gykrr2nuHaXJDnO361HJVMk/lI2RdanW6DA1hqc3msKP35fVlY2gbJXpl0B
6lokpIbU+WAGA5pTP86GFKUMNgP9RnbIg1Yk1m2cjeDHEdGw5fv8pKaIgv1RW6MA4QUbO8NFa3Ba
dsbVGJ/dVhXcMRPtAaXmfhkXtcObPvmL2q4M5Lj0YVk4fn602rJ0bqepV+RHzTFJQdsFiozKl1ZH
nZuEW47V0AAMfOQples9tjht0z8Kb/YMT43oS+J5S1KP7fc06q4GYlRv08gPxtDL4tq4cbHreosc
oZaKsx6V6irQKNij2f1JThqdfYEK0Tfb7NNFoGbVc9ZhtF7ZXreofBzAqQ92KIrym6tHo9o1sdU+
kZOYvcbAtsveKg98ijzGF9lp5777yBsju+QBu/MX/LvdO9nSrdpZ6k4P4my+NNLFf3st2Vkqk/Pr
tUIMTwxdc++MebK8ViSe/CQ1VjLt1pltgrtR2PyZr/up3Q2Ks0xbFIfqeW3dCLQ/JvRgdmhFmE+J
FtmbssvidTOvtbuoQvpW4Q7czU110KczWWvqvrQUrRCPQ3wvJ8qL2Waxx8Gj55lHPwZBJWyt1D3K
a6n68Pev5D8XfsijR/e928EXjQl0NIjDTdvV7UL2uF35Z7ds3saoaa3twXns3ydHBTsLH/2ghTbq
3EYrMG5HYeFtBoyVWmDC/XUOebPsuRpoY4gtE6e30WkIuFbRosOERJ7qaG+mGgAzblpv0/v5+FGf
0J76K9yWKO3KsGr/bfiX0fIi2ZzT+2W0DAdR9NXN0TYeVKfbsXMytzFq9E/G6H/prGr8gkjIg4IA
0YshIhNylanC3KzY/rTTtJAjkFnc9J0Lm9MLCgDt7Qc90oalTgX+jtUkyquq0uR3st2CG+9nXSi3
/8LSGtuu3Pie+cUZXxnnrRcVbkclWW2bfOq2QmfnYNetcuo6V6ynvK+fEDbv0ZWrhy95pc83HuM7
iaEtqsOLNnOnpw5gC/okKhiv+V0zK+AefxPHQ+2uMQr1yXfQgu1N88/xIUZR7+Pf4/P4bh7v2YyX
15dv6K/j31/X5zq/jZd/z6/j/+b68u+v5r/fHvP1QAHlSXfNb4He9l9aVKCnOMEfxlnApAsR/Dez
HSkD8QX/9K9DZNgHRG47FpymuUM9KNp4jjd+RK8NKbZK+WALNI/LOY558fgRRZ6l8SOeQbS7xefx
k2N0O7InzSLFcOVYG3FVLZJUsY5lr9sYeHRiJXvkQXa8N+VZVetM+a07j9pDGwzD7j0+ar1JpixQ
H7F1RpcpjcVb0dXPDlXV7+jtpoqN3lg79bsBj5rlgAzLJincCmk/DvhpVSfZlGfyoPSUy32jqVFC
4ZGkQNEqpuZOHuLCbe7C+SCbnjmYSyRemtV7rDJa8tiy7StTtNENf1rIeXKK7BgLVGXhdFbI+9vq
WzfpWL1V/nPumOGp623tFh8jJE6GxMJOU8WRhL2Bce565F/iJD2UdouLegKaa+tmGHej3a6cSPTC
m7OhIk/6rH+XTY9DyPbGzdlu2eMj7iDTo4N3AZTSDvPFOQbtZsTYlQVHaEHzs8QVctv42AwuErjA
MlA+dqty6Q8OjIJEnGWvFc48K1Bia00PpscWIa55N8xislnqqu6+RsH4QUOX8HsSX22UDP2FZYGP
mGaeILL66zZh3SJyYAed2n4UMNz6Lc5zwRkJqHmLqfdY+aLENexUOwAZoCHsppbFQbYGUiMXeVZe
6q4cbucKz9iVKRLeswEgEBx+WEOpD/W8hJl4V2XFkG+rbmTJjKDekuLkcGdC28rQgkLpR+8+e3W+
HIrRQO+2UNa+moaHWOunh9qMkJxFWG43qKa7dpqg3jgDjrGa4g8vTTwLPjZZsBdRO7yMTqQt2ABm
+DDQO5UxTxQM8Iw0HHApKXli/DhgAvlnk/1RdFDcEj16tIDO0KC659pul6xFqJpEGreN2McTZ27C
s0f0rstW0aDzX9LtWV0zB0tMCn5tFbV4LZTZQ7yO3QsFt+pogC7BG0rp4EsGwYaLN4uygR2ROY64
lwcW9xdd1ZAy9NEuu8WRHTCU4lqD3L7PE4gpoZiQ3f5rihGWPXnD4PU9NCHSuVN1Etrvl6FOirEN
T8bb1BphymUytdlK8zBCrgDj3MWT0D8gxV/6avMhN4V/dhDzXMiwGgscNAzrVUPVknq/s8GCHdxU
TEJxpYgZrqxm+yquXGXVRhV7pDwzNlOnpRcn9rPbIcXqBGNoJLAtoCjnHGTlVtXxYTPrdrykfmfB
vtHsj0g0bwrDz7/lffOaV9rwYthqv1ZEVJ9weOtPeZOXq160zVNXpt6KEnm4q7VweiG/AIzGryBf
9Nr4EjjtRwWsCTRBWqpvsr5J+0cja4wnFewUH+/0kuHMcw0m90EOKuevDJwHbWGHKC2LrN0q6hBv
SgP9Prgvw7PeuSeF5+4ny0EHUx8A54QhrpNQMtGlG/rmUzlCocvtxLkfUBY79ho4gBGk9qeS5Jvu
2sUHlPeTnW/74bZuzOZtLhnJAbj0ooE7Zt2h6oR4FGH50pJ33frkAnbVLPzauJr2NCOONnFlhwdM
fyFBIma1xOxLfB6U76VQxq8ASrn7wRd/CFw73OlFqO+c2lPvGx9tb4THpq/ghxDQUr5UvpOAu6nF
1bexra47G8tZoA5ZXkdHd1aQlgdvnNQT2J90M87QivfY7cxBZNpp+ELdesx5YKDxFtu6QdD+cR3e
GwsjVOzVyiIbDv5kk1r8/VS25UEYxnBQoZH85yC1UVTKzn4/HMyo5CoAGAMwQkglqIDM9FDrzn4V
mvdFNXTXyP0UGTq26kkaZCd/9B5kn+025n1QdOquysCk9lAKomVsBsa6yy2NGtbc9lGZXXJrzpF9
Y7hroPFYONu0ROVvLIS2mypK0pDZbdbBGhWfegL/jYFl117rOgT2r/Zn2ULwtr0WlkOGOYvFWsbk
YdZTwKtAO2NkwqVkrPHEa6opzeE2wnwVqX8gQzGhJdrB3crBWuAdM+MfS2HfU72PLonqYjITOPep
Xtr3WWo2Bzy1w4Vs+vYgLrgpksLrnOlTrfWHQYB0Udx42jWKYWxYdKhvABCRP1X29aDck3nq7ge7
jA+OKdyF7/nfjSKel3yzh7X5aJWsTRrqZosBBeVnEUfJqvbKmtdPMAIAJXhn1yxYbBvKuppWzrEN
1JqKbd5dvNmuAInY8bFtQQmOhpK++j62zbaNUJ1loS4Az/u+8Or4My5+/qJLDYw9eiTVYqcWmEFE
QDPsLn1CLhYvrDay71sSf+txAH4IbVzbNGUNGwPgwc7KhH7sWPTu/Y630VHne4RqNTtj6uM76N/c
iqwhvmC1yGORXcD9OJuZlH4xPWJvppIewZBtsB0T7ZVBe8U/IYZxyI/aRsi2Cezyq6GO+yKbRfg9
E8ZwO2FxkAbjwuo0+3mysMcN24pNtV/BkBbxyq396hUEEs4Qeo74sG5Xr0WyYC/kv46qlZ+QEkmW
clRiw/nWEwfbkXkSki8rJ8mQRRV1dzZrr+I3bVVYoZbKixO4kCJdshO56B5NX1mq4ykwz11ShHjW
DNlBYKH0RS+yr6ZqRm+qBnwxjBx8ZTWLumuSTABlLaQuUr86S7segWi/bTlloS/Uvu4uzkwjk0xa
ybgFi9khh989ODMdV4b62EedJenEwXWS4nGCu3jAZLpblFXc7QYwcRvskdRL3IQh+hXaWbZAygJM
mQ8oFzbbGH1inpC+Ea1LvRcLpUitB+RYxGIcLO9j15YXXCAcf8Gj1poFbXnVuzCLYY6UWbjJ9Jwn
Za/HCuCoBE9XEdkQMxr7jjSVPq18CFesE9vTrVl2ntg0JoJMDmVpPoYo2jixpqoHNa7x2UJmdJEI
r7yTh3Qu3lS888MtGGc71GuMk+xUUwP1EXJk69LEzCNxQIU0hh+dEz3dWArS9yM4MH7GuXGNOle/
BnlXniEYour6V6iezxoUJr1htI/v8SFWjKVVd8VGC2MfnWgMO3e3y3FHBLszmrdLyQtjOdqe6qr/
rtUT2vpDkH9Lz3XvNN+U2GwXhlOOj041ufxPjf7AztZd9U3+mRWAhYsGJeROzQIqYVDsZPO949ak
eBW7dXb3W3wwWnUVoau9ksPeD3lOCsPIrjJiOGnhrIZRa5fCcLP14B1U4XcP8hA4vLWe6NS9bKJU
rqH4ixLPUHcPCt/CB2Qus63vOLjLz7NkDDVN2Ota5B7kuL6B+BJP3uY2YR6WiyDb1JM3ruSsvjK6
h6pSX7AkzU8yNDh4zXZ1dJaTwO7luI0Eu4IKxVnrScSNGs6VetWTjEWWn7uneFP81N8Ylu4fSCtr
D9qEvKscMdj1Z7Jb6mOtOtW+Mut+4zV4Bat5tK/zwtQxeRHeuWzg+7eueUKVBAlXvARWpjGLVGFN
uEIGttqTt3ReLR4uYWEbL0GoRaceDNqy8CznVQ9qboVqFbHLzs0X08P+JHWCZZODmNc0J97Xqa6d
wKeF2yiK+kveNMUatVH1gWy9tTTqOnopy1BDXyZFl94aPyoYQnypu2hfxLrOs80Zt6E3efBKOLQB
N2c3GwW7G7LxloewfjK+eWbiLJvJnY5l3NnPYWKtg2Iijv7KVpvQTTUzfXjLBFnpDllXj0wELuQ6
JZB5+pgDCwuKobi0xVTde0H/SU4vHGGtUhNZdkH1Og7TO5LN+t51gZq3xdCdddvO1gFuu09mqZlQ
WLPwU23hHi23PFW/D7ve+o7IwbNpxflbmOflUq018ZANo7+RV+zZetyuaKPbelbSHvOpwcqfymEw
gfZr4Scz6O5ELNhEccUMVMVXjYrX+GX2ntFF4LxZoc7n0Vv6SU8D4zHogWH0if3W60BZFNQH9gYq
0o+qn7CLRKBgKtQMQ6/shqLzM6M9cudolxJFB6q1XY7ZZ88pQwyoPGdZaZXY+S7NvksQS+p7XJPJ
14ChboxtqGARLnuHmB1aACR7KXv1ElK7DbUQbz/zqLjCWaFZ7H9OgjUPf+1z2WoNpl2pejLDOrmM
ipHNVLXhaUaYFbnYV7U1PrPXLw6+iIK1BJb9Gg/nuASi/RovWC/8XVyOV4aioiKZmjs1ifxN6moB
FvR69Bx0urJtY/QPbC+Kn3uhFAdLYH4pe3MtUdh3jDyR5l7XFbipD8ndpM1FnKb+LOEehtIlh75H
puAd/SFj1Dspx/9AfyiDkRxkTAJEZEdtUheoAYfaOkLHLg5td86kU0ZWIvFWOtzZa2FheVK8NThe
v1SzgD5JQBTO5qHJNzPetDmoRpkpMMbWOMszMZ8h6H8ZlCk5yNB7PM+sZtv/mCU7KIj/OdVrzJ9m
iWD6Wk21sROaFl3aNLZXOXSflVmgsi5j8uBDbdiJwsXVChLPpa66lgUu3D94Xsaym+KO/+GPKbiD
bd2ydY63cfJangdpspmJKz8FFdWzVvYE3qE161BZdUZe7SqEbheJWwcYbs6vEPMK8tryOrfZ8ysY
RWevUk8j76S37r01aTDttKH66urfijwaPptFpi95G9ILpWXzEGAQthHY7V4CLTbxSKvttZK67Cy1
Lnux1A52Tina3TA3M7NCejl2qoPsRcyhA8oU9KdRDbMXs00/ulFvneF0Zy9GxFaeX9WhCfjaqAmv
Wk9q8QaGD3mjwIjOkeKmjzCHLjJuOnkOQgPS8ISj0pvdF6vRtbIXbN+NY9GHf073UiTGQlTUz7qV
/O10H1DLmzXlt+mIsBtH33bF0k510Bh66C1jl2xPrI/sBZw2+lC3ry6iRs9NVStXP6GQnjrRh1YP
nAMpngZPmyL+MLBr3ah2DVqKz2ThKla9FaOHw5xeBeehwZ19QB96V49YJCn+2K2aoDBfptD6XiS4
U5TJPdRkltgzCQO+xiKy8rOjG8NJOu1KP945xPcdOw7zL4veH6GqxLOwTyMPCGvV7qukfIhQp1a3
cAKan5p4x7R7rKIeylbNz0FcwTD03HSlGwYKiPMhTduPCXIp+7ErMQ4cmyi9aCiOLyPbbjeyKcep
c0c6CoqIlZ7dLlAN1crVE1B4nT4+DR5ZhEivX3EgLKmQj+YKNNKcUEBwG03u5G7gofZiNskiNuPm
1dAt9eANjrKUs3xftMvUxCZa9qqvI/J+ryRawlOa4KQGx7th9R6lq7H2ikMdqtaKtGaw6RKe4GgM
dBY8RnZgtnE7zRHqrgHknsAPkSXpqP7HQZ3u9VkmZ8Xa21k0fcXzHY2yJdnH6NlpYpBZeKV+S2uQ
ep71NQKGQNrYnh71DBvaYTD8o2HCZ0MqIlwrNpx7s8rxK5pIN1NNRx/R/NxzF6Y06CNtiW3CdvAK
ew932zrXoVuu3DERr5UwL/KFjDDYxXAhsYbjQVqoE1CD3Isu8syqy6+KEtgUAn+Jl1XjYmCPu3hK
6nM3KGw4O9XsTp1V9yd51mbRn2d2bypHNQQqzoD38G9DcUfvb71tN+uqWAWJyZiyWdwG6c7FyupW
Nuv5gO5KEb3KzmKGi+ThYkyc5EkWv2zF+MRSKbuTXfgHZCuBv8VWdrIESW7XKkNXOaQD5eQgFv4V
EztzhVET0KYQNruMefMZefe1ogrKxbgU3uKlJ+pdR/V2IUe8T0hCpKVceyhBaf51kTDlT3FCRH7m
l5FxOSvuHGPlxtiRy46frs4LGpcwUot7thLtc505d+HYgQSZW46WPitq6J5ly67zr146a3KMafds
4+iO12Qxncy5WYBnXpSG0wOdYKaKaM1S+G53aOupe467YFym+OTt5Vwy3lhLRsa0k3MHlRv22AfG
9vY3aCiMeB2uCXKuQ5Fr0+pqspG9feyZQB9nf70SC84qtbBQ7PrixbOi3aQK+6NlKNYqAfwAeSgo
nuAPXm9xVDlWMfv5kzpkzYNjiE8yLq8TjjXqnG4zXa0M7nXXTM7HoTU07rZNdQnC2D1bwrRIQ2ho
CDbpsKoHbCVLJ+ivsDD7qzLT8ysek5PqAjn7ETeFGawoXJqs0BghO3xTw6wiQ4FlDvmFqrgIu46X
DLOSo4ylRhwtuGOaq3LfRIC/NVbx69IV4z6msPnU59N9U/X4BDXkAke77p4sGzIiDgGnfm7dQgFq
JhWas7IVwVfDyzzpj7I5elG29pNg3HgxGESnba1NJpk7auC1i2I+xTx+Y1RdMC9hiLUzu0cD11us
migAhDPjcLUp3qbudMgKW3lruKWaKStyttY7REb5doGIfGtSd4eJWv7MQ6I+ohA7O+wSRyPoy4jr
jao9mn2WB6vxGpSldgxZZh91eDJOS4ZccNNemP1QPWRK5u6CMRq2Q5SMT6kYvpD6t75EFvcR9BI+
5IWRbByQFweS6eEVCVzkZKzY+uJkD5Y6tJ8bgcWv7VnJ2dUABdQ1qFfFTo0j2gj1wmPdw22Opjx4
cW8c58QMcP85+NOpK6N6W6Yb6sNoPs79janFS3fearK8X2JI4J3IXxvOqrfVcBUqir1q08Y+4+Dd
sueJ+LUERbnrdN0GX0OHb9YARjtzgKTIzXong1S0nFu3GQSQTVyrWwwoda1aDb0TVbemB7xzze1s
LIWF19ik3I2Hb5i7VNg0RNOD77LhRGTlLFtyAtVDdTXMW1VVKdqUhW27LJO6usohHs+w/ZRr1kJH
DfjBnA++QHzDz2J3L5t65yfnQN3BeL5CuSetX72YqC/4C4jzDyp/8lvgxzF2SWH+qMJdWaspFgMF
qix725uCPbsl/5y4IX5I5F4eA79UFvzwm49dmfx5RUEN5K8r1uhmbd0pU9dYhYqdocVoWlSV94oQ
87fK0qtrAJMAu0f3RYZHXSW9kk7u1plHFba+NUWoPbHbnjB9FyafNfEOfdzVAJb7gDNV/ZqlK/lv
mJz6wdLZ8kKns/MCLnYy/NzE3VJZUISyluk4YbTUG9UpUiCcbsb5tJutgOSh1kob7xDGFAigNAsZ
fB+jo9y7NYtUXYYZaUfpDKyJcZc1FKoifpMLE4zm82gngjrQBA/Yz/11XzXOS2PN36D8A8Zi7tnv
w++3FqDNXc1qbxUYbf5hLNOGW6uX7X1PCVeO53UbpQR3LVycutKOJ5XXd1u+svlrhuhJOyduDSgw
q7iIsf9EiPbe9O14gbXZ9KkFScoTLE3uRRwnlE992Io/pBrlmRRcvKky3nrYaLPK9Tbv47qoT5eh
lerLDG++vs366zgfktIhj+4X39oUDRDZknHdD2GRliNrUfSXb8PcpCovhfkqR72Hm5EFjinydPfe
URYksCIbAKO8mny9Wu008K56Fn8qen9tcGs4J/WAz1U7hg8ZWJ6lsEChjhUAhj7Iy4+a1rxgehl+
y3SqoaLlrutq26zVCraAhn8QTo2plGJ+08dAf3XLMSCDkw5Poo+HVVaUxrVDAmYj6qi+awWMEtEb
M6Gz71bvePkuGNqlU7hQ9CiYUWHpg/pOdtfwQXGG6b/VbBC3JelgpHjyGJu4/H5qLXx0NGBcmVKQ
e48F5m8YTfJph82hBY/3CjNPDo/Is+zjrg6WVd3nO+5SyC7WkbEK5huuPDRNVAS3dmxWWbXQa5jk
f/zrf//f//0y/B//W34lleLn2b+yNr3mYdbU//7Dcv74V3EL77/++w/D1lhtUh92ddUVtqkZKv1f
Pj2EgA7//Yf2Pw4r497D0fZzorG6GTLuT/JgOkgrCqXe+3k13CmmbvQrLdeGOy2PzrWbNfv3sTKu
FuKZLyq5e8fjczFLFeLZYD/hiZLsKCAnK9lsNVMcK8x3eMvpBZngXXQvOslWX3v2E7R38Ea3Xp2V
JZKXF9mRiwFqVZmja+Yg1GV0ybpt9OLVd0Jn70xJs5JNtAazZeWk0WkwiuK1XYGoTl9jnWJQMmnJ
Ug5S465buaRC90YWPmdOdp6aobpqhlfsXD/vFpqeQx+Xwax0oKsF3km2SKlW10pTxnVWu/HKKdPq
mtvdp3/+XOT7/vvn4iDz6TiGJhzbFr9+LmOBGgqp2eZzg3IOmLr8vhir7r5X8mdpCq9nYIqyybQ2
0mI+6tQXOYrdRMJmmh2Br2XfipkzIw9mp7V4+sTfgOZV93zkxKO4PfwYZc6Zkh8h1bcMVHnVdln4
0fCSoFsxeZQLZAtsMGSU8CVokvYhmxzIvIzxFa8+R6ZBVuT6X94M/fcvqa4LVTNcTdUNDR6e8eub
MVRe2vi9bX4aPG+tz2rY2nxg/9SyeOPMRKLIA2HwV7B0hmBVUeT4KSZHt9T4j3GuGHDG59myLc+C
AXFgdUpJIU46AlFNuyGHkbAQsOJzFSTJ7dANWYTquQxAjlVV5BQYJdt+5YIN97ujnCPjtyEUgp9R
JfHRRag1dZGbGawEHbvSf36fLPv394m9miOEqzua0BxdnX/sP/2YBeDQqWNL/Xmq6majGW26MVhD
70n3Js9Rn18cI1I/ZU5KIao1Q/L+QXQJ3ERZyI7CMZ7RIPYeoWVHhy51x3U8lNgRVs0jJq1Ye05J
8NA1UbK/NYO5xCLrLCqJ622rRBj0BEkLV/VHj6zFjOjexz2Wbu+VGXkmFN2+e58rZ71f9KfBzJev
K0e8x70B2C8Si9wXgLwci2z0jzaM/PzWDnTsPnm3trLXmoe8j0NIMLjNcOWM9+4kSjNr2evC/y93
WyHm2+mvP2tXtzXdFPacZHB069dPqFa1Gt13SPCdEpabPlVdXJbQSXJciKekY9i/YyF3jryqOxWN
i5hBlzevdi3Co5502X1oRtm9luCSmvSusZex26GDIeMHBcat8zgZQwQ4JcfTtVvZbEcru+8L4ZBs
TprNKF/c8wqK33nZraHOeMiFQOeODT1rFkOloF+tx5yWMA9IJTv1Mra14uQmBXyhn04bhJl30eRd
PbWGFRBlvON9Yu64h1mnaSjj7dDr4SWPErEGXtvfR9w5VhhWxk9+RyqPbIb3ohQ9VLxhUt6SIPis
qID0FeGc0OWenuCsPVSG1uwmAGSkg9v4KsgJX+UZnKKvXAAFyx+hvEEMMmrSF8OdBuc2oSh9GKwp
+Nn3+U0H/dIjXRkq3LXyWRhvsvIy/kT6CQK3jRiVr5b20jB7/JCFCT16PovtCUl7eVpPoXsLyiaA
fOPQfDdjauT+Ekx7PKdNk7XbBEC95cGPd4YzKnuKwDFK30qtLzUnwCoBsYETVgHeKVGa7kheHqEA
WjJu+RV7jZ9OAX+vUa2fDu9jcpfF7Uq2LWF9jgy/3np5sw/VIngO1LZYmdQoTvlkOGeXOvpSn4sC
bTobbybmK4/ifEOV1dhjXE4d2Wup61bWeKMzSAbD4PlYGTpQXmfCw9i55KNrYFmyE5BydOkrdBFM
byqWRpWOi1GNsAmbB+uNSzk6Cz/aut2cJrdXz6BK/zxkGUY95ATsLfv5SSzqLlXPkQZ8EXn7jRxn
ad/UsQkudhM7d2OGhf3gWcFHt4cdE48m27KuNq/2gN6dm+vhx6rLIWh5TgKOyFAeKcedjc7znsld
dQs3OlBLG8+KV6n+usNjk/IvcDu3LC66Ar8C6V4sxtOpPMpYBuYVTVCtuJDRee4LNDYqdur+mq0w
CTAwsLsRMWd/XZgsbpUM/IicJ6fIMzeIIBwl/G/erzU5COcn/FjWSZDwxkZg8NbG5AUrm23FWmsE
KxzU9c+wQfKj6VXWpbaFdRkjUIf//OSQy4lf7ku6ZeuuY1qOqwnDkcvEn54cZhnhbqxYxSfFiLKl
TVZom5cF3qIAmd46EwU7dO1ecsdpj+ST0S+Y406EUqJamNMlmRTv6pvG176wRnxq2b+wnKgPphjU
D1FZLGQ88PRwRza02MimlmERCoLjiaydfjKCobpdttQKFuSNmp4nM0g3idB6jBeScCMc3+GeEtsf
euSN4hkU+1s89ZdG0eYf/TF21j3GQPsE3cUPoZrfAMYRWqW3OG7m7YeEfLIE+v42PiMuAcNuqETo
OBzDyskf57rkqshCYyObytjkF1ipu5h8V4HwsoDhHXT5Pmrz4hGDbCosTf1tHBVt/c+flvMfz3me
ITaFMJPPyxSUMX59ilRlrTtUMYNPXdDiBK3lHyar9u6jtLTPfV71i8Zs+7ehDcAP+K4FW9nRntHI
2WCJ3b+Z3ZBsnVaEW9NIm3UdgHTRwZcctfngUFk7yqY8k7HAFNRqbPsQiTi78hxH0kVlwVXihXxF
LBC72IEfTV+qxcnTxv5UYJbx3IzmJaii6YIoUf7sCvMb9Y7mTraCOUnZFEF9lM20Dftl5dr9vppn
lj5bNX/S7a3sDcGNr/W0qje+K9JDMEPOwEC2p27mE1mzdny7bOq+PoHaA2opI7LvfVTZC2TEHXYL
WY3SVBv1X7mZWXN9LxUW9TFymw/cn4tdHNUkUxKVFEasMlSPu3lo3fg724OcWbujfWcj5TYtTCO3
7/LKOFe5Oe7LuUP2yrjWWPZ/+eDlB/vzz1SQozQ11dZVg82a9vsCr0eKuutdX/84Cr9a5VYBotZU
+tsh5guPGon7kleRtWFLEd1ZpWPdpxPCuzYCi7JFHTy5mJ0BHJQt8Gwq1a1zzwgXWQ2uZuyRMpMH
tKKys2NzT/MbQ2GRhee4g+oUqZbh3LHU2//zl9r4fZEvTF3l66yrMGF1Xdd+WxrFhlk6uhZpH23N
+1BDar5ruMv8dBh61PngO2osUCZ7kSIufQdqpF8Zmedey1Tkm5jtPUZKaJCaWe4dSie0DioQml2X
TNOd1w3VpsCa+Qr9rF/0+tgci1AjF28U9Q7QNSihZFo7XurtDfB7B3lWqFF3O8t+nP1d73vsfRyF
tfi/3Kr/48cvTNcSjmY4uunOm/ffNkMsTCb27GP1MUrTb1l2IT3v3Q1RZJ3DGcsj8TmmSOMVikfm
6j0mz+LWEScNg63bhBKNmoU8jaYZRKyX40ZeQA6WHSjZzNkP7zhStB7/hHp3KAyUwRigteL0dzf4
tzxVh3qWahqTdU8OFNwBhFEBoAdumKgvttQxmWN22Gp3tyGgvm5NfR7io7myQGt2RAa2zq5VnT4J
xzQO0mwIJ+Ls6qtmszMR0YWARVMe5Ng8jW9jU/D+zsIsg3bnK8Omj0QN3ff/c3ZeS3Iq2Rp+IiIg
8bflfbU3uiHUMnjvefrzka2Z3mpNaEccXRCkgWpVQZq1fuO02qIdyjNIeedLoCbY0zuA8YiQ2Gxi
zRej8d0vVm83S5gLqItovXNTJYixirkBsSHCwXmQXUHW+Ndi8hDdnBuykbVL442YgZtBfm4HdQ4P
0RBNxbMBIPLvr4kt34PfxgCL3bALsNW2HUCI+ufIAJKViYaW7RdrADle1iHBL9wF1pHS20+l4fUr
s66tXTAXlR4Mt6o32Vm2MnXj3ktUeCxM8yFj6SSrRwvsFJPbG2qg9lOrgf9wckNdykZXYMPi8apw
mFud/Dbo+wfcicqLWZr22fRDsWxRVn4D5g6jSh9fproA9Ydryj4L/eKhUqpn2aFTsnphtWNzi9xj
fAz8KVkn3qB8bcKF7JCLzF0VbjAevSJz8Yn3mPrnW+On98D61npgFaPvBl3BjUwSL53UIuzn9/y+
yBxtVS2qb8f5AP3nV12VGdWtPCCV8s862fnjWiXq6vd+H3UiQimJNcVv9/p8/9IGFcQ2SZA9v7dt
9RLACXlNdOyF4nLI9nmt2C99hG58bb92DRy6pFMr1Jo869UusQOHssjCtANXgsEIImfUQ6+EmlBn
1k2XDWheJ1BDXbfcdwWJP4RCEl4T3ccuGrp/BH2uGvsjC48+eHLz5t4RYF9EXj+5EATOk9E498DZ
9HXvIu4W4kZ8P/pVh80dvkcR0hVLFi4gzIf2KvsOEw5eSaV4sFbp62skw6p8Shay9f2QN0vDjabb
hA3RyRw0fSv+K5Qi9U4+yZ98iKxgpD1tsWK++aiSF3y6/lPx0+1aGH2r0hTWQl4rZVY+7pdiOXZQ
CyyNcrtZd32u35iF1pDg4GP1+WyY62SrWrji/ezv/XI0wzeuSo7NmzHuloS7y1M/9x711jLeG4hN
aydXIuRlqzP3lmfF4ANOoV9MjmjSIUFMrMVAUavRrTzkXoOYgRemyxlN817XmMa0t7MZLjz3a+eD
2rTwW2Jx/bg0slvlIqZ22UejWKNu9Gg47nhrq1O91Pqu3sqiPAyZ1i76zkn3XVNMt7JOS4EHK5Ce
ZEnWF6O7z51iPH9UtWaEfn4b3WS62dyY2Q9PI1VcJzgaEWodX7D1+kG+0b9xFc24G7Tg0oz28GKW
lg6aBvUmHFL+2auPGWmgVl7GtACXD2NwGY16Wi4T/+IhbXbnqspwX/sRu2hShlu/m4Z7UY76aeYf
Om6XlcQn8YAC5wJSkL5drjiQUZictPheMEegyz/esg0s7tUhbdeW1ou1LI5uHN5mY7mUpfceY6kt
DV8oWxjLhM589sgIe9nVRvcM/RiKjtVfn+2wibR3pmH19V42yEPSA/vcuKY+a1n11UL2li2NrZ6D
pCjvNBfx7LIx+3NsO9rFawEkASIt3xIEyFJkHZ/zNM22GXqKO1PNi0esv25lhy+h8O1DYNdKiBod
vA63Mc6D4wzEVMbhCgU2vUAGWLz30FjJHJXYOH30kN38IsNFzWpAJhuqw2K5ctgdB1iTD+Ywf2dJ
ddR8ROSDlGJiNd4+y3p9jVpDibImgQp78NI3HQGdMraG7xgVASzGUvOum3zkcdLG2nmROjL2OvZ7
l4R3zrXsbxZJZcmuuMmydNwzH6coVjy3ML0w6RsQAKzzXwd3Ln7UFanBzzgTLTcg3NxFQC73Bau+
pVQOSCsb3T0VIGZU5vY1UJmWpWLANCZ3dlqKU9HzLU9Fj+Izqo1fJmemLGnKcElVQlUGZiLCYJMK
8ntZNFr5Bd4Q6KPAzeHStO0r1FwrycovEyD/rVdPxVYWE3EoBg942DCWu2k06o28GEnIZQ7P7blX
FOSdvHhcy/qgDndNpJmPxaR2h6Q3zJW8jVbZFzUhDOZlPdIBLbqTiWkZsAW94dXAxnhR2tKgaBpv
MXL/Ius1H+w2+G5pbDC8xMMxmLuLRlF3LoZ9a9mrUM2rUVukfEFAn3WrUFDs7IfX0WyQACgXMX5r
yz52zEdLbe3F0NTTS+PXMW5P4fjVjHx465X4rkfZjjSJDwhT+ZnDjYwIVFxLduzBgjT3ps/T6kfs
p7fK0Om3kx9mMKbN4SYDNr+EMOFt4ljM2r5K6+1G0eSs9YagXntRsqjQT7y6ppJ5C12DIVjxlW7i
zEclP3oVgeqywyor5ez1mnIebHTAYlEeZdVHvTxTe6/nP8WC81ODEejKeuLDttVg4dA1xVcnCZHt
MRTvccz0BESzq9y4eeHfssNxFjoUDjKx1Fl+n11MEdySojxFqt4f9UEzrmrjm1f8QuJZlm0tq+Qh
BWiDTcvQHkhFEpltWTK4qhY89jGAW6AvMSiSNnxEqcO+xl3JeEWj5cXDva//yMswfCxUUa2cMcXz
yB2a8zAfChEh75BVO9XLmrPq2BzmM9kou5WGXixNSHxrWfepX5kM2F5aD5B2tFMl1OnYu2mJgU4d
PUwDaXAf8MWPEN+MxvB+dGYQLjykp8i3+tPaBzH2fhEEvnITJdrCBCp9tAXCsRqMtA7BSr3bKUZz
815EVd44jTXqMAt7bcC3e2wyDAyqgtckMtPqsYQouMYYLNg6vlU+ZjpylozqNm4xFEVpYCTq5Ihe
zsXQtu1dgJb0UhadtisPLDCj9yKKiu4RXiL4o7lzOlnqWRT+90Q8ePGkfgUK/i0Covk61KW38CvT
fkgqUa9yxwpuYf/lm6gf1POglAPB61E9JCM/UmIVSKzg57O0VNHewLCNdyr/9pY2NhdIeebKr0aN
TXb3XdOC/ievhlIlyc+Ild0ixhrhqQzHYF0VQIR/OplIV7GV8AaokeWe+lLssFnkBSgM6ykrM/1Q
eON4M5fKpuCb8oPsERRwslA0fULEVE0fbd8AEu0r1UG2ulqG5iK69kDiaRXd0KNy504bWSRrHG17
AnrraczSR/SojEXaKvHJzevgKoT2k8Gwew6DNN8V8GzWFsKUz37uaoT9ChVVFlrdLjiJoMnvmowR
xPQRtpmr7dKojrCZ5YDaPTfo3a6LoVa3spWHBZX7pErAZ3HLvl9VwJSeDGT0rnZv/ONzIQWma3mN
3g4bgT2jpXb1HY5jOdDkEsuu2AovPlKLK6dK62fk0p9hJvF8Rv2SjLf75kweQK35IhPuyXYITKzC
54sCB6SWjq3x8xQk7xdZTr90qsJ58/sUgQo7qu/8+ZNSEfzzkwDB1c9Z5T9biq/8SMvuH58Eq3c3
KdaCsdQEJTon42WKXh6qtNn8yyZvjnXkMln/npUnPSQM1SJwBgDpzzhPm3lFoKjwKewo0BH+bOOj
qDLxlIrodfKj+orwn3gK9BgEa109DCVLn370VrITXGxsjYFav18SNOMhMkAVyeIMmNyiQqfzw3EL
Z1D6Fdok+k7eEYlIUBZFTPJpbh3D6BpjQXOjsSs/EP0JL3nuZbsgwWeB1RrCH+YUnnw3yRdBxJYy
DwfYpemAM1ZiPcge/vCM5lt3L9sDbEf47OYiS6HGVJSOanIY3eDJqV0LwRSd3bhqbb1KV2YgoXOC
Wwo9aC7WShbt4jiKwBtRdJNyQF7TtXeyaDQWzNCiEcfAGe8ZiJ+EY2V3dtxldzFbDpCYROi7gndh
6Ue8vGGWHmUriJH2/PdfUNP/CGeR4XNd1SRWY8ESMj+FsyKb0aSsnZ4d3jBuCRBOOlnJiYHRSxHH
ajDTjs6tqRpHq8p4qPi/QrTzSKBao3njZW9CdaK7osrjuxIT670Tmw3psQhiuYuWqIow8bZWQ2U9
5kX3onZMzG2qN1e/dlBbKaZ9oojuZer6aTeZwDgDxOFeSh3ljYkQ2MUycMgBH/5+OfSQZu/UvDr9
fLeihSHrOlZ57rEneRqBZ8vL62LKDwXZYQy46FbOcIrMSKtTCvr02fn1ma5bx0fHzYyl7OWbCPpp
jI5HeQ80kUjWjSvFiYblQCTwRqAwd1NgvuAzvF0+qlwTTIw+INom6+TBw4pnY6Cu+34pcs7aySit
ZxUT3ZOPv+Iu11P03uazj7r/dfb3fnbk/rqf+9+zT3eJQ9fcAp0mh6je1p3ibaMgDJds0KZ5lzbd
ammQbMy2y1cfdb7WTquu1fS1vEw2dIYol0Zqd9uPOtt0EEwbRbkx++k7OHDkMWvN5M3z1b2pE8aa
zB6l6jp07tB/z5dWFrSvojMfwI8FgHCUNRUQmFSnvOhlV3/5+/P9RyJb19kjAMiwYKETtpXt/0gY
ZRabnFA0wStCNWF8sOxdrWcPELyaH5bTbs2x1r6ovmMuA2Hr1xJN/X0VTNYWsn9+ylG/X+QABxcg
rHjI54OCrP/KikGCyqKom8vf/2T9c9ZEt13T1gluWrpjOIb5KXBmaaofBmSlvkzjsIrcqQb6wMFI
CjyfbbvZsU2OF73q/apTBxuLb/zsFiI1ulc7q49Q+4Cba1CsSCNAnkrT/tUHr79IzVQ992iG3Stj
erVStX8tKn4ggaXMLg1W0KYLPxPnsakIbQ4G/tp5wiRvuY6GbSIt8kweZEcy8D2+VWH+LxAE3fk0
MPEfd2wLEWXLNsDTgFD5PXkEix6EQTbbD1gMmGZS5ifyM/5s5M2pPR9S4ecnr4BzTgB7/6leFmWP
j76yLjFztFoTA6+/+Saf+n0UP67NXYg7sJoiNGGN/k5H3PwYmO4rxAFiILUxYtBg++bGMWpa5y4w
QZcDzPkbWQVaa9gzkk5o09Iob9Kr2DjVTmjskKMb7tSi7BHTuDGjnFsqHc+mX7WotswXyJsoXhks
gAX4R3kTGGbjJcY6TjaadRuvvaI3ZKLkmBAjZMlJej6eD/KsqY18gcxyu/7UkKVotS9kR4tXZSk0
hGSrtrCR04unZaCH3YOdWOOFL+SuTTvUveZDObzCmIrv39stQqMskuuTbAOcIbKsOeUJnjdW2aDl
6gcang26ekq08teZrJOHeG791FnWyda6Mey96aNO009+cVTdluDDmNyaWlEQF//PQTZODoL3m9wY
i6MsfzSrEZLGJA0GkrQufrvKpGz0eebV5oMKLiPS2vTizPMw8JD4PDXZtX+fhgHJbzBrbcm/z62z
mw8SnBmZRNAC8iZdmaq3ZruRbbJXmE7VHtXVkYXKPJf/r0/VunEfesavT43SQV06gwkUIZ0mFHQx
aEyQ3HutQbLASivcK8RN5yqLvRiVV9ETxdcRYDh1g8iuadZ8xV9Yv6Aqb1zkmeUZ7ABxybDKwmCb
OAEukQ0R+3xsJOpyLYsfB3lFha7rR5VK8mHRajEyKU2vnAG4IMYmMmcTqJZylnUfh8Dyg6VfhMmB
6HF8RMMLB8D5TB5qxRvzhTwla5Vs0Ea9Rm2QnCI/QwHLKbK1w8+wqqKiWqfIbKAqgR40Qa4B4lv7
0y9z9DP6LruvG+LW/SjU9XuxbttbF9sgoRtevjSzitBLWXT40dE5cPv2kkXTieBPcvbJ4SF7ajoL
rzH052EQ1ro162kriznmgAtjGuNrGdT+U8WKRXMT4zmZxg7C8m9XWd1NCkmG5WYTERcQ9Rtv82EE
tPbsWXm1zXu2P3keFChahneyA0pv48IOPOtmCN3uaBY5EsKDW7yBBp1v4BSKs8oABB0RFhI37WhM
C9kABOqWSEnz2Hl+gboMgrJxBno9dMRBdjBLNKkVgi6dg59qsYxTz+geepdNq4dGGzvnajOTcL4O
K4QTAQ/FENhYMus7LxTGk1EDOZqbIycGzW2xX0n7ylo7gTkcZnAxvC+k55RAOZZScW5QV5mNeJYk
ZvhFvA/qIoWX6zbHIfd/ETbE0H0nn1Dc4oE2XqqyJD0FBPO1Nqa1FjbKFb2F8W50iSsVYEh3cSaG
O4HK4m1rnGSbrKk0uwB1E1hLWSR2cWsYhnXAUzHY16Gub2JVy1/GrN7I78Ia2m4ZNFN9SZOSFN5o
mu9fL0LMqyzLs1dN56XGlUfdD8FQ3psYPskrMy1GAq0w4STUAHAUw3fX7jAGX+BqvP8QwkNkr3fQ
6NTx6riqSZktrQphBKVD8jIz0DatS3hykFtL9/1klCc4Cb2f/LdpVP8/ff78CO6T1W01Lws+PkLx
hfkv07L4c1bGmUpXAW8atm65n2dl0/QbN7Xa4dEwJucaJ+0V+47yVWvxx+zQaNnKYoZsh1UJAmYV
mcFl3xKCHPuVl/tKF/P12MUyQxAPkqASAYn/z5li2C6rjDHayrP31tL6l9QkMiW/b1vnlRVpScvG
IBcIkf55z8PeoS4LMNQPRtUjvInqrlrp2s42EOOUZx917v+ok/3c/Ipr6GJUUrJSaMYk+5Dg9KGb
SiKPiesdOlHsx2yK9K02ePZmbJl53su402zQM0YTZUheu7ZJVnpd2YfSRVDUrO8jW0lYlVnZPgzC
lOGZYjR233Ff1G6gMumQ/sLvshcRgHStOziZyWLlPdhAWp4L4IKbrnYq65IMWYnWXFg8i5b1Rx00
+D/OxbDIV77uVQ9+Ohm3vH+s+WaAzmjjvJS7OG4G7PSc2Eu2AUpO154s78n2ho0sjXHrXuVZ1Toq
KmP46cU28tMLWalY6SsKWt7+o7O8nijVRp0vfe8rr01aZmNZ2Q24joe+DktW17ytH6ola5W+eCYE
bIMEKJKD/J9ErntH5tIgeBt2j12TEeHlf2ThV7CEUz6guJXZ5muRhl+DaEq/hVP0alS5wbJ/8HhA
HZCNmEM+zB1C5onH0CwZ6noXsPW8XHo/lWsoMcb8strY1ktD54/4WFhVWlt4y4+lFAqleC7AjttO
rZFunHAq96zHnQfSxLe6HupfC9OLUUz09YuuB8XFL2smobmhDaZLwYv16KqZv7fDqtuUPQNOHX2T
7aSeg/WUYElvNOrszeD1a53l/yVJWFf0mlt8FW70DMurQ9ZPmAcSucpK1vOtLyPsgV9mLdVt39r1
1i5c5SVAvEZ2SPCPWoterw7oq0cPWUiAZr6h6hvV0hkn5wx7WL/WRUdKZm5oPRK+KFkpt8KrveOU
puXKSk33JuphuKBL+lRXeY18WeE/muwNCl8bnzvbLk5jZaCfNGbjMzSPcNOEegYin9awQFhVwfrp
IlsrOE+2kT2jsjRcKmwT2JLQKw6naTv6CmJIbTg9N1EbL1Xsb47yItv11y3SbQ9K3Ss3doaTrPxg
eC972w26lbwI08Vk1XiOtUfSrD5XEdos0zgB7KjnXVMY6Y8fRXyifhXLwquOhJb+WZStYUXIQV7b
zO5KYekT0k3JPboGiX8z8A6h35m/Tpn6utmfuvQOGjRuZf1Hm7xC8cy1HlsqmJB9nHme+VIOdYVk
B4JzADAJ2cckaDph7ZN8lqbzChVfKTs6FqNn3seTc/den7gWUTcQsk4zeLespn/I+polyTKtEQSA
tJTcpE3RLIIZaqKM2LWkgWNcransL+A/8YOIkNXtWoA1iPOu7ayxD++n+NXYB1n2SMZssd1EI4dJ
FjEc45yNyFjWJVY973VlaZ1DdVIO/wDXzHW+djsC1fYYLFi+gnLrovCt6v07O/LCH11fbnEqzoNF
kb6lGIRHi6K9sjM2g0UeRyha+NOPevSuVuX0b7jvfJ+qXHsVkzGgCobA3UDYe4FKPDK7nm0jKZiw
g4DA5jIPqR56mp1DkGs+lZ3kWa03eEU5TrqUdUoFZWahBNwjlfcggxBu0e/8KZs/rnN6rMeCYMrX
nZcOCxeZc7imsb9WrNK4sMdVYbNq2j5zo/YMbguZODOo75WAtbIzVd0XlOKung9acaGs/Kzr3tlN
4UxqkswmyWLy/VQ7BhPIn5n/1IxYU1h6mi+6arABoHEg2Af9ocCzzvUjFiKQWQW3v0FBrTv4Qf2i
zf5s8uDOTOLWT88YxCtHWSW7WgGikB46p6uPvnaA86BmBrskqsyVEKN/FWkz4V5ljTjTJca5idRu
Ldw8e8AXS8C91f03fQACU7OGXnRxsYqR9fmWD/GswKcZj26I+KG8U+Vrv+6UzwatuqWIraVU5pnQ
Vm6GwdmZCwnL0HPaTwnCbn0ZbmpbmX0RaLETI4KHiD/nEiQkUZOo2XGSnob5LNLK9OQXVbPLcSB8
Pwv+W/epNffrfq1C5QcdoB5cYqOwSubTwFLVg2JykEV5MHUns9bvnVA2NAVGG3R1Yktb5loR3nRI
byaOnjwD+REHx2jrlbCgOqOXgTJYQHQAulp64yQ6PqxzA3poxap3W+dQ+oH7VCXtMrGMAY8UoP9Z
340bWQT3tcdJznzA2yciXQwBLEF9u8XPla+a1Xce1t4XTNvDZZrPAmWKXm2yJMxOyPKCZUZ2d1tO
fnerudO4DALY62pC8kGfI0z+HGtq+tDYO1n1/FElz5yyN1bh7GaoYvijxalzwpHcYdMPbw6lOXMp
5qKsk4epYOWygHOIRaSDOB+KQbcVAbClRj4MId0CKQVZnubyUPugmGSZWfw/ZT+tng01Q/MrU19U
8MNppWY/2SAi2pmZ7JcAGgSxYd2BFbY2gVOER8tO/XPrzAknpake2zxD/QJl3x/tW5LE+c9MgCGt
KuE8Kgx7AAeS5uz3lTjkdhpvk7It79h1IvGRlslbh+GmvErriqs/MloB3POWDK3bv0f+hPk77YYs
oeHaQiUs7JqmrvI4/R7zIkYZdI5aeN/MfJY/mHT/mBLrg9vxU9R+/ZbG0/rFbJG5jjBYX8bheRRY
42k1tGLF1MJrK4Y9TkhY/pWezoosv4RRVe9bd6XbRbhNizy4C7K7JG6uue4bB1Ux9QPRAgxd8iJZ
hl0LAsaAbMCuyVjl6ojq15CoDB3cDgYtGp+b9lkzFGPVjOi3EbdrttAqCCfrFVSRJsDWQjtYM/jG
VmEFISj9IjTEtTL9JfoBcla/mfJHzOhckD4oGAvymzhHOdlJ1Txtm1bto+JOGBX5JDDh2ps7sqnp
EmKlcrSje4IeqHqLvr6aI05cXgfNJkRF+qioNil3FFIXGT6tmxRk6qr38KdygmTpmVq+gcKlbnov
0TeT+a01RLbvCLWsbeLjSxMh0w0R8GFpVwVrb7Pde1OY7ODigpWZwA3FZr5AohdCJx5qSsifXOfk
eGITDee0XAxqON33iEZHCu6NY8CcD70XTRER22twTMoa4F2xGXVHLOKgJ3UfN+VKRZAN5we0ZJRe
fI1zJPs6KyvXme9lC0Up01Xqi+IuAg0IpECcEbEW5waOU6yFLY4MwRKFm+EA4Ng94mCI8HkNQYqc
YXAfQ5pcJoMg5IivGyDEstqjw7dCD5NkftTsJ3TsEWsoFtZAxCCa2m+pWuon4DNvfqBv7YA1k1Xm
UbbwurE8EA33Gz89pbrxNESWfvAb1V7FJvK9rFr8ZaS5Dd6RVk2O5YFdXXqCzJ+eSgbpMUD0tYWR
UUVecR8YxYNpNunBDElVe8aR8PUVWSzrhbF3HziYu+M77gTZOdet6LlSkq1m9z2mVmG9zElH3hqA
6brKWCSBDfqhCDCAw0EPpmy06LquObfWYQIGsZ7VPDeY+p7bxJnOQQ5ARbHJikPNOhUeLrMqjKyN
PRjmoSijpzz1+rM3EpSN0cxwtMrbtaO4ddiPLhiSnT2ypYhCi+Fei6r2Ig/CRjlxKDMs+IIK0FWp
6kd9rIHK6fapIBt77UGirEYrQL7fxoYWsO2y96ZFo5790jGfoB8unCA4lkSxD0qqDPvR7V5T+ONn
Qwxgo3V+Rh2A61LoGAuzowfcCH5y1VUIJHiTI7YDK9lVKuxlqOjf1L5ci1AwvYzDcFaz9KaBk4c7
PfhaSPLIY4x6s4qzFiP0NFgTsHC3iW/nK0SUV9bgf7WE3v3LsKb9vt1mVDM10zahexI1wALmMxIY
JbLMdis3+w7sSDznI3gqvGPsToGQ09gKmy5Iy2hIrQsvglrfmcVPfDPsbcCMhk9KjH16HB9isuxt
2I2whnm3/2Xk/T2RzZ9oG0QDgCtrgkyEbXxiqmiqSKq0LKIfA85QSHrjOdir+W2ZaDmetWO/EzYu
KgVxoGXB3nGTaPVC70FaSRnhYkKVIxoRFdeTja5Z9YaEC9uWsElvczVz1+oUiM00j7VZ3IdL10r0
tZGaeADlwXMzqv/2jf8epZHfOMBrzQR+DynkD/omsUw3j2G2fU8RNDuguWgdQeys8JGPMGVK0MPC
rMVbZPBdF4RrPZzPEyzNhQPz0HSWf/9yXe23cIv8a/BlRyLXdTWSzZ+5+wMgf9ExoHx32YWge9JW
GHjnPzonmElLY7OaDDdeWBFKLc7g/NSV+FvbNMOp7d1pnxvOtlRt9iyEDXesDYeDpwQAzprQ3mhB
ia78hJpk2wUvYMDUSz0Fl7i2NcAdXXhOW5FsW5w4zLUMf2BV+azkobcQRfQQtuU9s5i79os+xdEs
MbeVqj+HCUaPkYFqm2HFqMbNCYaodVu+LkSI2tJS15rf7dO0FsvAVLvl6GsVXl02NKK5WFlWsq57
++hD/cL3IV2kA26QCHX+dJsw2Jph8yqyCWnFIr/LHcM9CF879KFyjzZY9BTz1i40x31Lc8QC9bFV
j+ByjF3mM4HkShJtTU9UR96UasY1t+1PczSujAew4KpkPfbox1Ze3J6E2jRgal1MG9Ti2JRtc05S
7JgtP2+X6BXHi1h1QuJE2g3mCQr5mxCn0nqcfv7999f+WNXwJJLCM3nzDWHbzqdVTY5Sql2afvY9
s9XhpqvcAnstz+iX5HXu60CwLSqIqov56SzKPLg1GQv+/jeIP57BOfcLRoUHUSel+jkPrCl2PUBn
nb5refINV7fmBHojQV0u9UGpohQjk9Mirs4APbbswPx9MGrDmpA28Oc+dzahKd4wJmjPA2a5SMOM
yjFBUyAaM3XV9504TT22oH//s7VPoUo5MGEzYLiO0Nw5F/oJnqHFbCfBNdnfw4qHT43Nr27bixXG
g4iEeH65z2wLiMzUPJnBmuD9HvF0/UvuDHumbsiq+BCyCCn6i9IVC6Kv7qG2x2QROXgTYGaw1PjN
WAo72kNYaup6DPId+lDqqqn9o+agPeFhYWjV6Qr/FGs/+FO9InLqbHuHWF/fJOispPiFYs40y3wn
z54yZBu7R405IFd9LIGPrkvPQ4nFD7uTbY3kc0gjQ8XFkrTNo3pRRuNbZpDbDGBELmNlbNejP9ib
3HQC9qF5t6qjroQNObobv9U3QW5Wt3rfpHDnE3s94Nu18QwjYkXislo1/Z7o3tTAd9PLVWX4zdIr
WLi60VeIgUFdvimGYZ4Z2c2VomDfqzkYh5bQ1Bd2FI7EwrwHqHLuvjfCny3rPlhLcu08jHskeItd
UTegiYm6bFkxaAc0dENEg7+pOra+CIToVYevVt4Ee2vOtRlst3G/DHGYDIx93fvDukfCjCnAzO5d
VNl3btf+MJFSTFnUCG2nQYi7KWpWqlcASOzvVHCzB288uaKId0HZa4uxM8KJaEm2NMtkOWJ9fqPb
CrayJVqWveoG2YLMhXIbZi+ZAYABJwotPeK3ydow01Z+/xOx8fS+zg1rZ3T1tGwIQaumdoPA/Wxz
BJswn5r6X6aBT4Sg90fZQPbBJvzuIrv3iRDWqp7Le2l7360qDFhNddkithV3E4NA2mhq2JJ07rqL
ZZndxfA1/D0j/5gnUNtZPGwGo7vvZsNBmIsPKT/K39+0PwcIVgCu6QI40Cxh/yEwo4t+muKhj3/0
YXsFNqzday5w9wqE8dJj3F6NbZXcNKihgZPolpoYYaRpjrZsTJYwio6rd11r+ZfBaUHQxrYOCDLq
7u3+wc2dt9EfiwefnP+/gUXcz3MraxVdkInRdcc1ePN+3zFaWlinNZYFPxQf4ZsJScU+tx+bJGLi
Qr50Yw1iWASKl+/h7JAeAhZ7j9rwjZ24h0yzzL3cTHWqflbqAbxethc9bll5y35Hw59i4YOutJu+
PutasY8IHG41x5+FOCDWoJjmHqp+Uhe6V2+xBvo2ghR71WMH4EpTnaPUq7bEhuOHtKsImzH6NO3w
/Pdf7hOCTT5XjsHmzVFNAdbV/YSXmdIWRYAhjn44qajXbmz5zCcetO/audXDIj5ag2at4Ur9GBWM
otrhoIy1eUyHag17CQHiPjjrg1qdzDQo0LfWXmyM6290R9njWNgpjfEE2Rc3SMgaK9CL4aKsk25J
UAVNj8gvL1PmfWnVlkHNY1MFz/XRg9dzrFq0yP/+f+X5+eP3Bv/DFCocHlJLsz69RFWfmrXjZ9mP
xDTVFUja/gIb2MVou/Ptfcii55qG8QqcTHZ2J//eaIKfXjmJZawKc5MYrn+Wh9wltItyDyIGJshK
6FZR28a3DFXevnDqVyyYh9P/sXdey3Fj2bb9lY56R13YDSDi9HmASYOkJ0VJfEHIUPB+w379HUip
q7r6dhzzfiMqUJmkRKYyAey115pzTIV2ryOrMFP6OwKVFwAMtEdxN96ZvLYHE+BQxrl1cs2ETPtS
MR8Wxn13Rf05s89EapSkWZLjAA+ndg3Pah3srqrxoRNjGDOjNwpTuxBKjpZfTiqkXVLCRnQzNfb4
1mYtoe91ipM89UdCQ7whqffhB1us7cmqam81hUKoSQUCBIPOPTiD+kbu1KOkcjsi7AGCo6XhhVmj
8qqsZRcworhHv9jc6cuLlFt2YsuZ0KcXmLqruiVleCp9hOC6vxkfKFCQeA7z+yjGi9v1ZPlwtwYG
7jFULO5LijpvQ9Aa5iSeeNXO4RdWT1RxV99RQboXRzTZhSFW48nCtE5aGi/R6qw/lmzUmTrUWhTv
ia6xXr+nYwfCgT6mR2jActOS0hF35FJK2H4Lt8KDRZmCRY6Ghwq0Zm+FmtbegZsm2yN65rJMPVCx
vHwVZk+m5Z7Aqzv03NAM4Y3RLkO6Drfm9IMBvbwvqR488BhnWG/z0Yz74hWhfxT39Iib9atTKskN
m57usCRQvXukdV6+Qh2iN65erP2AQ9ojobW9SeL2K+yd9x4f+ElrrDvAzuaTOY7LyYamOsOlvdcz
JJWLVX2rx/7WFFDppZM8zORsPQBL9QeteiI5ovlhJ6yF4o7evv2x1jbhrYweLrWq3y2Wpj+vWnpc
nbZ4mNnxwDxb5YnbEv3tOZ2JEEpx0qLXO4mM1j94UhbjtnLDnKX8guJ9vU1GWlWb4w4PCfln/019
af8/Na4tNMuw2D/arobe8F/uwxPJlJx15vguiI/xi3Sl7KnwZTnuyD2UkuHecTpOyOGgk+XeenkC
yENoSZASzHgU2fatWjLrWBYA53ML8PgbXQ/bA5Plnot871BRx7P+3ZAQiRkEFB63uOQWb4ZXiHom
/SUWnm5gk07m1Qm0ZAXfX83rjTq8FWV9MhB9PoEIaAgQrMdb6FXWIW+0H1caDK6RI9klxtlamAGB
Lys+V8NUBljHWEXGlI05v2uuMuuAJ0Y/Yh7AG5pkzWUGqlXseZ/10I/PY65r/ja9VEy+4K4teajW
oIHSrX5fHJRGYpnkMYkZKBX7KRz32d2UT+ttJqwHubX9z139//kLNW64UuS+NWDFEIPJf3n6ny9N
xX//sf+dP/7MX//Gf95m35hINj/kf/mnju/N3ZfqffjXP/SXn8xv//Xqgi/yy1+ehLXM5Po4vvfr
0/swlvIf9Lv9T/5Pv/m39+tPeVnb97//9uV7ldVBNsg++yZ/+/WtXZePQE9jEfyDr7f/hl/f3v8J
f//tNhuGZuyzf/OX3r8M8u+/KY77Oz1oNB66sKDU/vY3OIH7113rd9umTyJQiv/2t7rpZQqdT/1d
aAD6QOVSi6jG/sv5+fu3DPE7WUhUdfwBMFKuY/72j3/3L+rfzw/s31MAQYb89TqzVJfyl+KMmxtt
Gq63f7nOYKXl3ch0JNJxCjhm8thq9Z7LojdRmeoyWgt28VYRH6/PrgeRamGvqvlJXYv2PGnfLbQP
tB85OM1K+Xt9qPZO66tyuyPNIYjNdPMyWYpT7jRvUo1T5ml1T06dFaRG9S4IhMNC1t+q3eBlkztD
qXIXv1cJJ4OozEWaBMmiB5MYtfu46mgS0ua9IbnEq3s84LU75uGqoaJ3xu2ZiDGouNt2GUd2kLBn
3XOsqBao4Iqargm6gfn4wP0n6N099p7G4H1RhDAAoq53t4/qEtXdOmNuL4l45i/X8Ve2rYI8GWCA
rjdQnB4EqW8ek90qYLJhMKdZ6wA8G8r1cZkjfQ/oQGA2hYvCNAougHEiB7DXiG/pSCJn8HPQFWyN
CNYBawMyLwmhRcm1HDXiDpYk/UL4SwOICSzP0qrvhv7iDtp6YHvMCFkhXG8QQHGBaygeGk3sA2aX
hBDMcOzAglYrokFiqw8dfWWyeyHJtjjmSf6DNfep6HT9TMxdkE0mQa6G/VCmsKrb9UxuyRKoghyI
Am252cGG0cfp6Gzh4GwpbvQszELVbqD7r82FCB5mRrBNb+dYDCi+kzjMO/vBVmzNqyU7SregBFZE
EWRaSze54BXbG+9HERcvW50zCMejzEw/RyLzhFyUyCr9sHTz++Jm8bmKWes1ISkSe0KnAM6EZVPC
KYYV4HQqjsvBDDo5puhEUnBQbrOEmx0DhaMzfqgkfnmC2pdzqpTRtjyuTs3AtS0l2yTzxa36Poql
ckaQdFv1rUL+in2xwUyC8TPep60CQUCQC7oPPl7FUh6yiZdpaRRK2nFR+dfh/ppOdg+T3x0Zayd0
zE+xie0NnvTgb0m9nudmzcKi1x5BQtk+WS3pi6MwwaDH7OsdAZZdqRLeKdHtqTpvZlEkZ3peMHys
Ndi5KX7pLB4bixppZsCcZgqo3Ws6D2VzJJExjdCjf8/KxzUtCe8q1PV+m83RTxUkDXi7ghn5irrj
XhtDTYIJOb7CmiINo38SSU7MNh6EVHKdOf3MO25Z61MrpI8R5DtlTfWWEhjXWZfRrCJzdXA6TjjQ
NVhdtvOSbKj+UA4GcYbsmuH9dhhImW/X7NCYgFUMgLqdMq7nHbSjG3gN0V8RHl0Yx8qGwsnsE9z6
QvN+SgMXM+vufKAHOV6mDK9xVrZ3TcXF0/WpJ9dBIT7DZ98zbsmDsRBWCARTmONGJ5OWi6xNrnA9
VY+yyk+trS8k1qyHtEX0BH+69mdGUi21xDSaG91/KMplWtzqDPn0pW1C088yY0Yx80EOCmyGtkc2
7pz0Skme2TC6t7mT36mq89meHPoOYxfQA7tpKmr0ihO5qtCetrr1VYX8n20NfmEkMP5N1k45qN2B
+RU343OSfchmDKNj0SOerobHWBsDKTayqVNESBubQJW62y9H5jRxVXBuWA/rtG330zB8Uqb0Y24W
jFTMZg23oWvOfQzsgJ/RWs1XxkXsMUV52Eon1BPGrEktRk9x1S8JLC2qp7jKAFeiOAoHWf1IS+Dw
bvsdu3J8p2Otgw6QojUgHc9D/IDcZd3SQIcP4OEmFH7XAxdnZjON+O9NU8kD2ZKtWtrzrVSyk0X3
5WCW2mXbxD05F+0RUFEbFuPw1azQhpKc+Z515qeRVL0zSLgUr3x7r61G5qfL1gWprrZHhgCNR/cp
qLm1kakozmk+Kod1Xb+s5ooTvd1O8WQPJzTjU6iiZjASA1F0YrASLTf0E3ViSMnNcYoq0vvpNJSZ
/tDrYW/EMIjV5thKQgsHUoH0NlnvCMKQ2ytDK9pag8pgdXO+z+vkN+D+kQSPN+ncPXR2go21Kb93
U/YNcFt+iSFweQ1bpEO6ftzZdGFPHmlgOQsPJJBaa/vS02L0tN4p+EHCPbaKiu9FZ8JJbsZ8KtT5
x7o0TagV5u1ME+aQSeAb+UKWT71h41n67szS8qiaz13TWN/t+VVk5SdpF8XzjAfJcy1WTXNOsHWr
8zsy0umRWOGn2BJO4DBZwT/gXogdVnwMIW9ZfzM7BQHkRHBBLsf6wWdcofOg56aJxJctmvgyTtwA
jqXqgexiczhN3yrrI8lXyTPMnVMzDNxVQA7gXoSZumr+4qqvxvA4GnTKYUxXXuaObbhgu/Pcrxru
Fw1mgp8483RcM+NZhdVzB6OEG3NXnCRAvQOAKs9ckoHLr9NCthIIpzDtGbsT13Vx/6sTcYRl3Bhh
KpYPIt0+ZUAnfJFljAAsDJn5SH9WN8JGlZ8lWiN/E4nwJPW+T9/mQBPpYBt0UYmqHzyLno6vkcrh
rVSCvqtlnwyIWRdLKN8tRxZhYalD2Oekx5mOPfkWvtS7bFUQoSZxdju7oPlmxn6VBCOizdU5qflY
7Q4UTi0IAc3hEoiWeNhimCIQHnmIGZ7GXGuJY0WxUXa4n5C1xEfW2ntYRZGDlsYr1SaNGJqdldGY
gyVx25vW7jsvs4ZT1ye1z0Yetlejvo7q9MkgX6Jehxr0PCyfhWEvCi7jW0rqi+itO2UApOfoxbFu
Merpgvt5W9NAGJUnAeB75jTyreGi9ggmzWxQvrm5b5iz8uKq+X0CV/52w4WlwiSQm4xc9ORhSg4x
F832qWi5eE19ck9w6levrYdPrDrWoV77OFhogHgQ1WavR57mya3wRkMDzq46yX0DonFoRy9G3xcp
/WJ5aqNFtSyRsMIHOkyiPffL8BZvSOD7lejT3tLeM0mdEW/1KVc6JjV2cuiMhmjCwcEPh9Q2tKpG
UNnVUAdgCD9oKrgaxSo/LCA/D5tdYG/WVSA6c72FV7CqTcrLTZEr8COoFfz0E4brT7zK1cdLzb2a
NOHXwerX0EZSkUCtHyeKSHZ59FBU4kcrK4+4vEovU2d8VM12Jlwo9tGfiGCoKu5gDlTDiraWU2Ss
gi35jGNWUJHOevHYtHpkFTWCH0GnlgBLKG0JdagQx1qG4+71Gya002xJ7nI30xnnx7i+QSz2DmwK
MTDds6hYRuuF81MPm1nNvVUQP2g2VYSZzvGredTOLN6cGcymOz2RoUMGGaXZySBFAtgQKSjVCOC3
V/T3pDCGsNLEm4mtO1h6dH7MVM9dAomP/AQvn811j/k8sOYA6lcS1JS0LcOM93NtmIIn+62zJA1V
UYd7ozXf6JTEiEj6y+ZWeVAV1ltN3mJ4jbyQKoQhfWR5vD7tJsgkU87VSB+KFcRF9jpSnOIuOEsu
DpKGx9rPS2gWvVkfKjvbbuY913coETm3JnYUW/RQHebmqTPwZOpFeQDx3b1WyRAtorUAQ2APoRzJ
L6oKDktSsFtIBf21C7ruUVHJeSprOz1YBaCvjG3KILr8Imr7QWOP4cfoaEODj7zKuXNXbRZzEjav
2JPE7RZn90a1fWwVOCCNppgXjYA2PegctCxAWufQFgBLaMgdh3ikGiZn52bTi68LzFyfnhZD2oVJ
aenqFzxA4oZC5B5t7RBqeAIC4a6+MRKmwVz1FifZdj90N4AOu7AYCNoi5cIT9nRgzzF83MhA9ogF
uKxuRlGgNs/NYsShlhrSk3N9kVojbuZiW8Kh6I+mzQ+3Co+m6NOij5+JCTrrqU08X5MiHd+htA25
hY2ODmXmNrpoLkOD3DhMgOk3I0t5pbe9shV3iIyoUDfARcnGaTYM4Za8pe26Rj3t7JgdDBuHTz2Y
6eOgs6zqckKqM3zL+sp8LJmi9JXLCH1rzoZcKhwltYCq254SJkt2fEyT6RtmeQf6fDb68T5HJrT8
GTfed7LIaKgx+yXV42lKevmaWqKif/p9UBb1MHb9crNtOdY9/aKvESpW2CfjZxfh5j1bGXVzs1u7
m/1moqtM7VqjX5scv9s+TXxqX7AFeN1S1D+SEPrfLZ/5ChhCG+EUbPctKgt6qFh1dUKcD+WyZQEJ
myOCYoTyZ1udsWT1enLuRXZqnZGIvI12Er7Yb7rYEzwV3QS3wZ0Rh+6HhAbWyWoDOlhkHNa9G+h4
OxLyqu10vCHBBftMt7EO2A7Te209ms7wpKh547uLa36pCLZp8ibMkEp91/PMF9M+62m7jgq3Rg1L
Uk7CHjhM5uJuWTFJJ9l9L/XyRYqMGzT9dfI0gUwYC91aRY9xkBtW2NcqtTLvi69zdZOp0yLtRr5x
LGzfUtfhvhXz85gxumG7nxxVYCkwTYwT4xOJAVzeL/P22WirB4ACEDtx/h4wQ1LPDngqaZlRWOGk
jU1S7ViTCYHPmKsM6yOwpdmv1fK1snvzINjcL2gyDr21yrC2p/MyteKQmdZyHKtkDoXQP0ojK8KU
tMSzUuqz52rfBmenHdjVj7zoDrBIs1s6u/c6m22qzELxaKwN5ymeXtxCQ8phyo1YJtb4xbCDhLrg
ptZnijHUijgKYkrLJrlt2+G9FYoIm1SC57Wfs5E3OzeUMiwcTWX6SwfAJWgCATDBjHP/2hP/Hbrc
Bxi2CYOR3KTdOr3Xk/ziT53b0BpX/KW0ES9jns2G7GPPKM/fYPFyMyWRRaLVHyY7WhV7DjYbWWbO
WDOzlcFLeG18bNM7HMAPAwz7M6Zvo08uKkxPijm2MGoIvVQh+mjiZtLSNz2OevFkruZFN2lGz0y6
QnoQ0hcxWYvaUjcXaEiRjUICKZfK5rzROl8pVlY+5hoMWD8wr3/fdH5cZaxsjw0u/qX8SuX7Rdet
nI6DvElmzu264WpTCXz0zB6bpJvw46m/xWoz4qF46+yRy8Hmn4A0r0GkoH5EuzilbUJxjzAIms+9
4rxkcwHVKHaIydTGhxoybtSpih5xn7Ir7/p8GxtEQPt3rocWffFYQ/AE/umtyiNjhjxwlVSLrofO
6rSo2Q/Xp9y8NaJlZ2gG1U522g8plCaWI0L1hBD5kWm+RdXmPkDsic/X3zbsL+F6aI1uIPTY//NF
qBLFuVUyN1sgk/M9DtdH/+7pAC6sqZXhbO8vUK0sFTHBFwRO2vn65Ppl5o1LWEz9u9prdUAJwtZ7
RYR0fcXXR8aUAWLWlcO4xAbB3vt3lWzzOe2Tc7m/NVUy/np/kPSYzFoJSTLH3ImE3KfGrmHn0Zg+
SAyNni11M1gVVZ7Gnp47N56o2Q/XRy79uZ+Pej6m65+QFAB6qPdxFoiZ6TjVrIzomcjIGJhiTWoz
B8qI/NTf8nmMjP3vLWArB8nHZMYu/LcpCRqCt6JthkZ4PdAxd0vem398EVUTtWanNdADxgcFgHqE
AxN04f7I3Q9/fq2mWj/VZu4jxJwjiWv/56FUpv5QONkLydK022ztKelEE9H9a6IpRQbQYikN9KVv
oz8PWqm2EUV2i5tMggtXk8GbG5GdNRd3klSK9rSyPEclbqXIpkbnhG5dIOhKxydU1z6F1/jzqYKh
MnAZTHnm3iHMKzFHBVfiWROfxySZI1UjzAcr2s1iNHM07Yfr150GzhZ90InpnLNZfiPrvQJex2lX
1E9RV7oj53Mhw2KrPms5fNV+jIrFKodTm+VjpNhO7s/zvPlD0sroz0PJaCIqxLocmqV+vH6d359H
rov8aptVskSMIdqUcYjIRk7p4s3IT1etPSaNjVW0aP28TQlRxEUb/Xmo9186mNIoudvznQfY6kOk
dYmMsv0HErlOKs5aqtTQ+/MejQqB83bvx33zghyFWtUEwKosWYCW0pf2nrWssk2qERlBfVqaQypf
3bmlXHcL7uma+TYtnfTyYqYvsolvekd31mYCM0NjiifSo3obqVwMXH8rMLhZCk78uemIE7Xiz47d
PCZpT2LhZB3GXHvuDJdsphrNa3VQMHIdmy5/IJVvYSvdydtUQkmtBGmNyrPp6l24VKnrC8t5Xa3k
xshJQBup1j03nd1DtTJ32MnbXMfVRJcu18s7ZrvMi8B0nOZ6KoKaTcMpN2Mdr0yk6FUeNkb5mjiM
RE1JF7WsDhLFHPsLZLZmXz43rWMESSV/UNKN59GiKlWK16wwQYLm3C/3XM7VCkyLU1Ds7XImA2DQ
yJ5CSYIeo+HHOnAf6VI2DOuV2q+6uTjkPeiVckbKS7bVMhrfpTF7JfAr7iNICnNd+WyqnBfNKmyu
KkgYJKwGOIsMT7jii1K+DpW9BVYviCgFqSx1SAijKJRDM9vQ/3IrcvJeA0LXi1u77hnFTa9uPd1O
fbNGXcNwC4YgjvqhY2Q7pv6gMN6ugOuNFMvVrHxsjPpFGZvt6Mh9l1lPRw2DF6FAHvi5Omw+Ty4D
bMO2D2VUYbjIrHKM6N3T21D0s61pn0eDVdVGsxI29aKfk/l1D3p7oZPlCX0+Fi4wTYKR9m1n+bgk
FvmjdX5AkJv7nYuCzdbGT5PlUO6hDed9+sLApvwqpvEzlGMVWXL6VaJw99qNTMF15sNQkhGz91x/
5Q3/qJd5SBjJwZX67txpgFvq36dqes4YnaMf9pIkfthiEp+Wkb4n3LGjdGmA0JYgKmHJjj1C0wIj
JHfwkTU4b8DBxOKe7NdYXURgTbF6NBq7OLrmjIc+6dNjuSTvWODAvVOQM1vYu2vTI8N2fEJ64W/d
yM5ObW0PMd/NauYdBlr3AzuEPVCeLSa6R5ENb/QK3uaFrKqEuaY/02FkFMJSkmbNw8qgjS4HCHXD
YRqyph8mwFXeYPc0quiv+lDGL5X20D9tOv/wAnw0JfjnzXDkQbSrxoaUyFqBmnJp5lvDKPLQ0qfR
Rz+YonUQlnmXr4gPEsv6bFZZdarHJ7w4mJeM5VXVKvOQTPItVhBiYysq2dtzmg2EVnM/o/BplEOa
1p8TPhj24aR7Jal5IGuAtg07xsHJUfB2KDbXrfS1bh9CVfHLtvJKY8tpDpq9Qwus9JaLy9tHGaU9
yhD9Y+lPlX02MPMcyoxRs12N+RNUoyrDeGUnxd7aSunFGJHaOV8SpwEJS/Yo23PrvtXbxrPyePJH
Wn0r+LFLl7+tJma/uLVaT1u9HnKNj8BYe9Ri9ZPIizca2zgIkqby5hZhCfQS7q1h3cgjRVyIB0qE
ysLWLhXku+ziipG192jJrPNWvX9JGaywNfmuKPw/To3VmxbF8li9gkE1xAGtwjfLrDbPntQfPVzW
eVtg3mXzdgC7h37erF7EPKdM1SY6BchiQxsA+qGKQW2sE/1nl9sw9XTsESwI9BkzFMHWXkkeZJsK
oIhSf8C714VDw5kXt511bpohQacovtRD86Fe9oQZiaa+M6pD4nSnziKuvC4wRmRrfRo3bux6meSY
OpzQSFhOs5k7+JhOB0euN8j677hh6R5WVDa4xsjvpjXJ5pLE3ldryizQAt2rvhEPrRgYg0m0oj+b
ba/YFxu8rDqdtc069zrKidWgRavjnu7XU6llN2bmvhZt1vuS6NKjlqKUUZLqiBzxdiqSnWZQeWCF
QjtdvyYK/Is8XiALTuKFwvOjCpOSNtZytF3W/ybtw0nCUy+xVmVZv/O9Po7wxH0LFSjXzPyaxi3d
ZDtS8aoGZUvanb3az7OpgfhTj+aumMuZx7Dhs9BZJc2Xppw+dkwOPC1FmkY4WbZ7B/teewKqW9Md
Ubyqi3tcbMme1TveD1X5TjPQBEmcrqCTkbxANY/p45IJnJ3z/WvXb1wPmdLVUVU6dZQn5St9zfyA
Q3PGQMABIXRLARRVDrZAz1rr5JQJ825eAZG7/RPq7vmYwIzoZjgm/XgUDZXB9RCrlCvXR2ssY9VP
NcIKh1gL2iXcNR4ZUQWXdlSmyxqbyRHKke9o23nMsFVl9CQZ05lxwPiTgF5GfonZbJFtDssJL/Zt
VbLwuG5LgjzLuJvvCkMwvUvU4vwtVHWlws+w/LiAYukX6UHZUL+ySA5UKBSxyE88PR8azMF8vdtK
/QjEg02989jRvg+3kfFkVjzNsRQH1ajcCG0hhfXk42DMolYf6RRWpA64jLLOtkMhBCMmYVG15rBW
mtrTVbUNgeFVcIic8rJBa7mYyUxHhO1VsmYQoGchXa9LGmuXuXLt6UMeIhHrIrEfro+uhzkv2VJd
H5KU00QEmqeAYuqMxtBSGBrzYe29Hc0W3RTXdmlSwK1YnzBaDN8TNe8jib82spqhj65P2ephaIIi
Amac/sf+kdlx9uvTsqcNtVPe33SL3QWO7ipEWoFsJtVupWGfEcTK5s9HBI/Zf6npnScovHg78mR+
VKtMIS9VVKccL0G1Ugb+eTDQ5kf4bGjlXh9ev7OK7hDjOMElllaXVCYbg5Lsrk7bz8V+Tq7q0m1Y
+PpbpUaB/E9fk2K4nbQt50Jl5yc2mRwW0i/m/ezW9r96fcQ8Wp7H+nXe3VjcOY0IhwRXAnyNXdpg
uln786DtW4RtM8nfTGNJHjnZ3d2+i3CRNUbXR9eDlS+ooYFjBESUZBd9Uo45pBQfB6HhGfTzImU4
1vGQRBmCXE8Yi+3rbefQbd7LelOSPqLbPefYXupfD8QnuAeQ0HfVvq2TmfPeoKIMWNbBHITZaKSU
4ZRwdca50+xluJ0MNtuWhbbBrulgYJeV3jLIJgJIZfuaWJE51TV7nj8O6ObLk5awha2JvyPLaQHa
mSk/zIkTR8nT7ufB/eOR0bkWoVKco5ZMnQN6vLvCiOVPAYkYISIVoj0Fa7rZqj8jezlJYfrTvkes
9t0i8Gz2Mwl93OsHkWBvjYADoeYA4wESlvE1nQ85M8SnJG+bhRV1Zyd2hnaRjIBoUFaLctwsq4oS
rMsl1/spRVqJ07NtpiPIn9M4ZNy72vgpdt36cP09c1UlXFvWfssbhtgk6GB+lCDUPYLoqdXjhsav
iSpOTObJISt+vm6EFMsOp6L5NExcYehhm0jNLOpW19783DHqaF/go27/7vWpWffyaLjyLPdN3sSf
CGLobN68mdwojX0v6KZdxsoxsgMZNiZDKYMnZ6IpbIxfhb4+5VuOzm3fhcIHbKOySBruSvvzJcGP
kPUZ78XUjBcAbNm5pa1wleCgGEvLnw/J0GSrOxj9ielBcH3pafdpFSW06v2VNkTLbb6hy1ubXKDD
VOhwmpXr+VwSLdZhFeCX4F81zqk4XX/6OmacSteH14NaZD9/N6OqLroe9GHhhf75fEKbB89ne1TG
4i1NjKOYU+c4TCunmb6fXZwhGoS0TTnFy35z2b/Wm6IjCdNE/rD/i017xHx8fR9yZfi0mZoD7mnB
cc0305saMU5kEwscyQF/41wYP6/N60vEeDl6Yu2Y0+3b8r5yvkLP+lDu7ZGhW5Oj2Fsp+zOIRN+n
pZpCe4ubKGZ86Jsp4ZqaPXGp7C/rer1cn14P2/6NeUzHYHLpuV9f+bIqsGIM/cYdrLsE9a7d8enm
trV/KsTTtkCWst1iPo/niWz2SBhc8mQi+XTQP7GCKV4uqhJFYP+olIeya5+N0TFOboFdstbYPiR4
ztjTBAu9Fk+6/e2UqQ9UEDQjuXPpJT6Efip1pq2YLg1B+7rTUq5BJdIb3lW9nb619DW9xq2e8H1/
yqX4LErnrms1N2BHaR7dFjiSbVk3ZQ4uBP4Fy7kqIyhbl8FuP1ujwbwDtpNimYNX2ahy1hSNwVC9
Ja6++eOkQ9xpAcikMRNXOouT4eCWz8wP43oB3XHblGwndTTTmT7e5XP51gwl91nzdpzRJNtF8412
/PAEOJhYtIWZdbo+lbF6ktRjToJdjarwbHeKDFB5xwERs4g4xwcnjw3PftQg7IBc3gNsRHa/lFTG
WSthoq0kS+lsjClSKVTkfG775htX5ObFCkWZnsUYqNRhYQ+hA24ZkD8wLagva2cJEoRqUETd+LVR
Hyw7Nr+lManH7E9Y5Rtq1KlKAmdWXxNTuXdpXCBpLoqzmOUPiC+e1qXT49KB1R8a7BrXi5Gm83jK
sbYuda8eZ+GQ4MddxO31fPOvD4sl0c/dekaGwH0NttC9RvraAXOKGy2Vrf6MZfqlpvyLVvAPHef/
13oSfWwg0PyvtJ6nL/OX7C9Kz19/5ZfSU7PM3zGWaRa+OGMXdf5SempC/V03BZYSSKSWjarzD72n
rv+Okw6/rKUi4he6gynll95Tc353EY7iTyAfi0BgvKD/C72nZux2hn8CTLsO8CrTRYIqVBKGTYfX
989JsQydyy23Ev1ZbXPlVK7leEJJxrlba7dFVigfy5qNQsuJrsnR/OCAgPJ0t1+jomrdI0XU6wB3
JSjJLQjNjIamymAtIrMvkEWnMGIdGwywGguZO8SUwEDfWynP80hjusaz+DQ7Sn1jFMNLRkqLKjMg
YVJBZQraR41LWsXAPqSrsIfSY+bhGh5VNPoDw6vhhH9QvDkuETeAsWBHuWxvHWc2uH7BOJFyAGGz
juvQZRV92Ja+9lTRyKBJl4LG7/jYJWixNjwaTOpKwpuG3LmlfY2QSnzoapRO7oDUZjmZgo3XpkgL
x6kVLmNygjq2kQ9tD9xuPUrD5qJhDjhwLvW+msUJYGp0HzGbZvAhs3k/gKAf+hY9W2vi4m9HSBHz
eJwV8VVa60enNvu7ObEfdcYj95PsHa8EmzF3RfVITkMJktm2vCZ3TY9EU+uJRif7G1t+HJz4R0ef
mu23Wx0W0C4ezaeWyg91VqUFxY5H1N1xDVVStE5LjmGf1eXOMpPbaoknsGbo1oCewB9YfjQsj/fz
qHxSWDXYj29PlYUheyyG5LnO+oO0xeKnndnSnmN3q+9bJizBP2b+jZcsVb/l0hV3vV2mQQxNLEhU
KU/dtoEytXGcyBQeVWN3D1jOs//G/CZ2E9K/nMgC0TQXh6rCyr36ev6JQwxjja1qPIjnusvx4sTj
yTJGK9wprmFMD+xsaS0NcZbSqszfVIsxYwvZx8ET8hObNLkU5grEJ8YWzXEuJu3RxnUZDNtkPHTQ
uN3kRWvoiW2rk0R2Oz1mhTodSU6GXrKQI6/VGQAw7a7UUEFjYidxV1YRA1Y/mTv76PQb4tXOzgJD
aeGJukwYchQ7yjCgahyO6YrVBa4H81pZfrPb4gv7qeHjAA8JQMbrVI7WU9pqIZusN72q0W4OnKou
JKLx/7J3HstxI1nbviJ0JDywLe9I0UmkeoOQacF7j6v/n8xSd7H19czE/OtZEIEEUGAVTObJc17T
muWHRJ+fWsuDrd0jCetSdXtpsrIG8yVIAeMG+Pyuk/s5HLw3jDfE3yn9MGYt4cpOyPNIaFr2r8y4
CuW/MBBV8ezWab+J5o4McDRvgQyaYPBgYAb2axFG4YfsgijRcE5m7WGqht87gXhaGlfTBgOfkCpL
883uEdJnjgONQkdFnLgAFQ/jLtbjZJd4Buk1uQil/CbEC8DH1aifkmkkfRCQTu0TPKSS8thHrXeK
p69hYaWnrBpe2xTEZpLFCPrhxypiF7SCl3/C0Ar01hR/JOGmn7lKxUUDwEZd3j1lzB7IIk0Pthcw
Xk/GvgHWfCJ7NqKMOQ5rICf6aiHUGUV7ybKq2Of9olGDv6CK3iGIjmVr7U/JevCqz7FovQfKYCcA
//lBLOZ3AJgXhHAQQ6RzY5YLMXqgqloXCfrqZGGswNygIe1uO5R1NiZa8cjsVLsoqVx0KhDgQzjb
P88wXPuR6nUclWTH88jCklM/Mg7dZ2KJSRVCFzY7ex8Z4zGPmdcNJTXzagC0lfhvrt1/KxHsB9kR
XCrrY96W8bNtDce0a8U6a6Fkhma6jxCz6agKrBd9MJBQSfyt6ENxyP1+n1Cop2TXQPNum02SafdD
1JLxTRb7XDn6R6dYPvTWWO8EKnObeaoNkvjxSHyCOmAct1TLIjfnaZ7PYmmMtRH33qaqSO9lqXXf
hxtXOplpkcdIMvBKL5T8zjWRpFkxbXWdioAq7I+WBg8J5PB6yMS0q13NOxUICa9CHWTZYlv2s4eX
czX082mew7thsPM9L/p3KukkwpiCr3rDj/F+Sr8VUdsecmAaJ+jZWYeCCM8VbnJYXRogxGrUJKIE
on9PZ2JUC/mLcS52s67vgjoEhtbiKTPNj2YEBDjoY3KUgb2Hc7Rs+5l8nOO7FeLeLDDxonZJogb6
Wb0KC2qGRY6gjW93d1aGJP4yer+bRhzucETH9riSLAkjPaB0sPFnu91rATF4MRrYlQjTRwMoTCmu
2jIDDw5ogZ81L/CewzQEVCEN4LzqgZzHN+oH4+HfdwPQ1f/W8SKhRCIHyiRGnaYSIDH/HkEYIW7K
4eBqT0lGan/E8o78AVk6300QyrWX4+Jju5fW3mmeRiQy3N6nPg4g3Y2PvCykOVN/Pk/xYsPN4/XK
i+FT2LTVWmd4P0KA+L6Ewn6O8xO+VhXEt0uL7UFm1ycPo+K91oDpyisKiBqElRx8033tVW8AYdJN
LWtho82TjMFBvB67mamX5Cw4aJ9g4OO6oKLBK/M6SqBwAnus7ba5oWtbMPV/OIHZ403YeyskFLpV
WQXDmWKFs0Z4dV6HxaVG13ZXNsxCmAty/immSCEMdAPWvhF8nXIzPCCxDKgJXkJfTtkBAs9JZK5x
VwMC3Y7aEIMTRHem4t+TLNGM7cyLdcGZzl/DigHo03fUvZ3M2neam2/6CdOujmIIeTCNhMcsPg15
9PtQxV8pF/h7YwgxG3JQtQJLhEqpjuzybDMzGwH1O8uu8GuPBD1San5cjCQASFFUsOUWXuCzA318
FQ4kweOAYhquHACRC7NaeTPe4Lk/E5fZaXiOQ25vNyXQWqcsoQMAztZwR414PGDold51SKNtmhKw
EXnllFlZ+r2EbLuv56dY86MdXEZtLUytfTIS0V+y2nkxJfSnzC86lvHScPrSL274oBaHaej/g2KG
Ix/KW7QgH1pIVB6UZuBAUJ1cqajzLloYa73VwqUJntpg8jf+EPrnwKn889IZIMkt4xNo/wMSCtPT
YH9LFh/zO3una0iCIelUfxGBudeKLN1qIiMKxs+R2Wpp7KLUmC4o03RIOT9Bgk5OU+do+7TxHoGg
zp+9AiyU5+MwXOVuQa1axHuL2WVcA72xPWNYY8nhgxFoBsxs8+muLunLMIhfdgsl44sRIkUHTiDY
8zW+OvFIvguc4nZqKa225t0wPRaB612wRG9xgsDOC3K1eLKDjBIFYnmd0wisIAOwQ4t+wASxWxMJ
OhdSzx1vzkOST9CXgHftXbvd1DFA+3/fXVhyPvHLhbfk3AYNAAGO2v6ltyiWtG30KHSfMtKu2ynR
J3IL9J5v8DaCh2LygSlZ6AOWnr2jzLgClnMu27i/VLaOjwgcg6e8JMdra9u6y+YdnhPOpk+rTyIQ
9nmowdY21uDfax2aewt51dLT7Xvm0KggRdlZJzI4opKcwW+tUOIvW/dQkhbZlDbu3tlspi86fmlZ
6n1uiqg8LUMUrQsjKC4OQukew/lzFwYt6LcsBAggjiA9g9O/v0bIHPzDRUItAY6oARfQ+vUijTlM
gcUa7SdiREbMBIPHWH9sF9Gfmmig0tMGb46RyEIPNmOiXyamK8mwrgcMx/KBrg6eYbFPW2qSgT2N
6zmAX+NQEaEkU0F/SSECIU9/xhR8uRN+0aMvkEMeKwrniLzfcEo7CYZMXsteWKD8L1E+XIRbAfqt
Iv04Gh70lbDfdU7u7/3W/TpHCMnRKy4vrt+Sk4FNU5nivHhtfBmGfKNXHsVLkSy7iohxY3hgEHUv
me8zi04OKIs4a3G70wQmVaVfWqe6K7wL1nFAxAOyYYjajsCn7xPqn+CzbftQxK+D1jeXuLeQfk6j
O9cxw00/R9aL0EGMmemCcm0LX5dAgo7kBMpxWCdIiXxAM25YRQOaZ8a0s0A2retW19Z+RS23q+03
Z+S1HJnrbKexgJ3hIS5mUZM8jLmjb5LC0c/l0dBBq+Cprh0A2rQPujXGW81vmo3WZfndCHocWkO8
aYHZln3WP8WL2GldgB1iVzv3IC/cTRKL6OLb8VtvtnQb7bQ2y/Qr8K7ui5ca65jU86q2A++QExNS
8nMfUMj9PgBVnsiEdajBbIockpPeN9ZejUAWPshSGPlSCkgKlfYhG3XvQ1NrzQ6ZPjhNxmYpsvbe
sgF0C805Sbev0gV2n4XrErMNSluuJguzR4ED1icTcDv50Xh+jCEmNA5423gWr3nn6R/HCeJ0Bjy8
mLSZWadGyt5A2XQYwO53mlecE8996KqPOfCVD5TQ70tsYnaGDY+zaOl5KJTGgDvPLaCWvIaJjiAM
ItfZ+AeICncjSpjs1FbRW0ff6sWMT1GsRZfaC8tdBYkHjC5NL0RwOUfHuczL4zwRxfFKMe01APJ4
QLK8lMtu4V5HtESdY+yeTXPOIemMAci2EEDGFGLYYgpv9e/fYjqzX99i37SYjuqebauEjVSaeDfG
eIWe9y28/yfbITiYwDVDyurdU0tG5Z5B6Wlx6PoBN1kf3FR7NiJgK0aNJVQ2TvV+RllgrScOEQWz
u8m0mzM4IrxFggctLx4tIylebPSgjW55FEYSHWJzxhTTioyPPtlJqmwO8q2DKPalUb1gFm7vRcu4
rfpZs+mo/2RSDzCYuRNhP35Aifw7gr1PIjP9lzAsdiW3+X5IAzQk0eLbBSRQ1oyZ3pZcb7U2Bm+i
WIVGBtkZOGWlDmxibNONqznBIdDRTpwi4Bi+Bv+SmusOUJd31hbPQ8KgDA99Dt+gwj2IfxwWH8gb
n7U5Dpg6SbfHIuw/w+w6Jkm6vDg6wBr8jqJtPRn2uqgeh6KzSciU0UdzqesDtIp0k2lT8pIHzw5e
MlsmQThFYuZ69K02ozQMAKAO6N2EGz4ChxZ3AA0XDEPxCw0ctOi8hsyHbb62DgyZaDbSi1MT5w+R
lW/CWSRbGJ3fKJMXT8gcOOs2isOzC9R3VZUHtDfGM24H2MklmPpks+9uKuBnK3SvtKeOAkZHDmHf
YuMIf4eRKy76o5kyoZv0hWieMvoO5uge/itwaDeHe1eXkj7h2OtIJN3eixoQqJ1W3LdTSl5j1D7F
A2w33OHEvpl1+jinZ5pB0FGSOj8XxosQEXKdJXyNIIARGZSAwnsHxJ4Z1SuorCg89n64C5AkAzni
UG6M6hrAftUjPCDrslGYvEYJOMMad/FN1iP2UQBIX5WZzxy2Rd45ceZHrgMu4+m3ET+JZ6rB6d5G
9vQUQwP64FDEwU4MFPBY599wzGTEDb5g3TBvgo43EgpidkzL2CShGJwxaUnvYy+m8tRnHxGP+krC
Rr+rZaur/bMfLk91nZknfFGNl6yAmRXqFoDw+FPeajggi9Z8AMDirqsGBI/XCmAxIve4hX76hNjL
tEpLpt9W+iNoxq9O7TmPySfD1CSzADTLhC+rWT7G2veYmuW6axrvHGV2uArdwtzPALw2uii9j9aS
5WAVunqrQUPZpyPzLoaBTyhBOxucEttLGprOJkC0zIwYf6c2n1Fey+OXDPTQupuK5BiCnMauuN/3
ohCnSrwMALU3JaKIn70hh9911wHDuyyh7e26svuum4l3nnNDuovM+Lal8S7Uo/hegLF6HMPuaGuD
s6O4UNC9VvOnNOCxIziK8Od4w3WOhwdbnY3kKq9nevFLjh7IwSo+VxQK1paDuaaR2GDyq/LBncoF
2NmUPVRW89yjJAITvQavZ/vZ3QLEbeUHpCeHeCIm09r5FPbJaxEb9tYjhoIn7Od7gJLYZYRDtLIN
PXrLdbcGbjq4D4ldkXNovpOnMO6jsMK+VqJyijRadkBXcQUbrHbdxfouDjvvBdSubT4RrRy1YtEv
nhV9TGBob0GFZ8gfHeDkJ6TB7PwMYowwkPnTqtes4JBrXrvTgbptTAAxT3q1w+S3BJzXgn4vIsS9
8iZ4mGwSp9ZQZEdQlN2mt8zgZKV5w4WKQ5RBAJkWbWzQ64xA0erxmSprdmd487Q3kcnMkfBdqbB5
tr90WQUNLgueMdlNweL62G5AXr6HlJj5877qk28ZxawdOtDiYtRgL7Gg2owuwgfAndahMwcXbayX
+xHgEGRL6eJiWQSzQvcOi27iOuYiQ9x+ph5qwHWdp6OvEySkXYJjS+yO6KViTkyyGA5gTlXNGxGM
N30umv/Ay9KcEtGP9xkuneSazB9Zja1rOiH7b83FBzCBxsqqavo0K22e0gYGu/9J99vizSN3vsHg
GfJY1LcHh9j9OlL+r7L0H1RECEj/bWFpjR9X8+V7+V5E5PqZPytLwvhNWMiSgYdwSMzInPefxSWB
vogjSNB6NpMspvx/FZcs/TdBhcrhk+TKEW1kCvazuISYCAqiBoaOFHBNVxf+f1Nc4mv8EgF5MLFc
3/dd8IxUmX7NEKM5UYkAG7Bz1kT52pXYpLEFC2D/tXbdVklUQHJFNql1ddT/2TcF0HIaMDurd/vl
+VRTLUrdwP/VC8ddOPoP+GZjgtSO2WM0uB0K7UB70jaSOJKWaDsPPerQcmMskT9qAa+A3deDmoLo
g3Iy+9RR2d8PfXe62zG3M6m1SaPG0PTj56FXsfOf/+aX/zoqmN0vn/3lmOs3azVXrJBCiQE//vm9
Cr19hZPmb7WsO8ISHmAXFs2pWMbmJCwnpb6fMuIyk2KrWrjQRt+3UzD21z0Luhm6ZqPwJj+tDs6I
l076i1q/HXg72e3I6+Hyg+/+wT/t/mVbWCD/2abOXQRZpndEdbydSa2ZvnvnihrxeQmvmcwUYJda
VQu8nUsmB38uDPzYF8DQoFjUxh4iLkbaLQLO8pLd7uIvN1U1C3X/vdBYEJV2Ybw7FWIMjQXKZpaP
GrK1uGNMgKsSAJYEOPJRLnOi3UavxPVAtU195Po59Ugbtgbjq9Pv1XM6q21qd67rgHWidK9aGaV+
2MGg7d99Vq0ao/Xg9O64U63ryyG/kWpeTyqb2LFPunavKB9WbCDBqlbVgnzRcOyzL4qPAb4KrWvF
x0glKQPh7Z+cDculjDRrJsg0ycZwyyxqDmpVRh8lZZijHuXFBjVUgiqJcFKLvp16ci5js0EmgTqu
N8ODY2f81xEC2SBD4hkUxyaQaKLET6UBvEQjqbbZwOvPnOLzjXIDjeInA0fxbhQDR+0FEva6zJW3
9eQRXpisK8xmD5MCcCHwA4zLg4+49xv3gOBRfhok5itUOLB3q2b8ONlItrYUKdCLlmiKKAlyFGjk
qqfn4AHraTja+QP5EnsHuuVO/bBigWRzvQCe3QMdy1ClXpcoupIyco0cNfQQsm9C+t6afbG9fX1U
x9wNUQDIPvnYVvLn4/lanlRTLTBc+tlM8/rOkyAsWyIOO7eS4CiFNhQSeJjnVrdb5vZRXYVEYq3U
mvpvotfmw4SvUqIDcYULPJ2SBeOZqJghqYyuQpkBOAtjCTiz7S7dVCk5j0zaz3hLTTRNGmE1J223
APnnK6H1AsoL9B0SA6iRo4fAl1L3xNIaXApaA9Y2m9Qdut2rYIcMES9fsABfhb7yqWoLIkvVVFyp
OSmJdoISQREYbTk19KMiGwWu/cmf6nA3WkwHa9B7in50IyJZOmwzK8sO3PHmpIEtRr+aNUgG8PS1
GugqojJQqM3+OxyRJiNmc3lPUg1obCNXVRsjsWfdQxzflmAubTABlanVQMIa1ZrX5tRim/CSSeSk
LvGRaRdOXBiJCUMupcSUHhkNB9gtc7/wTWhRC1eThVq7Nb3Fr7bWEv1Qm/o+JO6fnG1Euo0uBSnl
k5flwc4Ml7teoiLVpijsjH3slIcp9V4rK6O//+vHAiDo+bF/tbFLkDpzWrW5/cLrzzSjlqeuxXGg
6nQDXuElTPmBt1+pmur3QqcHTDwMu8lrgn2c6fNaWFQs1C9XP9fFbY6fqpZqA6n7teOOxiGRl6in
7E99LUm3755X9XSUaUt90pnTFakvutHrGyxfY7/X9lRx9P1tk2Xl9zXyfDujgUWXANN6twiXLF67
NvRGdVdKDyGtWgxMNQCNjhLXaslhWzURLQRpp9pkk7FfWgYm9iog6CWUXS2Eh12LVtcDBI5WkqdN
1KUMPCFc+cwrDmEOCm2d5AOqllUxndS2oJh/l7PdndHbyVktnCzFiKAEFDNSE9yYi92tep3RccJx
6KTWXC/kIS3SZjo27rOOsuDKLTwHY80Fil2ek7Ni3GtPimc5TBNTA4m+DYXO+A0mkwdePuDXtlV3
AcpnuD5Hob5xqoZXTd3+Rt5ItQC7wEbmTYDZJEgX/gvpCUNiFU35PHeayKk3JVAZy5gRj8unHm61
dmt2jaMjrzL2eInGV4KpO8MyDUP9FUrFsF4kWA0Wzs+FixLM6bZNNculgEGmVtWBavetqbaZSRjt
jdk5qxbeYnTI6rjrqtr67jzXVY9KvdPR7znzoO3QNLkYRY74w0zPAADVPor2sTQc6VjmWhsLNa/N
oCGawwwXEG6RU++teM4yGUp2KmTSC3oNS25s1araT6eC8tyCfjTcNTlRZJiQg0wTanxLtao2qkUl
d6s1TXgug4Z83G6fUc3hEcBKfD2J2qW2qhPNjsQupwZQ5Kql9H1tK/rF7UxRkIDgjO1ilAEKHnLy
f5QqnlGrN8rGjcaR5iM34dZWB96a192K4XFdVefI1BtzO6c6/ta87v7lvyW3z9h+Uu67HnCuirp/
+ZbXA6/ncOsmwGrMM9ZNCpi3nCTEHpI0GGDZDgxr2IQBXrlqm1r0cu+tuXgMRepgtXb7rGr2C1nt
jLqzPAppFwZWtSpsZ4EbK0+lWXK4VavXrbfz3P4VIyLU2CyL1mqv+n/qI/908Lsz3nb/8hXVh9+d
X34/tW2K6Sm8mFILL+svYON/apLr9tc9QBloiH8ClW+EBLVm2XlDlWj+rlpCgbh/IS780lQH/stt
SIYAS+nB26jjTBUvqNXb567/5R/39/BvsU2upZ+L/MZ//VAFslbbWtVJ3X6uOkbtblCigez010+9
HWProX0catR3gAeOcS3ts3+e/YrU1jpuOTkf+L2p81yRwFwBuRo2pQry8OO+i8LcvYJzFXYcDA0h
nwLr3hbXjU2BrCM6UQYD098PUvSA6ynVSVRbffy68UofmLNpqxcLWWlXW0Ue5jTVKDQmso1/Iq9X
rnCVAmTUxODX0HDfWnZjLtta8jcsE/beoIa9yVrGZ53StAvA/TBYAm8NnXKKAsYr9kqvYkny+lwJ
vPWWtdc0MWqGosTbxwe0tAjrpNaiOreva1Y8uDBJvUMkR59Wxk8Q4ekfqYtVaxAizXpGuVassbwD
pnbKVYgHBaQ+RYVkI8Vy/A7lQm10tFZbD0ZL3Q8GvhH5zS4TIeTBOAIqMXXzfug9+zTJRY8i8jFG
Ta0JwXskctai1nL43ElCzNDIfGonF2TWllPbQHGCJfXV6imdDpIFf1uobQ4RwgZkCx7ilCqp2tfj
tmxN4PDYnGBGSgZer5M3qh7eNlfDsSeHY7VoF3uAq/gq6IJ5EOSVsGVcpS6MWlMLtSOrwmHdDYin
xJLmf10YWXRoF28XqL6xkx1holguio1yXVVbBbQmWLj+bpaCCKBxfOYaMb83hIf468GKwKQ+pvao
NThilcnNAJvWvVsoss0/bYulsoLmg34spORC4M/DyQGYwv2NEGOR22471NokLxXyM/6V3aHu743n
odYG+Qyoe35rAtqX8wE5aVG7r2tL/xhBb9ql19nCX/QR9WF1XAzlCc6QjtUYQ67i8hAbFqdbU1ND
5pX008rRt9blwHs7NIoBUQVi9tfvDsrMeB/H3Tai7gXssgzawyTJVp4kYPnI8xIc6aCMU+jPGyYY
GIS5mDsNZtVf1KKvUXTueu/gigkoXagTdKhFD9+RIMLyNoPoq2sHXiuiy7W7kt1RrgvICUMfr/rC
m08Z/hqjVH1QnCCdbvx0a/aKLXRrqzV1jDpaNasA4pYqa/4vWfufkrWujxLyv1Z8Rlu2+ONbF2Oc
9Ld8rfrYz3ytq//mAu7BOdkwHZmupWL8M1/rmr8BhnEFmBjP0l3fAfH/p/gzSV4Uj0xSv9Lcx7SA
8P/M16IL7XswPHHYtv97MoAnyQjvwTnow5mmj4uP5emI8gnjFx8hm0jbR1N/ODSZOGBkHa77sIbk
7IKaJlqHiNy9ddqPtDGfPIEbXIWLybboJ6r2GNOtUHWziDpxyhy84rUqLSB23os3eOkpxDACdM6P
qc8ugwcziCrxfQzJDFDuMUPuD22OwV/PPd6yfujTHNBLxpVpj9ctSVonQHV/+YiYJOJ2+nKvR9pj
5WsxlCn3C0XRj+BokA9Dp1KE4x2ZCGRvHsTWDsaOaB61oZr6X4hx2KrJ88s4Qu3TvyR6Ad21TDdi
koYSCRhU69Gfn9DkeGnQBMBB56Vhkh5h8+3Yydd+9D8gsgy4I7hMHVkvgWuDvgDa6iDI9yQu19XQ
vC1R9RIF5dOAJ3ubNXv4kttWdP0Gh9tPlhk99G76Y2j48o5dvWVl/AMzCWwISi6z6xiPiNSdUTpk
1sJ1SkO+c+g2b1a5reJoZ+YG3k7tFqeFe/hdwPotZsrW/eAnb9mAp7c+UhRaWoFY33ezTrbUMY+x
4LIFLdM6k4/Ar0VY2g+2YZdTOQbFxkT8DhUsjBcc7qqVHmCK4KKY12tR8x2yARSNSDKAcUgZI6hF
Yd/bVsI7WvAvArf7Bs0aZMiwIKqRaJDs8nMMonUdBQaMf/WkaAB+neV3nDA3CRyHXRohVAmF6ejU
TrweUusRj5WF22kc5ImRPvGkdKj82tp3q3rFFrRdVZlJ2DN5r0lvzACZJw8F7gydGkZeMnTrXCrr
jguyE4V9tEd6zwG+loWaYNyO9z3gx5W5FNse5+SNWaFCLZbwI5kIlLld0MeY6/5oTezKsgRpU9yy
Y5dHh79957VoIrgtVJTSfW06bzj7WfgtyDR8Hhr/JXEbhOTDuxC4dpthchmhxNGKJIFtAObJwguC
qHR+0Ab9m9F809NYezLaAOaFH63CHoNpM9rUvoNqJCXIRaS7xnXjgz+dACbADW75rqPtolDmHiPU
gNXLAnF1Woto2C410LhF/Kigm2z02XzMB96ZRvjwLsJXSNNIrnN/dS6QsB+HWKKt9fARiBW2mxJF
ZCFUkdQFP7PaAWGIwItV09HIvk1DsCYURkW0MJ78rmtW4ROzfjSJfffeKMl2eoQ+feb/ATcHLeen
CtlVvZj3mSV+OIGDuI4svId1eswikhfISaM4l/6Y/JSqv8FVaYzy1R4PgJNWAaX5MhSvukwLA1tb
DbpWbKzmYo08Iu4A6ARRZc5WoAi8jOGbXrbepiuh1hOT+eumbd7gausrjXouALUh4xXTeOnWnthL
SGlg8jjEJhC1Bm0xzJ5CfTkt6deU7GKKI7VRc617vgXCSz+sRt/0485a4pd4mXZ6qj/gI1mtPZeX
phmIASIQc2mZH2sLXmaUB2eE09NtFrHf8ZKvgCARw5x8bzXWwVvRRPOh5xaC+3sxGlNDW7+H4IPM
YOXHaBqgLbhRmEgYS/gsozK8sscM9+P2zU35v45LSZi+do8m3sWj90wdFxGn6qGo6IHy1tN3mI0A
+k3zrxod2Rply2Ne0bEULnNAdBwRIbMpnVN7pia4qkQEISDTnyCQZmtcdvpD3ibgeircTMcGaUbf
kO9sXyEUErv3U0JnWTbNF6P0f4ClStcalsRtVE9Y4SKomVbBvrS0s4fa4r4LzQdq+qAVTWMLqRNH
xgiiGN0RjrnGeh7NSzyiglv0JTBTdH3IN1k79MkQQhHpncmFWNm5dxcGZxGjI+MjFYwz+HbqNAsB
Q+B4elpuRJL+APcVgCUvpLKBfT9q3MHBsiEVhwhdDwXsrGj2Pooejz5PB1CFJPidyBtSJAjloEiH
K6fvQqEQOXNkiipbhOOLPeIN1npKh+2gg+MYUnSRRuro1GB3lvlBy7kVYPAvBkbCJMqJ8nQ0p6rk
O0zkZ3PkbqX229jBUkdvdtmVVeODfa6+VlgPkimyXwYG37VjRrx6GcBIDV1N0+JxkX1J2BqPc5Mm
m9DvnqBSoXTaf5/66WPjQNz14CWQOA0f3PS7eson/9ClYPwTlC46Zz9aGDzn7YzckFt+iM14h8cB
3S0Es2NtekSucsDCPkTKCvJFSw1a3tDWgGV8E3ykHX81BxRa5u4LvOofwJ/2WNd+Jq9br3Q9+w5o
ENNrs0P/0wDoYYH7wDTgGLT4Mno+c88MQdk68XHMadGgmux9TW8/B/1RC+N5FaCisowu1AmBlxv8
FRHALKmjYNvH6MiiS4Zsk/hDON0nbwnB+GXz42KCoFmK+nPcL5DtQgYjTU/pyicUbV2Hd3kZmobB
KUPoGC7HUnjEF0n+RYzpa1OJkw6DMZ4YJ5HZrYT4w7aiZO0F0++Iu4Sr1AL76IRfLMsa1kMFFvoz
MB540o3drgK9XoCzdlKmgM7GT52jTyWXEL8rdpJRFyKgvpG6OBqTXkrcOhzFis5ndLWXdkBBtvEw
qQt643Hom3XdT9NukR2kMzkR83RGYmGKbJ0N53oKkPRI4BsP/AiIZPTJ0RjuZ8uF3nhvutxXvAF2
uZvhQSOHQ14e8M1EHJmMvqiCoj6j74eYDlELNdSKurcpXdLTVPY4FwPaaWzrkarYJtZFhEUBIyVU
LbsrZfxG2KDZ1bM28lsi/85E65zeLRObqBbFpZXzaC26l6EL8iuIArTaCiOR+3kRb+rJ8c2y5AmA
Gq3NzPSRxXQnDfISQ9zOQm8fLTrEBBut/TAOwWuML0Vm2bBf7n3XTHmQmFzak9ttpih4MND8A5+M
ZlaEVV4ClnBbItrbxMUf3qjXp9h2KpL8wZeut3HlG9A56oEpuquydj/l+CZtU40wy0kpmQHzJCu/
cqoh2XW69cQlLw6G43Tnzph+LmrkSc/NOKAGPqM11zRbjHQQbtHbvddV+oEI/HNUA0dNw26DZ7YK
jmFPNL6+HcvsFerRhhKTPNuTHblfQrTBdgDMDcQnG5kWb1lc26JdQO2CnYM9uQSnqMw+JIk1bShS
S6YSSf+ZkqsuE9aluwN9lcDl1IdrEdeWaQyl4Her6fYyqxHs5rBFhcX6qoQWVbnIqbtyjRkHnPvY
iM5YyX+wnNneqWIvDAMf+z8dV3OzPftG4wFO3jloFB9QxAK0Zt3reaTvBc5BeL8H0cay6kRfY3rt
73Oj2F/V/FQhWRWOpzz7CHUh29WWlPmDEWiB42o0Im+kW5ZOD0/4TsZgKrmfYcibFCzHGFChB8Xp
HBX3aOugYW6E6IrOeoiRZYdLF1KCTRbUBO1teAHCcNFKAzGzyHQokCHp4FtSBN6aDkjSrJqieA7s
P5ypCJ7bBZ261h++lWUzXCJXDJflMYuce4BV1Jwykkn8F8Tjf6+80DmZQG9jKjHHrEsyEms8MAAI
4TEPAbBmtZq6BiGOk/1QLbIW5BJ6Fz176oaJzOmoCqtay1wArC5YKgAE5wRmD+oy7udCW/pNzcMK
+8l5cwUmxqWhm6cR+4uTA48rp6D6Z9uA3L91iuh7DmcJPZHJRaFbrVo45s5uSuwITWMF+8k4IXjn
IEka+eccXRnERAZEDSZvwT/TuFAx1TAGp6YJ6nCtWsYYM52COYqTjDdUmwGRr7NatPLga3OsPmHZ
EOyAOrpbJirxCjzweO78TsfCk6SNcJ3hnAvqgWS+Jiyv4/HiBJG7Mg3bWs1NeJ8vUDIw2oWnlBfO
dS2wGncDwxsxZblNHdLXAbWQ5YT1kLVVW8A82UhuF7y8TTVBcBV3umnfBWMy/FHxZatJNJ/TJsBh
x4byOEqBqsHvh/NYj87drGmXZCEKh0PxHHetdt/lgGJBgK9qc8zOtdvrL1pboKsMxnyvmjaeeyZ4
pa07EpuRbgVjGif6pV0mvL4HrEdnqR+Pyni46fAF+b1awr07ueljaqNb1qTT57x3KWv3PqY0BQEC
ZXTCcyeCkMvVjlzn5V1+4eHKmXlPwNV/YYnI2brlIJ7nODwsHpnVv+PLM1+jqlo2/aFD4mdvBFs5
V41TzMnMwnvpAVKsTMG0ZCBhjFKft/n/+f+WjhSB40km8C/ZAn9GcMzvqv7QutNHe6khfhNMMhFE
ffk7wb7RtskKzPEp0Jf/4L8tTajesYiuPx3LK8ewYM+gP/T3n07wr+HQWvQIFjBPlBPGtvdfoHrr
qH3N68USBxEhIve/3BcI4W7+D7kvA0Q1IMF/nfx6+KMo2jkbAA59eZ/9+vnBP9Nf1m8wCB1JHCcR
42F+9lf6yxO/2bqv6+w2EJqHm/c+/cUmnjDQqjomrPZNC8P0f3N123CgoMM9daz/zvtMxzTt/zxW
lmVK3KMhyVcO5/sbYyPLzXbJKwFiJquex2RckHtNnq15hmOMOk+LQ0Oo6R8K2AU7+PIwkgyE/nNP
IGaZ2Qe/djNmwGCqmNos3YhYztIRS8RWuM1RZlshBwpjIxuwpXHbx5EJ1jaHqEbMM+EeH1lrkNmD
Q5wW5NKQgT8zDLehOT1NIxK3vv6KI3WCu9KC8q9FjA/CINp5/4+981huXduy7K9UVB8Z8KaaMDSi
SIqSKNdByMJ7j6+vAZx8qfdu3szI6leHh6KOKNHtvddac46pCCdGCe2NeqpSzb8rPqgFon2dFLhL
mKvMg4U7JAx0T01ZjigFYrepktJVk84kdoGTV5MEz5YCZTAVtO6GmLPIrgc9PnRNe43DewBl5DNY
/TZs434XsJmFPmwqiQjjqQl+hkbfNorke+FUOelUWrdqIZE+gP7EFtIUdFc40dkaIqzuDEorXWk2
DYZfW8zZ24l5kx3idEVOyRLe5zDRHVEYk70h1x/KFP2Evlm5hSJcCTeovDkmXqWbKJn71MTsFqpu
pHMg9VNGbjHcTuIpj4lyHMbW4GyPkDFki1Jya3B8feaghbptPyZy6BhWV+1nWRy82koYsIQTZxPL
uqGhcIwCtT1I+kcTNsmt0qtHRVCM4xo9OcZN59VliWAPRhYrfEUMHRvBRmlkD1IIFuYJCtFU0uCy
WgAjvaiatppr4O3i6JmKCa8F9RXeWOb1URk2zBjppMxG86jP5aEn75cxJQO2Hm0ZfCJRoMEmFe8k
pET2SJRSZxnZWVNxExgA1F1B7JgtNe1xTlMBLGFw1orC2BlRKJ8seWksqqjGiSX1g/J2LK3yQCqI
i2pX2gnkxbgDIetKIUyPfhcSpDHGnPIGEAOzRgB5Uu/TwDQcv/OvMBEzmH+4phs1zLyJOmSTt2R6
CUk42LJOYQmAqXETnZjQzMSe3qVLUWAMVIHhFzgKtyYFygb9CKXXIPkrF76JM22cZCRAjFGeTbCQ
AnJgEw6CsY/n3oV3RORBE1CKDWAQRD2VbvmRyrFa3id+yhNnYPzG3IhbuEfTPpBfsUdrBpOgN96I
7k124ljiyil1Qq6qNnDmVsQeHpVMHWWguSMNAaP6GnKfHxmbBzrgtBUb/y0TBhyI+cMccv7u8uio
moFqD5mBXifRPdrndNt65cWqU86bYuPKwUR8UlOTwSXwUNOSyOZJPxbv0awvXFV8bpP8MEVitgtI
FLUEgDdStetA97nNlAXbNPLJsBa+zYgOeDLSAsIbvpdieQti42HSw8rLWpLkiGT8yWqkMI1BXs3s
K7xffFrfxgb+KzHLJkBrs5YUfHasW0TLHfhjlQvP8kcUQxrNI5iXLEheKhsflVFwULSqs2LR9pbq
26ZWFReFeEwmSEZNk1ythKwoKMJqSQGOjTy7JG/S2H8B1+aPGCFeTqhWwXwJ9lDijGF8MeJcp5ad
Sdx48SsJpZFmOoUT5nO5YbhFc0/2cTKrB98EcZy1o0RsUQIRo1I/FD3lMFiFm3zsK4yYAPUJuE83
mmw95rq4DPgJSs0TydiIajR4I2VmsnBfK1IXuijonDntN2KhXWol6E/lGGY7WWMxklRjO5BK3FR0
XactCjkrv9IWs/ZFVm2xfyddtQ1r2Mwi64NmAfWQ5V2NFjjy48zLzOpFA17pDkzmtoQN2pWoPBdp
SRMY+N2m66dwMVUTTy5p9a4bkye0UL7Lody39TwePObUU5Xj+2q15mkGISYO7WOr6ZMTD2awozUD
6CILmZQQo6Ir2XmS1YtBUsZQgNuk9UGJG09X+uDY843WvH+ZU8UkPRH310zccN8CxTY0Z6SzYozA
bqYlTtIUb5Q4FW9zeIwqBceQxCeaAz4FDLBvRpm622qfqDFgdHcKiAkkUFZmfGIiZk6Z+VsA5Lx/
a5GgyValS5GAB6fiweiHkVz7UjPpXtSMCu5qLHi1gfZMnye7KqKPuSWbEBbGc+u1kWwLMWGIYiDF
zNxr2Lq6ufd3Rid+UEZUXquEW2GhV5TU3EFhqliN6BvBUrO1GGKqzKg+UH4qPX9KNBaMifqbiAs6
PhK6O8n0JbtbqNghTiV/Tu7lAow8jn4LjLzyAFDjqKkUClNFr1PI+RxzENn2os7QCpxO2SixO3fT
RkPmOCn44Cs85GWWYNCZFC9uT1SDFxRJGzUjI1GxeBOV+hYH7WsVpjU180SCX8jIQpD7fSsOtEHA
RniaDh8uNYk6k1onM+R5A+dhtEex32OGlDcKlmzagCpxNq7JdYe5NKonvdhWCQcP3Q8uNXTbXA49
NSwvYzrvi5i33JQT5U0f761nfHgMBJGA8YSHAkuHotmgBofxSczoKbPyndAsNEdJUhDCoymxWhMA
7TB8mgtapTa3cuy/B5NxtSb61UpVe4GWjTcixKKkmj6h6FD1KEHEyzNsJUt12wDPn2XsOz0DNKU9
R5P5qYUAp7r6qTEJZkzaxRL9HMB3ceOqOQsxNujRd5h9Hlo9Pvv8gW3OsEjtjoJKZ0jQlWNFLM0+
SslkNHoGi6wFCIpJcmzayWv9CqRXwyJZ+vsINXaNmTUQMDKaU/MB9ysjPxDpDsG1tXkrlRXHETXY
oD4NbslmOxd9/5RMGayFkb5yy5urVZRj4YfBNh7JwBBj0O+oOWpaXHbN6kYws7GNpOZqWajQlCn5
kscKmKmgnJmIXOeYKQQYP8mxNIi/oyEfAsQqvLk9MwwEuypLXveO80qVumjI7sk3vOZV9bVY9ZIs
H13L17eB1dXAjR5BtKG5zIwtggRPD2nBKyHvPsxYG4S8JWcrmNM185Ocj5OOvNiP+xvRzK+BCQya
DPcy8IoBn8Z6MbRaxlQmow+WtGy4g6Dz2azSvR8M482qWf29WG9bJazrbbwBOHLqtBBWKfmqzV4v
Vj1uTSVKJ3ezSkFXTW200ivXr/lwpvuedj3W3uaPCHvu9ZSGKP1pPypgFZYP2dIZYgYl2Gvf6Dd7
Yu1LrV+u39DKQXfXByIQGgCDehGTWousdBXnT22+b1QadOvtq0h/vbZerP+j6apPLeaI/XvTem29
jz/3+Xt3UumzS5YT5K64+pgX4m/RPyBjsvZM84lqExL8irmmkPgeqTfrfzAW6DYxeHsD7xNQ4OVv
M1dR659fsXztk1fmjOxZzuoYqBeNf03MHG+x5ep64+/FX25b7/Evt/noTrIGbOtfbv/90vRBD8Xx
DOyUcEU3DIXZXpXcqwB4VXeX+gCbdv0aFMtTWk5EBiyasd+XddVvLyGECLtW/O5Y1zOn/UUQPA5P
WZL6SyIlt+GoLnaNarm/P7xe+8sd1klIvWKEhKctUpffC3FV6y0X620Rdk4gQSkIwkVCvt5Vsr7H
1jv8czXw9Wc5KXRvXCSkq2x7vZas8qm0zZbNpPtaTR5WGkoQlUjgiglxmxyi5DLo4in2giZm5hMr
BPOtL1sQVLwwf66vz32ss5oXWuu74krOXS0a5d+YNYb2mJSZuKchg0J1tWX8ubomyqQmwP2KvnsN
se9X1m4YMa9CuXyicq2dXDOiqJFKVNmzhX9BWXrAGEnrm/XL9RpqpRpFfrxQVZerVh8nVKJQPnJD
3yll8SpYZndAwhHY5LXuJmgrd9zsNEJZP2qEBBE47cnt9NZU/jaZ4NtIza3KuOnejIj1rv2X2q9T
/AbQLCqO0pukrepNafi0oUnxydXyMS8UmshmdoEMFBDzlsdwwia2y44+PuslxZxOQGTBFNsxZQwy
qoaCNlxybkBZxyjeSGORpHjXdzqg6iSjhWooN1osnqouJREnUkynqa14L42cIoJEgH4IFa/Rm+Qw
QLS2pd7PTrJcsEPqM2cXxnbI2/TkhpAMe9SC8ixqo6tDYjp0Y//aEy27QcbbuiFcKS9OZcUFfwtd
d8h/+IQ/opsnadKiLhOEKNx1ophusq6bXAhtYQ7cAygaC5iuB/tJmNSjZcJ3YldAZt9HJ1nhRCgt
wskh1Itsl8gtDnv6j5wokJ1ly6r8R8Tdw4S016u/N/7l/6zfJer6339k/X9Fo7/WtVk6NaHD6/cA
JhFZsl6de7MjrEe+8wvG5qugWFrUwuuXfy4oS8gvSdjnO7rAMeUMXom50vehuNXLESa21VlupfMJ
FHqLeLa53/wqk9drqzw5qedxr493v9/zkf6hnU+GP7LpainxRdT6fydf/lUzMwDFET+RAo+5mq2M
6UK6Y37hrYR2EpmR1a5Xfy9SM26A4A77OK1oZmq54q5yft7sfEZoty4lKNTj5TPx+43fL+EbIL6r
iWLadrnx57+s3w2S6V1uYpGF5B8/WhKWiuiTPb9cnq/1eQG+F5HdoB7KSOQ1VHX1FumHuVntCuvr
oJsR31hfryArCGpcr8qrA0LRniVFWdLryQlbL6auUBbJbUB89YxcyjJ8FyAGVlFQrDdDXMo7k4PT
KhFeVdLrtVVy/ZfbVFkyHXmQrdQtCD1YpYb5sv1aw/qQk5p2tw6XzJ8vRQaQW5h1u4w4RA5oflYN
9OJ3Wq+BnEa5IQy7Vb2p4qnfar28W2wnXs1Hw/4nwve8LogrRXz9A+uBqK9iyYRaf/u4TJqKUjkp
q2UnJdPM7N+mmMCvocMOX4rImJYNUtbhiqqEJ/wqoYkMCNrD+vWYQiNwGt+KvXgMAJY4GuYcI5gn
XD01Svjke9W3rhfAR9Vs1y07gpgJdXMgj7bYWmJ6swph14umBZ2GtmaR3uAK+pXJYtphqfoDmf+j
vCWRe3KxOeLxX5Sl64+vd/77G9cv12/8l7dh3GNP+b2H9drv3fzdva7/5ffP+73rGI0IUS/0zBoj
fvon1fD6n40/Vo51B/z9mTA1Q/gBsvd705+HJ8gGXRMUfXZXKv+eJgAwTt+AzzivYPWCyF2vY+ul
xF+cEItdk+ZVWOxW8fh6YwF6CkwXSLfF5khfnqELNrgiKCKUO4pk/62fYH3HjIZ5IiRO3tRzXIre
cIkVBOWr0DYy2f6HGWHtTGYa/qiCKMZ22YfLeDFpSMvfs/4RYt0/DLKeb0zcpkGkZEwCcc8ZeUnI
gUn6iplJEXxXe1U5Kxk0/FCtYwOYpR/vMxnLazRJdxIJMZHDlk1KNHa79T7YxWfMs5i2trWUEg+C
kzQiJL1uIaj8/8HC/2iwAIGAHvx/PVg4fQ//a/eelWBk6u9/mSz8+cl/TBbEf9MlhgC6CjcEUes/
RLXyv2kamCOLGYGyTAkYI/1DVKv9G65vifxgQ4ESQ6H/v/9DVCszpiBDllkD04WVj/D/QNheWW3/
OqoyuCdmCUwwIOXqyyjrnyhQqqCPQWUaCy262SaRfmTK6JmRJ1yr23RHdM0sgy3Fy+QVlds9tu/q
Z/DYPqmFnefuZJHitMFhagjPLeRRfwtdU4KijBaXA4e4gymVCW6OY/kKdLDK9wRapNvMlTf5u0IR
iRovtjPfDa/SV3Ugyn0Pxj/+8/b9HP9P8F38zyaRPEaoEdZCjeCfv0wia1+e8HqYM4Bb46mTpPuw
m7eVqdzFgwp0tPsRhCVTNoletUi6/6c3xN/8csZHPIN/fYZVXinKLNEQtb/OQRGAjVUcwOM2r9Zw
EH+K+/qMhlF8QyvD8MBmitz9GA/qfUEo0IFcvuRB2JhH64G29nyuMOJepPpIW/lGfs9O856RLsF6
p6i2h0tXOiRbn6Z3+gUTbagHI97OsYsH97N4Cm+VO3Fbmt8BPR7gb/NT8p2QQHunvtIjLGzmrjM/
c4S1Rd/UFvDCvlXX7ArBTVCwk9Oq84CVKYgIoJ3W9lw5QWw3twiUN+IXLVJlxwyD4UdOk5/CxK0f
qhPxatIBXcqN4mZvxRUJVPgZP/JwNuNz/jNvhfs52kRHslU7JjB2T8bYbrgl4c8TzU38Pe2AiLrz
BEcMmaz9Ix+IPGzJY42FPfCF5oM+24KNdLOPxrBH1RX29Rukmkz26iuoKBTeMn5r+qePBXmGV7/Z
pvFluptRwR1hUdfmY3FJvmmU030SjsWjtp3v0UPlz9nwSA486as8HcHt9JK/6xvmJ+D/tJ+4cpiu
6PteukkCL48hku16czMMPCEuo2RlGeUgDHnpCUhRjrOE/0XycvGiisD/bONSvw0H/aO4889tcZIf
SKUkNLAvdlEA99Sx7ulcnThTn4Kbft4Fd/qhZ6Dv6qlD6EL5nt5Upo0IMbwUrvITewEm3g3qThE0
1keLaLGH7En56GqO/0JHAUxS9NiGR/NACAlo1Vx3Yo+G1WHeqhvadI3DgSUiVPJV+vKPTASJBn8h
kMNyszMJuW/hUT4CKxT2DcTxnPYljR10b3a8NW5phFNRTQfzmRzsnOTVwk2/6wuM2fEkRzaa+lei
irT7YG8sqgKG7aRlOANtqMeeZ4KxW+sYxm3V2piw37s94V5n+Z5sEPMafOinrjm0oDCf/at5gRPN
W5s5COwjogD3+ik7D3uqyUy5NS6NCk/EA038MWyQfsa7ape+WC7ribVDlxMfrTvraa4QUm5pWo4e
zU0+HXb63Z+Yd3UHOX4kkbo6F3v93KQYdTgL4Ou3jeRmeJGXF41OLwAm2R58N/Xad30HKwmVoWch
kfFwhTHxvGjwpezwCA4YiQvUQomUAVv/xGS2PEB9k3uookGDzzyRZCtt4+O088sdmrnaqU8ZlOx9
eKT2kVTWQIVBBUnLvUeoGMVnT6ML2slXeg090LwISux0S1t5N95RxetbElm0fXxt3yZ3N+3CKxmf
QgnXygnOCNWIidMe/ffmR2huaOLJx77fT88k8HjksFuXzrcJoRG2U71n6Dtux8BpkG+ele5qXfpj
+xreIAIjYv1efBbdzIUxKd5LZ5Sp//36+J88HdhMNNVkmidJbHMaIKB/3n/kdDa1QZerXYN2LQev
KmfGs0kX6b//Nf9pEV5+jYYDyiIV0JT1vygyauh+nYhacqdJw+PyKywIVVMwfs8NYIkpQzI+V2zx
/3EW+Juln8joBRf7L2u/KakyWgIqLowzeGv+9dEBalf10YLbLQnZM8Ni39MArO3KMcAvoivCm4SI
M0WW5pdPcUDjWjLfC2UgcQlALtBqfa+W02Ph+/1uNmU+amkxbzpY3Gh8xNukG89jANaiMmt4Ysqk
OZEYqZ45yuYGaHS5medioEXenFrGjpsUbR/w0gNT1ficzwreGRz9MMgMQnWhhDfNk1x2BA4aUWVj
A7OclKOtp5jzfZvBe+BdbkCq3skKWdVmcW01o3sItEY+WmmOqrbs3SyhfV+rQbm32uZ2NMgcmNb5
rFi+Wn0BWo68InyqqfbZBQOory7d1LpAlt3CaMw2DDWojhJpq4jzHoXvvNET+M9kUm0Z5xBpVddQ
VBDODwPzaynv7yIcOC4ve8tyYNq51WyqWhJuChF7iBlaz3JZC25tzSVNkOinq9vkJA81gZmF+JDo
vnqMesy8+YwqtZDJzwQzSt9z2mlVfdFTQuFEeJwjfNG1ruePNH/kx1DyWVPzkC65TLxpkLaFq8H8
sGUGRFu1ymjEi/lGkJPQVmLROLaNcYzVOXcNcWDjM9TzVCvIbAUkkdZI4jjpnOmix+yMdNf3MjkZ
zOD2CcLWcYjvmH9/WiB6bnJtftTk94C/F3Rw9lVTVe+0khkRI+pz3JP1K2gZNhAdHEWkPyFbnj0V
ucZA3Kad6hwS+oYzWq0y/NT1B20OiFapGalLJ5FSTJi0O2n8qkbtfi4FaO3B9Dzq5VM5pu/huROZ
qzdjcz+G+UPsB48AVb9iE5TkzBt4VrvE0Zrn5bo6ePDpzCWHjSzajOzfcZZcTSQO3k/UHaLqIbc6
T5t1wlfBvqpyRqofJlkHw/ApLLUreXNHAe2Ao1q80qZ8U0Bg2QqpKuzqApdQjxBYSRinga96ysvM
Ec2hcMYyQCo6fpOL6opC+jiW8hdtN8rjvGbho5snQltPuonUl65mo9DvRCAXEGTstD31vAITkVYp
z046H+H0MutjSDM80KF22pIcNxkCDZmt6hRuc7Fzl9cMhthmTL9x3GwMxmRKqLlDbiB3S8ndrHbq
nV5CkKV919NPzYvKKRPiB7PO0dAwM5lBG7/vGBNmA6B/6U3rBcfAB51w8Mq17zh8n8eHuddcZeyv
ZjPcYnLdm4ZIzxBFNwiPhjZkwxGtHyMUi0atH5DlqNsoYz4batgIAt+QPdylbBp1p9wSOmsSTGuc
ZsWNi2nYa0xNIYUStDblUrWnXp12cYZwLvHVkmHx2B3yqr4XisDfqgXq2DGJa3gUhMCv0uGSlY8O
p9m4Zi8Hu6nvb6QOZU9C2PLiz4HCIULrKKKNAQrzZr3QJ1m+SaOaM5tsteG2as07v8U7BDe+cWOp
qW11UkpvWAIhR3VIYHa9xwnxZ/QxuSkyn/N+sQwvWZHrLRogzT/XevmTT0R8IGBZWzTvZF9Xau8F
NcrfEFZgbo9Wiri5k7+rgBx6We4j7y5CG2SL5/m+WcQuDkeAcme6zbG4IH2Ntkz5OTL6r/J13smv
cek1bn1Mj+NRekdr2xwacNeg2u9mAXyNk7xOD3z2q9sRzuwPWiSv54Rwq5zMV7u4hKYtvjJkVc/h
O/3tzXjskBedig8yNe+I2tMgKL3wGukv5qF5CHdoiAg1M1jnz0a5xYjBSs8wE2gLmmeR8Z7q1o1j
nMQ7Bj0Sx1N6+ToxrDZ9diYkprGXLqbLAV9U7fpVQhZl3EqsCSree9dw9NjWPsw788vcV99R/xrO
Lv4OtWX4yQ/2P5XiaU/DLYmCOWYQi3BbTj2gHd30ZG2Np+KRg3xwZ9rjE2D2rXiOtkSjM0nHPGRd
YDm+EWWZO+bH/IbkwthWjVfQjMMpyd7ElkeL/NDuJBQOBPkd5JH2DJGrLKCWY8Ynuiy1toVpPUBU
lbGY70ZzQ2KdPHhIwwGKk3M98WlrD5bviEdsJqylmogAzcYfBE18GVCiQVBtwRv0O01yRh7ehZyB
+ZB5gxeh5sErMLAgsJ84NaJjsoV5DksveE7bbUkQj22eYF0bCFb3ZCnXL3K5VaRNDkxrcpj9pZoj
wBI9yzdmtOfiSJB00WDBsQGkmpiU3IEsZDvh8zVtW9GuFXQLjqnfLrE8gxOHNsF9k2DT7CIU81Is
bE6n+AY0odSH+qPAavXB3TQjWRQ2et/0bOk3OEyoQvT8fuj3o/UqnFjCLLjNN/oraVT9jrdFJux5
ikGtZMGDcVK/+pbVz6Mka4GOQD9tJWx5jmA+GhDo8SuezOigf2mecJmf/DP1U/NaA9jN79tHBID8
7uCNo+9Lflvu+y9qspyc1G9lE530Y/beFUQm2O3zcI1GbI6OdeJjk3htsTPh3RC1cC039UNIqUWS
+yufAOUjo1gDkCo5HWkrC1rYqa4VuAhXOyVXjaPq7MpA4GEglR5Jec+9YQcD/ksbGhzVT3ckdIfP
JEcoAesVJCL7sU4cBjlGta2uUmhPAXjd5a77/q6QXhB75VDyzdtAc6PEA1DPk2hQSJ6S2tFupcoz
Dv4NiS6YLWnNtuKG+6gSlxcIWYj/1CVPwbxFUaAn27Q7CB9q7kX3gUTI86LGqTiInazzlHkiANfx
OO7724SsQnwZHgWnz9B9Wx+6ZINw/yY5xoHLySb9wuEfv4jWbXrrE8Vn2Lgscf6L+b74qEkIppqz
Q84mOD1feF9NszNGwJEdxvvCTmbN6D5iT92h9gGDv4N4Z5hu8pJuW93hMEABhgDpCe9NciZyO6Ox
6OJtbHpbCB3iNAjPgbUEBw755XBLCA4c3vlo8a6hRKUv4KVvjMIhFo3YZS9U5NiKk8d+yynPejRh
tzwXnHDGrekoe9ImX6SNvNWv6ZZmziuYVxy32j49RhvlmtNX8IzbQ0Ea9MOQeeMdTr/qLr1Qz7y2
G4SRkaMeE5YxtC4uU0bji4ksASUnxh0v/Qv+qDcew4VK18x34U2/7Wc7QBB4m2bu7KGRKtzxHEB5
J+LM2OC4E0/+PbOuFoMJLllnoKdut/doPV5BTz/AI2tfzItV2G/hvjn4NFI4JlyIX7Q6im1n7B/i
aWNuZxb9vbWxPmQve2ILbe9yRny346Y4Baf6EwvVZFBdIWayzoLiAPRUr+VH52pHVlj1UTlF1+QQ
7FQZqMiNStjXMlwipHaXJrdluy/FO/2iHo2HAk40aVhofVzUPj7vOm1Xf1Ea4Ao81Hvphb7xfKak
O7HD0AqhRow+iLBtZawSoNlourtGR0ayk2Vu6d/wvGeu+lKRpsx83atfJMVTkP2fzZPWQoPcGMK2
93ehsBvBVJAbH254LEVyEZH/qns5dihSezoK3SY/0lYZCg4Lt1SV0ldTfXCqsFC9trfqJXwUbERe
0sa8yFvrQcIpvETC2IHoyMyiiKz06s6u96HsKp093ka7iBOBdUKQH7IhnSrdgdtt/iCJVPa87YLn
+TM7rcuc6gU32RvdFQQn0lsW7DgWWd50l23RJlyCCAvURyg4sXnBVR+94YnHPjHXEPPsuD0AC+fE
e2TxJ10pSA7+8NhJvNOFHxvdnml4RXzH+mNNqC+tx+Smf5i88FN6Fpg28niP6SsdCOVFOtMA6RVb
Oqf7eVNdpBaWjJ1dgjf2JRYDRXm3+k137M/FfYRF67PdBI2TPYsifjMX073FEzDYMVsZ6yMqOvZh
8GTpdSyRx3AKx425tdhbig2bisRq9xq/tYbDmINz6WV88f0HhltEX7d7hXdsLLtEPaHc6Wz/LQjs
BEC15JUf1bV4K/xb9amM7uM7szwgj9N28ety8BQ20TsyRDUFjO3Wkp3cxOdZ2c1sFM/Srtyo286Z
CC2mIbITt+2e8rQ7Rqgz6m1F+uC3qbloNlk2gwqnvd29ohebT/5DvjM8/7X7XpRonAIeF60kGdi1
ywclOBHKczUwUt4VF9UJ7svbjLzrd0bD1Y+y6d7QBAU/cKrfZSzhDNAp6mAKHXHJIP7iEP7Anhdd
oC7ckSmiRXtmId70puJSurKqKxnLJFSrm+qUHOoHpsPsIsrOfNJpUxJseqah9K5sxG++kLTtEOxH
+sy0WMctXryYkGfJ8R9lupcH7b6kWRJuwvSSfSszp1gv+9YWHe1lRnQpbQTPzDeKcSINrr/r9b3P
tjiJbyrtllT96GeR4kS01eBl1hGHgJZqVa/AP8VHDw455yxWuoV70NUusbR2FdUU6p5R4gGLEXVv
JejWR4Ay6UtOztCxVn6a+rMO3fqOxwRP2Ogdfx98c4bJzzWHhAuqRegXKaeEG6NdDIFW4pSvMfZg
js3fPi9jfqMllB92dx3QwOJUfOxv+y/jc3jzdagNzvxRfVM1Wqi7a8f/afTNyEYzUDPf0EvWngOM
7Msu5Ehb42Y+Tm52i5+W06WLpG04oU54rUsvV7eFsJF6tzyQFUGmhzeThyFt1C9xzxEx2taZExzU
I7FpcOExVXnBKX3N92gyRqf56PAz0dZ8rMjQcYBtsFOczW11Ms2DuB2/+2/zxLtSCJzscT6Gx/wT
+/G5PWZAID6sffRU3/a8C1B8Po1E7eQ/0nw3aXaeIrB1pnifFzbT2/HTMLclYwrkpfhvTN7oAnCc
KFPggAQyCuuJJBhZ5XkeKy24maliQ80QD0OQSodx/YYktsc+awUyKqbaa1N2W8BZ0mG9WP/fem39
MWNADY4Eu1l4mdIBFrKE9HT534Uxo3yY7tKgJaslDi8N7MVAGxVXMUXyf1hn2oooLlOsZQ8lJi54
JRiJ4lxiXcaMs7wJsSs+B+HIBxuVupOVEgEHuLwiKzxgA+Vvs1o6t2ombnqBHWQ2RMv28wpJZFIm
ttwnGf0jmcVDLzbIGzhRCaCn/Un0GsMEGFAjLvEtjT4n0kOvjdtXCdGiV3UNsK4stCMGnptKpsMu
Why4WwZbbuXHI5Vw/dA0ikk+k/kuhyobF3jPYFJcIyU9IKhT2QXIWntDWtM0l/1so0Rj+BRFG61S
VQft7YrVr51e8WsotmBcq5ytsKiK9r7idGQCobDwUNg1s3YnHcmyEJvhoOLhZXgz00gxh0MYpxdh
ASz3ouQfw0Z51VWwhDPrA/rTcJ9PdDKXmKYScBF61oPB5uSH1aFXkMvPKWE7yLTZ7fwLcvc3lejX
m1aG1kA8mq3DIaDc1jZpshkWSKZsFHsSx6iv79pSTF2ZdDt3yYPx0I9QiUwcKrJW3UP7voYZFukY
t2XYmzeNgWG0HF/0JJf3/SAwJ2v1Oz9+T7saQKwlfaMIoiwjxcTrpzjeErbG/its405NX1WTYsVP
INLMZinY2WLjEfzxfg4uWZ5rL1n30giFiM66fc07yDEScdWx/1hpPxJKK1sJ0qc+xJ85VMlIT836
QfV9kJoRnasAcEMExO1nkwTMRPVIUxIofednoTX7XTuiR6vE8GfGkyphbsdAnrrh0Ic7n15e1c3X
ygC/1hF27lQChvlAH5gwBMPztPwyWaY6hdRKpkZGBxq6YQ3RRA/bDVY6wYlimTDukAiBkvZ0pFjb
OVELTEEhBlr0UvPzUAnPfR6edPZQosvpNvbFM3b34c/PZrH2g98ukUCjlOT5NfTTIgNrw5ia51QX
MetO4mMrqi85WSVd5ekEdMKNESt2nWm2nliVQ7tD7S6WxqfkN8+FNtyEGQVxmXNEVYoWmayQsvko
nLUH66MmKiryP1Sdo3FETJBRcGAuMyYIS1aU+mql0kvd0XHE7WM3bURO5zDdFn23CUpKBjlkhBJX
keGhLN5KdRbs70ONoRJoTGrGECW/FFHMNHAxKgP+j/EkxEuuhIFYzBBfk3L4QCGMSDD3MUHRD8oI
3EANV8sora2YiBU1vlYoCm1CgQnjFKmWgewWLjkTHoidyasmud2ZUaXbVh7pN73EBmAEj92ohltD
2fbUpXHbi44kiBdwY5umsVpHiB79MH7XVCmn+wRZBPQDTBZEdkpTsi/KluUoPX0LISB9vKno6JH8
tKysnjKhjSYZ1RUV5m1BV55NK79EQ32Vqmlpk4GZnRrJDqWWiLFm8TEMVzDSMHxknUrGmLCnN4wt
/BZjQsE4GZHn/2XvPLYjR7It+yu1eo5a0GLQE9dOpyaDDHKCxWAwoIVBA1/f28wzkpHxsl6t6nFN
nHCnS0ize8/Z51AjSIpcbVcb1Z3FqmXvNMtDYzOkdRowQUPWPxNGzngkpxfDOby4DMQT6e4t8/70
xUNiwZoK52uS7dZp5D8OY3q5uO0Gjme280t9j20J3eIQm1tH09CNZ7N5U9MH1PRq2LlB4q5yz1pn
wRKhjJ4eUl9QUsiDN5Ezc63i4stE2nQysK2IqmyIdgJabWfiGu3fvuvCD6ziG2voQVNB5mkh6mGg
S9NtTW4VA+XpogX01pqv8cRAtu5edPcUGfU1fY1D7Ql2gK79CCYa90W70VvBAL+8whpAbaaIrtb3
RNYdCyEe8KteT3WzH0aXThtGgGPRNN/r/CKY9bcoKriclr0Gmhx2LAwVik1e/pJpAPDp/jZOfJVX
A2GpiE/siCnO/PLmzgjKHMHAHt7Kuhyok1qaedn1VEUaTc5VSftI/JKBR5rc6Q2yzNwpDpag7Qv8
ARpv8BA1abHL+5kLK3mjbbscOxeyX9rop6ohRDXV8/tp6F6GGleaKBaGJyZRHy5jIhI57ypNeyOH
cTvH1k00lCekEzfjFERsjb5F7shUEmCFr3nTDnaru7Yd7rpE1hzCTN/HHnPiMkLjF2S5t6mC4ks1
jTxUU1ZrxuGUx9EX3ZuISxvWWesYezHmOa3VkervYO5bzmZAdTLKHYN1TQLKUz7M7j7Bwbha8gvH
KZe3xUlORrRox1Q37gqfMWhO+Ng45Uyi3e5hsqjghqN317OfEiTICd4M9pZNcpRPPtsKD8AmsplW
DZ5DfgLIFGHhtKwPlqXtk5pCn5UTlpYY5dHKcen5yYPG738C/QonI/uaQenhShwzWuRCZhBCS7dt
1I820XZ6AAnDtApKyKnFeaqxk11cM7H30LmusMFw2df6CoYl844F+bYepQnZTMNwk0GGH1JfhlJH
A5sk2MTLaOwsaf6YKQCB+Gdq6M5vdhaAAwLDsK7q7LjoxqGoAHSlHYxmzQBQ1GcZxXF3I02QI4oN
oNQzpDCC0lqd7e+Gy84i23uF4RtjXardznZXHJ0at2jjkxDYF9VOVF65BxXyYxQDZVz0eOPjoOnO
1nexgcwpU4e2v2pNUqF6qByLXR5mv3toCwm56Zpj2PuH3EuoQTTO3YiUflMv/TGZguuMVbROQu+y
dkNtg7A4SWla5XnyIOaWI6Z1ns2pdtZ6Vrxkof5lbGLUicApuiR49nSyCM1h2hGNFZKq2Rbkxrpf
bZDk6zbVNo5hZTRpgAHhANuxuccdQSFfkXOTbudSE/Blzdox8/tF005xvTw0GR0ITuyOvTVqDuPC
Hh/9ssLG5hvf+6JvrmwUqdTx61Vs12I3hN191B6r3PvmmhBh2tK9iIr5R1pFGHTdwZfy4XVl29t+
or5maIzYErLa1m47r8XEUe2Jd08IrmxoVVdxGxJ7PLXuhvjfIoNWO5RY9kzjS0gA8+XQM1GwUUdU
IdbPPE0esiLtdzRo+hVmeYzItLKzAQnEskvykJQlOhqQQLRV1HlXJlmPMh+ZRI1pXvXBHTy5at3N
y7JPyuFmsHaab9KXj3trvzSlfdEWI5YHufTb3SnH0xFXTFxF9i2hM7Q1LOHALIt/vVGP+Q0eg0SP
XiMZraBuxMARwAnL2BY1o7bQMF90qYtt3fLdqfR2F2QB1lpdw9koISJOPFDhiyMmpQYT2ZRYic00
aGS64+y0c2Zukgo7RFF1tKk6ORIQkon8j5t+ru+0wvJ28HzdizYF9LIyncpDhgtNRN2UJfqT7iUw
Ju9C+/MmQV5gL444ppI3m8sbpRt0RN/twCjeF1j3jLXllLd6OJr7oXcyIm0z+8w8+C9589/QB3xf
ivP+1AVs3rq3f3wodeH1W/Hxf//P5iN/G9/+Kg88v+anOtAhJQkNnuEi+ZdRSMjTfioEHYicHvM2
NzD+0A7+IRCELeBbrukgbLOZi1qSSPAzJcn/p20jptB5P9O3cM7+JylJtvc7dSDQHaletHVQKOBB
f5dOZOkQp8YSiMOAo4XaSH1B3LrgrOHjG4hDYMFOS30bu7+1UqJXHGRbENblwRjGaVMIr1tFsNWY
fRfRmmkBzVZSQSujrzZz5lGLxcm12uke16a67aITo3vEYNAB6mwwEaqZ3aktiMHO4su+pdygRa++
W7eYQqlxt67b0wyEj29poMew5b7p4Br2rQd3xZmLIzgo2hG2cyKIt4xpgDkLDrJkrj6A4yGIaiUL
iZ+4Zjq1JRv0qz0511XNz6Kd3/Q5VZ7G34R2v58mgUBHWomD2HvCuhptszi89tGQb9GKZ9uGceg2
bMCWLSHdktKh4O44D1Wan/SIEqDWU3kdwng5uXO0L1EKoNsXV43hhNvZhzVUIBnv9eXg6Z3Ycem/
NaPo1Q3JLvQTho6Zf4nPt7kolpm23/zYV0BINS7qRIbQKkCnIdZ2Sp9wEpI6Fukv2L6ZFwDQWkzn
YRzNegujPnsII+8loR2TX1mNWx/Hro23jW18LCVqsdSrr43cRLFFZ4LhPsbxYqZp1SavfbVNIkLA
0wx3d1UY03pOum7rjqRvd4TYFZT83Q4XvP4jG+m2WLUzgXHqHhQVzTXY9jvd7J4KkznjMsF8QX9w
irn0UIn57mCSQA1JkcGIzbtmMO+crEerFjByGXtwA4RKrnY3cWZeN9k4YtTNfjBI3uQUqAbdYqxd
FVd9gqDUdh/DkDK911IMbJv5BB+IBL9UfDcqx1k5AixB5sIDd9LiNuaDXGuiAON1V10lLCJBzLuS
Ku1seZfh0F8ZIX73eCofBmB/jAJ0f9103XoaaQbmWYkYhmtr5kd3pl9c4jW6dPRvTV3c1gK4GeJ8
GvAh7aaUjZLN0SsczeNcw3rSGPlCnrSwvs/Zq3A4k3tV9dBnxdbzy/wpA28JohL3+bq24pimgE74
n6cdeh3+YcJArA5vol4QvxpuQw+9VhbyyweKhijnzXXb08Mmv2lXDCbdIkGVv2coAgD9YEU0CYuJ
5IIebuXQRRRuOcapb06HahzJrRTeoQcMuA60kUYWhm18I7QiJqvckz2DEkhwhQJGckzSiAhULPNl
R7cl1osfqX9PSx+bjS+2+I9vQlu7IJZaW/WNB/7If2A2PN64DSVF3d1TFHtwtbm7p/KwCwZBNbuJ
n6w6R/mS/DDMDbQRuIujcwCCS6PA6cQNqJNDOj/MwMi2+YSL2c5AChGynLvNNs/CdTU1yZ7QQwC+
gfSXFSnwp8wDVkJ1NgWbwPcXVOdRKbQSRJJJJEn9rZGAEufakrgSagvX0GfjXS3PbZqCmii8ifE8
S9xJpA/3ReJpG9OnrA7QjzYDg93uoi0tfMRELYduhXVaG1saz+JOgM2/tBa6dyZFupXoZto2FrKU
MqntvcxuXRkzZ6chv/dFYB8g9zGcnNtdmGGn9/oOUGus3wTDElCho3RDxzVM4ocqFrTpEOS0Uvmf
YgHI09DYE9FZ7ubYePeSC60A8DY+hC2uthmYJP1FhtxRYNx6wkATNo/Xw3xnWumpK5nOWxYzpBpZ
th/q72lCy6AwnafFLB+AF9B8BE+zdvrQPbk2ZaN0Goxj6c7bwS8iahoUvLHF9KfaXIrdyBewRNec
kt5sTuZI1k6nLd+HDCId0nFrnp5StNM0RNKMbhOkj6jrDhh57rypnfaBURFxEPpcN6SuBQVedKz7
aAPJqpEnflNqU3RjqreVrMkWut4dlio52aQBrYkGlkxokV3i8Fsb0Rwfc3/YVxm8j94fJ046nEcJ
nVokWrehkMywEsbOD9MDyVuHBAPCy9dO+HqcfTSYt1rpwOkaQHNAGNDWcS4KMlh7HTwhH6cBPD2U
43LdAW4+aE11ZcnKMt5fZ8Oq2IwRPa1YBNklia3PAWU5pnfYzedBMIsLAHGkukNraU63cWO7m6Sz
sULJb9HIG7Uklh8xtswLdQfe2XRgRzt/yzLOJgARXbJHyVsstXkxzEKKuNWiSEhO756coCJp3LUe
K90yN1ofH2YgVkS2mXeTBPBTgx8U781rrQu1xKCetqXGvLxLHR0UzPCjcADSVmAK6N5/HYjeZEfP
9zmlv3VjIhgiJP02Ish2O5PenksqHBWg8mjAsQRJN+1HbbkSpPaelaT/HYD+mwFoAK3qfx2AJm3X
JO/dP6of/yCzsy++/ZWCdX79z8EoEZuMj2BgYUyRCPhf7CrePw0D3wmjTes8Hv3TrmL5BHPaAcND
CxeL7bmoeD9Ho74O/I1/uo5nmvzrP7CryI//i6A20HVHt9EJm5hiXEv+8l/lwrMBViWeJ/2gkZhN
mbGIfjgLbZhop3PMGgXne0YEqc+Izfhw2hilwwOqRXL/vptU/Vo9RA9EaHKRHsbxdqwPenLTia+G
jU4guf1lNf+d/tf/u28L/w73JKvHJGr9r9+2wndR+37Et53AvMY+Go2iRnBoQlG1v85BfdkOaEOQ
GDjeQSv0ew81Ub1czxTahdZ9M5EEDDbMy0LfRuifCPC9SsiiHC33OMNAl/WnhFlqz1gnuPGsjxaS
UIYkJg5veBvBKTELw3VU1rfy7Wa3WMMRUM/IGuDRonqXzwEgjCQoZZyHWsUJDqNUUjEblx/VRdK8
fOlTxZMPyafItxS1AfnVXvn1uJNvNSLXaf1+q9fvNp//80sJKuvyO8kvqL4w6WcV9RjXK9byOQlv
F4FnDoEphDXPpXYeBqjVE0YvLAuWW2om8I756GzXRhmCLf1GPicu3C0deBHzUv5N1RY5CC+RT414
LAXkLCAwdjcUY49mX6wF3ULR9Fv5ajsJDnoRvrqtgKjJeyRVuREx/TkGfoLXCuYo0QyYu9yMRXAl
386EODa0B9sadvIZWTLeCZ4N+xXVER87dvoPkyZaRAXPsm+c9mRXu5ZXZCVvwGeo78WHC9BAP3+q
/DyY1Csv4JpNn7gcDvJfgPjV3+nAYLKF0mCKfqt+AO9jo2wItWQvV4/87fLD5W+gr7UVZbaTy3IV
hnKZ/7UVDXG6DNmjLouLVvlk69CFmrhdmTkyDzPS97DcgItzaJhw9lkeqtvUfAxpaOsJuwPNd1nj
lPnN3JVPbo0JlZt/mHW0WCTNC7godooSIsXV0Jcn+XiIwWgAMZQurwmfId+3xa2SZAWF2VC9hcly
gI+oxEMvv5XLzOPnS32TdlyKkHTEr0IrIWRZ/k/It93Wthy8DbvMTuiJG92Djmqw4OXyG8iXkWft
Bi+GRQ3GDQ+DmHcDAZyrdKjeitRYBWiPCRdHHEqRs75kroWCLd68DVPBsDi7n7TwMYggt+ZW/Zq1
BYoBOiSzdRsW+dNYu+kmcagR+wwOWo+LsHeF8ny9MMDukJZ5sXnVkwizKf0eGg6gqI5MPJjyj1mJ
SYfmnpaEgqEDtcdZH99LO9oUcUnNP+KA0Yz4lryILdlL7Gf91hq7u1yv17Xbbns8AElGnbtI/4uQ
/KMW82+uoSa1FGiK/7qKc40BN/7H5i2rur8iJM8v/OPqGbj/dKSfE7K0TeaJLWNS/ijlGLpNmQcO
qm5iBZR1lD+vnjZZ2LruBvwbzpmD3vzPq6ft/JNLqm7hXziXcoz/5OppeNZfiznSZ2NbJLUQ78qo
Gs4lZaNfr5+4F+vWBQZ0iVWB/elC3eS4SRZa+RRYuTbtTeBzZzv1QIQj++yf95XHutNR1Axa6W5U
MBg+hhL5Y3MxFLZxPMeE5Q2XCLqcFkCvfmJ2oqJqPUkbaLJk2k1kE6qkI3Uzjj7IucQagmM2r4Ef
E4JLLGJ5SCTZRd13zPBkTSLe9/SyjgJ9Yr8u7kvU5uslLp7yyn+NZ+tejwiGKQfaWyQnZFWyhdXs
HEPaFBpAozLltOGK+ksbLY8FPgyCVoqjNpp0fRIKF9B1dmnsGxuPeIZ1ZPt3Y5Ke7DCmlbuQnJHV
1UkEc7ehHt1vp9A+dIZRIHEQ1Rp2wUBqrXi3KjgLMEFvIX58FX5234robta759wRZOo6ouYXpsyV
FrzoBYAgLQE85jrhJVdiJF5J8MOlaNYgoyIomLp34uO4q7uroE8xDYxXdudoW21xnkUx3zhZeWdY
ySsOkBwcCNATjOWlGeaHRb936ZvQTXgdAofukG2OWBVHhKnpspdv2MXt8+TEF3aS0YrkAu0APuRU
S9G9jYJ5VyQ16m5nQq9UDZxMy/tKq9BMVVhB4c7YqXUZdyUqLtbq5EWc0V0Yl+TpnXBLvzDueQxn
8QCp4tZvIXfFBuQtD9HymB6Cwr0KIL0Qrmwi1r0zNYQHLT0BEPfLVCMAQyISR+K76GiyV1b5HU3S
VFFwyJdQxi8fO+BgoODffQvnQkGlO8r2cVpulza/CFui2KIEFFa9s2BTQ7LCTOq5x4YmKtccFKRD
ScmtssUPBqwBp196C3GPQSa6CzzzJu8YO9IHNPP6kRRVSQKb6UbHzg/YH9SM3FPaRWh6vI7L1YiL
f+FHo7bZ0OpnXXo9O14TvyYjIxvit2a8WJ218+j9itzDuRR8q5mRguVvbsry66hbXJ1rNGEG+8Nq
caoH45nYBjTRRkE33HZ3+hBeWlOwk/tTrVeHSkfxaDAny/UWGe+S3yb5sRy1GyD2m6FwLzTPvTGH
GYcMIXCMdSCeVTPX22z+vhjTde7C8oi69KbHFb7vMite9w6vNIq7hoof/fbsCRLPM1jS6653tTUF
J/AFxCeMRU/JEVON3em3Wo/6DM28ILRhXfvpwbFgTZNAXrFDoAet6y94+773VYsgsEBsPITjKm4Q
9uk2mLksPQbLdGP5PmjxEXu5aVGqILVWCNcjCc2+LT3oYCIPr51cHIooexYBOo8+OzRWCxJttlDO
JVeN3z2OGV7dPCi2dsme7Jod3hk3f6q7yF8hxnQ1lHdVOuLhSQ/NwzigBek8jw42ZIfZuQIPXW76
jE7a6ER3aFxOS66fsJE6rFS9NJFyZiaihnr+wQe8FIl9q8VI2rIm+WZTtdWHYhu2zUPopt9YThi0
ugdf04IVuNI+O9bJAIA1TC8TEd0jQhz6/ThUC/oQfk/roBdlMjZykEqFjI1zDSf7ppjhnWZletMa
PkGi4kfaaYcouC6D5rFr9PsgqpH4GRzTtG1vqX7lcKlWVCsoZyZPoz3sCM8IGBz2x1GC6PRqvDXL
+d7ryb9BVBsY6etgodAhZP1H68NmXBCJIQibTm6uPwTQ42hBEfLmdeOH7lwTs3eYIh+3bPIRGhiB
63y87yxUvFnZPRoV6l57xh8VLBTw49bd+guXFKIPHoZ4eG+t6l6vh9ep5ksSc3QNnhsurBbs+eUb
37Nv46A8QjXGMtsXb9qEGmQk+ta0v1TE77U2IBrk+sJA1Tfk+n0oRerDTIGwfBxHsbeT9McUlZSj
Fnx3NTkXwHPWHUWUNWVjLwEukPeol+Hrp5jqzepaoyjCDxyok5ZfdN7e9D1s6CFyssxCny3nF2G/
R0sWvLsp54o+vk19532Z7Wk7xT5vkiTQlvJ565Sc/xaSPVbdYl+TOHKK8vKQpfZzmOgfXoh7rbK1
bYxFDuwfVWVz2AXTePJmQJpDsdwmYX+adCxqNgVQ06nXekF9ysR0h9dej+71MMvXRXdpWcCBi1u7
CCvWGdSCvnaQVwcXSWWvzc7Y53l5lw/5R5RaV4hXGiqq05tPeXvjT9XtIJAIyKNrWsQOZjCy6jj+
WPAIDjRLmEuEKKeDZjPO+QZ3qtuitsva4CCQ4nbROGyyrGQiiBQWtdH7UC6wmQ0E1uXyrTOjp2nC
DuHP62qgGtr1wjokroyn9fSvZQg214EaiOVgPk7CqrCBD0cyjS4nLbudmbHIiZ5DUtWq1FDquuNe
d5Z7o8CrJ8A6VwyWG5e5ZZfZV/DO/E3aZXsClQ41ggPheM/T1MTMw/pjYDI7bf0Q1yES/mgyX6IR
p33UYjmxmrthZJaTpPug+EpD6ODNE7IZ7KOFd5WP1pfacB7KycBvMfUvqRd2+8UfL0hsYFbjlisS
ae7Bc+G9HrVjFxyM1scsMKE5qsx7MtNPPrVvKhEryxTZLmjcW8NsQmRe68kvHwMRYKPN3uzRLFdw
j57qhR1RT5F6usWJ5Nh+4zk157vJwWqKj6UqK7hNC16u0pHdiIrkLHxy635ZcCPmEF/HQqx0h8dr
nT23DOfwkiHFeqyYjJrsIZbd7KMyP7i1TY6DfQHBG1h4snwJpuIEF6lmi78kBvXvdHG/013Zk+WU
b9JR+xbgal7Xzo2TxsFxhFrdkVGxYsb82o0Oeqg63fstArFs9Ne6numIIkW+t4PSPCWOuel72g51
Uj5SBRk3biHeLDt9xK+LjqgRH9bcoqsSXyjJB9tUyu7KPMcTwXgorDQOB+tLNXC4xrX/hAvMqf0v
ySADC7zwGcJxvHXi5oXi+80s6+xRld67RQgKvtG3Ggmkk5cum2Z+djv/Aigiwgs94XwzdiurmL5Z
dZ2vmfde19a3pTKQK+SPRlATOPdSXA/MvpEgDMOqyTkjFnb7SORcus4L/RlPKuevgT0h1KPd0PIS
vfKfUU+7DH68lT4ghueMeWHbE/CifhwwQxTMmIcHw6/fneCWHjBWBf97izRh3WLozFofE4cNGyBG
y1ZVX8IgnvCg6LethxojhdiL9pWqSOdS38K1p2WTuZr86MYEB2fnxx7XN3zi6AX53bdURG8iW65j
K73vzPTaCPUrFHPY9gr9ZCGr61pE6miudq0JLcGNp6e5pCFRLOJh8a1XsnFOdMlg/eU5Lhn3kkRR
HEMTqvJE2xUpZbMqenaqad6WWXxyhMV5VxLlcTdrpf2omTHIbRfLSZC2mzKZvkLHpWTQ1bchA2t+
CiiL2W2wLSI/Jg7+pnLMESPXPjAPTp59Lw2DjjF16sLjouXP74ARkRxJY7mH+NifF9SBzokROTpn
H6IsvRiOczGGj4kkTvudLu0syZUeULxaYqiYHgoxC2VGCnB6Ncf5faih70cqzQcgzkKMAl/Wjh9d
f2GYUobW2oFfu7Lb6jkzMHC54r1s7Xs0Pyjf8vht8sevXjx8n/vuw4Txx0j7G1BsJKc664qk8/te
szHq9eStw6Uf0C4ejLC/B0Ozn53x0mjCE939cD1HzWsftYSwOaBUq31WwfFP00OaeF/NtDiFQvyI
Oy6xs5G/osRFK+SjwWVAv5jZndFD2vEb/z3ucIjo5Xhl6NlNYCA39GL3W5ejlCo9rCKZvOBNa67j
VU/3MhobDPBucfRdzSQAUnD57x/syv9mpWTpmLm/54SL5ndlGhLZoVNpGXuAK7M/vXPCubdiB/jx
3UhvPcPGXwIhCcnV3lZJCtk5E3ekpyH/DCos1hBhnPTLZJePM93sCZVb4eTroEAlCcfdWMdSQaOl
9okBwa4hMWklnOmYEKO2rnrzZom9G+DeN2ZNy5+k6GMnJiZBrbtO/GI3mD0RMuOD2ZArpkFU6RcT
/XzwjnH9vrVIPWh6cTuPxpNe+y9hnV5qqcv5RecA8+HGuLgR0cyw88KOHzW02IQRHWC3f0eAegdY
eN+QCbrKluQyLjlDieDJNELaH62fbq0Ej4+Ol7+BcpJ1xlPmxVuXepAISfIbxuKQesVpCh/hDKHk
yuWo1sYO4qZcAJNx5WjJFTz2eJdYExXDajpYM+eoAPwxRuNwNLpjX9DWjuJyi8sKYBSoHcS47eyH
F9JNLGHvYeF9sez4yQ8xCY7eNcEv1EGpQVX5R08akSGGy9KE6z98JHH4PVrGr4HnfOtj9ymyGW8H
yDh8/dauvR+ELtyFvj9tvKTeT3GNOo0RUhygKzOc99Skh2NMl01yMxlcL6Ow2vtVMKxysE9WfxAm
gwUEfhCAxxmhAETxVVTVj62oL7qU+OWsZFIb6GieydJ8KwSTyCWeaIJP8UvcUKVt0a/VXOYDLb7s
EgDZC+3dYI4/Ut/e9dGjw3XPdLfv/QizciL39VCG9krRdNUNeWDUz9ViSjos2jkj2aq7Bfz0uGZf
n5ZiLg5lPa6jcF4OCs16xrBGN3EixmNXEuIQ1PV39bp8imgzNIJAqE5SftWDimFcSuif4zaYMqRi
TD0GbKDfp9qEcHHo6zMIWKF/h8HQZrQU5KbrZvOmOL/qBvD2vm/KdtiULpa6Qowu+YHkdKxnugVb
KoSI0QKJbozRpg1jrW8DRezD3l7suqx9GCRP0M38m7FHYLicizFjkpEvCtdPQnxzb+4QiCREg0lQ
oPq1pfxdjtNGG+DcxUUnSaBqqVYp1GoxKKYCUZsZHix2WsUMDpw/ScLqfqVF5SbT9sJADFkSN7EA
MJBtxFbDB/nLono2su5k4ai1yovzIhh8QqTc5KA+b2rbaR3i/e+y52XCRi3f6byWEoxWlZPDO5Tr
Wq2VrOOa33ZEH3yuf/UKtSXUY+fdQd1XNwhkASrR8xTQgLuxv1erAtUHG1atms+9Qf2nQeDBAZ/T
HparQn1Jc2jYGMgl6AZ0lDtmR3xDCLn12zw+r19a4sOy1WxrVwShw15HCaTEUWeRF7BUy6Yz53tO
sCWESG6K1PX2S7TsznBfnTnQIVra3l1R2qn+xwf/8h3UIll7qAZMrJXqK563XkJE5KocaPAq6HAs
q2g9GuqD28Ilvc/zLDmv3IlyXyZT9H7u2T4wk3mtVt7va9AS8XWV7H1tadHhlsayTf34VevpTH2u
YQ6RCxPpCtc49ir1lSp9uCXPEju/3FHJHMaEsei7WncGyJkFB/oIgeH8VHlYq1eqd/yXjwV9TTIg
l5uN2hOGlOiFrAqp/7BzmJPrHewQlNGfu498gisWnmAzLK4B2Ch68tQT7DpDiFhwgSB8StGXyCPt
X36uhDKHyGnXQUkfQ322+kj1bZf0CkAPJgurcsF5qCNN/WJ5aKm7n49VHjlinJEcc0Ev5tETi738
1os0toPa89TN59H6yy56XlT/XyiDHgJZB5Er+/ySLnb22lPXlrvzVi0FVD8zao6fR7j6eeol6jF1
N5J7oT4MO/ijrCYv2an/2WpnV8/4fP3vu6C6r7aaWjq/Rt0/L/72f3X3t8fOu20tJDVY/asqGEU5
Ob6pukVNYh4MoEtrfSCqQP1OM3AAmJh0r2Zzl7YRoiBavWqLw5IiD84Db9TdebRhwsq/NNHPL3q1
6sbsrvStw9j0J2cAK0ut8a4sMB+iWSH8CaBFhcTqYGn6phYaKQxYNC7UTRVUOGqMBjuvuu/lvonr
TI/GDRx+vI1mSBBfOZBf5Ar+o57/94ulj3p/9M2HLK+XY+4+omGLT6O8CUmdhcunFk23cvEB8CjK
meaQNPp+tKYx2gWOG53UP6KIC4ULYNktOEMroq+6UcTfz7ufj03W9BPMfF5U//I/2cC/P/X3/3++
M5F/gFaJv5kuHUikO/XM359+fmdFIf7lQ84f/csDn5/6+S5/99jnp6v/Tq7zSioO9HKL5ODf/vn5
+vPHmfJ08NvbIxePdnXSfTm/3efK+e15v3zVz7fpKIGtRpO51OdHofk+GLn+Epc5Hvisp271yyLN
QBiOxRwcerxz+p/tF4WLVTfqMbWk+jLqLunxuz7UsZ72CZZIBVlWgFp1c0YeRxmmvHYijIuiOTzf
WF5jpQD94pf7WVG7awpVDELVeb+Up1t1E6gdQIneg6ZudpVl3KnOjKOYvQrNq3OB2zoEK+HokaOI
JaWm4eJoV0/0R5FeTOeejlBDiC4bgB5k/pb5MnDIso1jfasaOpG8Huk4jKqkdA+Kx5vboQRtS6C+
uq9L8LO6C/b6taB3sDU8hMemPGjVEiOJ/RgvDZXKJFolOlDJiKmNhGgj8YVEFgF6XtoLXxftRf3n
0m+PNY3uMQtFRdEKOlidMf5xo8yd58dSfdpnBXCTRdJ3ecJgB/Y+Fowl5fZMKPNcqCWDFXNeUo8l
o8k+4BhgqecUA1zTMvqFByuxJgGLagur+25jPoVVFW5Ve0112xI6I3TUJcr/s/s2gz5eM7umYizH
dULeqCW1pX97zJLjR+Y+71jeuKycO3DnZbWhh5KaWgfBQ21OtYk/O3KuuhSd76vxJbBvSPPioJpx
iYpdUItzIWnog4xdyBLxgTQOR7ckLNvaAALgc4uqB9OSzrXGWLXXdNbAEjd4VDjLa2ksiA1g24YD
2lImg9yPcL0SGU5sKyI8eEBdNZ4wxnXH2X0JdRkuoOm/3vzdY1RgDlrSGvvYsACxa5LGLm+6kjJA
S7Av1J2fj83Sw5FGVJcDPYSnJM0aS/LNioL6SA3SIYFi+OoYC8eg2k6R2kRqsecUQlRzTOJyy77+
uSXUhvncOnFDxLfmzTPYUDmw//NGdUY/754Pys4lH2XOPtRmUBvo7zbVmfFdmfWBbOaN2ig1OYB2
XZDeIo+08yZSR56PGRSE00hLJPYExzAV9dmbD1lIZOA6NdPmQo7Ojw44a4tRKM2ErH4P6SRsR7me
FL09xy4Ed1rePy8GEXgCPWb+rFah8sKc17dco+quYQ/MHRMaYPJowePrb9vMf1YnSHXsQGMMJNiG
A+p8LFVucnQrCf/2aU27hT8hJq/StQLBx5phrvUc8F6sm9lhKkHclDGFZvXfRZ4pwnLStu5S45Vl
XxJ2LS4qefN5Vy2pxzBz0nhgAKH2tFiuBk2+h9IL/Fee+O+kFSbulf9VWvHxrXlrs7/KKs4v+imr
gIZtkG/O7NJx9f8pq3A8VBeej9zBN9FO/GRoW8gqaJvpKDJc27etX2QV+n8ko4AaikziF66n7tuO
7qDxkGJI1+Gr/VVGkVucweYwprJCaW+iGSDC5kodtqGcsn9eWv8/H1PngvNl+fO9/u6tGzvWduDs
+waQmlWkO/WkSg2l1SspZaeo0xN7rguC//K7MB+rUx4s/dozRyjYdN27sXmMx6fKr8xjuYzediCt
hOG08VJQEeO9aBFgV7ugtP5cXOAg2qU1zU/7re+1kiQVlArUiSy3H/ayrrZYAxfnoH4M/fhr3SPs
bgo6cZr1pYOrVLSiv6WWj7mmQtc9NtXM0Tpc5enw5JfEOeYN4oAUSE0XpM5FPXrH/8feee22jnXZ
+onYYA63YlCWLDnI9g3hKOacn/58ZFX/u04BDZxz39gAQWnbsiSSi2vNOcY3ZBw2XuBTBChy0aV2
CgBpvIs4El4MS/+g+4fzCNagQ3/GLkbd2GlijypbFt5SHSJe2ljStkVEP7bKt9ToTJU7yhUVqVM0
rD11AHIsEjVH4iGogVxtVr5ptGcx9zuvCSGa6FNgq9zFbbiEmlN7RmRCGCbmEd1Y9iJH902ta+2W
m95vr5L4ee+zx1iMiGVsrRbbRkKWZMOsDAxBoSQvdw4UDo9dzDrVAfdqMoR1sUPeJagmTSA7sM9O
WZfA6R0G7AFDss7Gbz/oLa8zsQ6qEXSNSSOFXDNfrHtq2bmO1aKriB/Uv5u7JaKkg1gyhiJ0hzx5
qIJZOtN4U8pQWSnWrYukx0nPNU9VC6xS6WWiOtrlsLZVgSJOdse0UlFQWlkVgBahq+k6CkczUrZK
GVuzff2LRLzR7bFEIb1T3yMrjh0fQwzpOi9iD8uIsA19pYrgalqjhz9j4OFGwiIY+Bwy6eRX4qFO
5i6eivw1Lhj+SWeNIwz2ACNL0frodIkPXwQydBKSRwriFSTxi5y0DDTWh2AEtZeIaUG8KgqOKi7R
qM7EKy7IlRTTRWyBdDRhXpyL1ML6ZUZ42iUiKjGDnacBA2yqAWtQUiTyjbJtQ4o9XW/mhIvlL1lu
FJtWxjnbdl3vkem91VPUeCUCg5JIOnnSrsMItuoOMolwW3VOwuQSGCommzBvdKPH5tbmKN7nvmWq
izSW5eCUEg1CX0XYkCXe2rzVAMea8ZlU6WdQtkSklB2CD+MaNcmPKFIzDLRtmxU6Cecjmiz1IzPw
3Rt1qLmdPB6sXtvW4/QddYPvKs1FpegDSAUQGtk0F4ngG4xW7zGFeTwSn5Tb3gKsYRstnujLNdmH
WYyABhCICorybBa+Zrc9x0qQS41Awb1gfQ4S5hzGV1LsVIuDptJKyY4W2UsbhCG26WOZEOAbrbPB
hwHkh796THugFdzJukfrnARHN+wtzBF6Y/cB/cDeVVvlSc4KWH2ZT8QrheF5pfLXBr4w7bZbmI6t
E4XyQ1TplxiRgENfAlVEPVHuQrSy0+V1hAL2wYi7da+iBZd0ID6hBWvgru4GAkNtIxrAYCLPRFp6
jJT4qUnbr4irSxUmjwFA0SSQpu1KQRmMalTdl6COp/CmTaCMpqbGwovLn0yxZJ+kSeWEu/sERBkP
N4u3CIQHmY9rPsv3dO9UYhOG00AMJ4ATIlNJBrw3EO6SO+g51KEbI6VFYMTPo4Bo/W4UihNapCIa
5qcB3OJQaVAt42gj+jRZIt285mSMePeZLtuXhqvhul9pyhkxk4l8VZ/cO4hiV9BgOalTPV7Crs/O
fon/vHEKsST+Uo7eVKvbUUiBwCSAOBMRd0XNCMZPxRUFgMCrTVrI0vRTpNpG79p+XcNrdmVVfS98
6EztsRrdqKwUp1BJYy5GnzzHVHsAcN5KlWGHKISI9mk7ZEVaSpJOeJWAqZSjqdhmW2n0GIXPVjVD
KIDM12S1DmkVhKEjdy3GetN6yHzH7wRgnzkSsobgCZApw4pSue4GNJ8ooiMVCURPngKiNVtVAerk
e/OlNUxtf0g0TEdx9C2TbOZr6q6aaLJLekZzPCe4t+9eGZB4Fk2y1UqHPMi/gf6cuRkcqjuerShg
0AVUdCGDh3ZGfrAiUCxV/xvKVHCytALIEaA38MnwlZvf0R/bXR0HT1FTF6SDgb+D5+A1evMbDVj0
BEwHDTqWQ6gVr5kmubERQgAWkADTiOAsjyj/C775OwFdWWV00HrWyNu66WA5aasUOQpFKDKU20Q7
i7C/T0hMmVQPQX4MVOmzH+RrNY4HdBhA47sxO3Q+8nxgU5acvEiNSnxarHTrJrMYasPxwfSz51LM
UNRHFtcO3AxwyxBUffp6Oqq1sfePDUKwmuwu0+8JO9MGN28GapLpjxVmJCWXAnMHFNUsfvdWzLVM
NO4bZTRxTWTph1/6ttry2nej/S2Ih1zJanjISeA9gFW/jOmLKd+lHTcgQ8WaaogJjtlR/0XdAOZA
QUDUyZ3jowizG8248pLrskW0E/Ri9BCKCLkk+X6IIf6AFAj2YoENs0wDi7rCzMeR1/wwtP2yJI6g
uSLEQ3mC1KwrLETdc7Ff5HpalS35OmHendoR2lkhST8lTl/8GiAh9eI1hTQF9yL7tQCR1r1Yrhum
dDaO+pkcSs5DXY9OjQxwP4L/ESt0eWrVVcwuKhMiTurENRY6s4TGpTOw3dNwH95xKYdxxXo/dGXe
MKDq7oF5JHTAAfaElQUjEii6H3XYswgfPhDe0I/Ma8PrlP7njr2fhOw6iy0MV8KbHEXheqiNds9c
QQddo8LtqyyLD0NkAIymHHN0+Skl8xTPbDa+oMcHltgUNs3z2ICYnZTUclrEboYuEIKa0gBRYe2P
97TZKHTex0Zs4P/fAR0Sybcy1cIRxwjB2yzY4fsjc9ssf9qWAUNRyJ82QkNzGMvGFZSo4FRqcJi6
soRorAjRujHSHHlpsZIkmBatLnICDVEARDH9MUYlPrDGYyzaiH34TScKOb88Mr9K+60xQlroE9QI
5uCPh96oFM8kMY9WqcxlhPV4LEeNkGTurMXdwFMb05Dn71o97eJshHojItdDSpQlTqOiK9QG8SLU
Cgj5EsZUpUuAb4iMh+yCLRAhI51cJgyqDr8xQsc8JtuSZEC3vPucnln3bdTxN5nun3VlPPrBkNiF
OjBlbolKCSbTHVtT21URXeSR+7uraeOzUIQRXF4AsJWvPFlTXzgk9EqkYq80v/tWB8sVGoQeDOpY
bxI2FTBx7mFEs4T5PlPaL7mBk28Rb5VaSrPWC+EpTc3iAuk49LWtWaIugoifeXfLPBJjjLND4kY+
3QHwK4CKONz39lDDutEjsbTL2kD9WIbCPoEeGyATPmuZ2K81Ayjx2Ae4HSbm9LBpuidh0M55VZ1i
iDcbSVHzjZiQF0HkiSz6uRegsWVAbMJTlOsq9mUZTqsAB1wXUooABWCvIC9hQwfMbBQ9UIDkI1GQ
9LA4iNG987q4/BGtuNzXkVICnmGvlfuzoonSVhZw1eYG3J3BIE66n4Ub97y/CQD71n08HlSt1U6B
wYUN32ozRiPCRm6boDYSsC8irA0m6achjZWtYc7TdsMCxq0wlZPzgML93T+OUjs4UVdoXk/OUKSO
/oYbxaFCN7JP/JHsbYLoxggw6hD78NFE0viMRsEyVU67pjOuSYchyILss/WjUnxJ5xQhSbUHaWzc
mBqQC1PPHSXyE0ZR2bfFEB1L3zzCLu1aKT/U5E4+IGS3FWkEZ6Dob02ImENUfX8DS+eprCdznxbl
o2YVziRmxkZOr7VoTg8TNU63nFLIC2ReuxaW1TU4LGIIRN+gnzBFO5S6j+JCkWdl4WFUnYuM0q2R
3Y6ZG6C0tD+hO8vPWX+4+31tTyaT0zwrmSfMm6kP/t786zkzTr5ChH0EkxjdrgCXgNeq9fEBCFXc
75ZnRZTnac54VhTZsFsCe8UkA7j/5zHCWKo68rx+kCnVdulI4y27/0bixHJtmktKyyZP7+OssSKy
uFQ+wkZpbT1TkWEIZU3Jz0rn3bkE+Nfjpvy4F8rkwqopd1IsUHZVuddiH4CgORe6lv9YNiFqVqG7
t6imhqDbM5DDSJ3NOkPakzo5F6DTpRa97HYpyJhWqm9LC3Xp1/7Z9HPRc3k4CsKlVNHvtPUc3HIn
gUWfa6DLaywbkYGdBYix/vPUX3+gAoshdYHwV6d2eTV/qZcvu0vLdNmz1HCTy+K4XtpfS4+MuRa9
2mW3su4TcbGH9E8n9x9yhaWFXs62ixHbxSIJYOEhwH6rBx2Zh+At0cZWC9OnWtJ4lQ5kvjRX77JM
ZL1RzrXQ3KfnZrRB6wQSX/2yEeYvTD/EJTIBN56YMVKF9TCNcJTmQ7XsDakySW4IJJi7NlQ6atrK
7ChZ9v7qA6uD8doygrvK3BSBh1Ls8qKdcuhME0INS9xwX6CXMlcP46W3sjyW54o785OJjp1iDzOQ
sZnr+MueWsXtRiNEsJ2L9vW8WfaSCjhrIw9v3fyjvug0TRrswrlAvJx8y15If4ETdMhGW4oSqu7z
2XZnriO5ywfnIM0nIqCzaK4iA9LkT8+nWmtpQ7Hp04RutEQFFn4f6GE2S7+xmEuQfe3vevGerf9q
Qc4xgqTAsQbOnrWlar7kDMOGynfSf6KISbYlwl1pvzVTbDxMKBesEZTeo7nEG/3JQV4ej0EUOrGV
kjc/92rwsDFI/lE4LE8uDydhzq6vMis7tCnL8EWbIU7tgUWcD/GIlpnAksEN/PQ1ID2W9sr8CZYP
tHyW4drmUrwrlYh6/vhXDXYunTJMwNukHLvWW31Xzv0XYw4+rEIrqTamGjGUyFdN7VGstiORhlHe
AC+aNzEXilPl+POyuXW+bLim/94bUXMiWfjP4+W/xeVJCxkqaiHWyP/5PR1N6uQuj5tWTqvXf73a
VCvpthZ/hmLgs5Xq3JxZdlVkH4ziLXOT+UkQOP4qrULG+T8/2dW094Z5s+wtP9gN3Iep3lDhFzkl
ZIi8haanm+WRaHHSLHvQ/17BM4GjmH+qiim1ueId1UY/FZpTCNnM+gSypzCd/es3tHnvXw91kvYs
nVGlJ2KeWOf/vLyi1IITq/Bel+92+Votk69/ebhs+vlL//PwXz8S5JO26WYv0dKgosxE+nWOkNQV
7hU9OwqeLLPV9JwHDJ6DVPbUz+4BSu+5J2Vo0G7/7oKM8jE0Ih2x+0M+at0WrA+inkVLhbuFQPJl
lzJu6Uwl94QmvwjL0Vy6Hv/YnWaRg1mxkg4JuqT3Q6OFWzhbPBTqJkadu7QTFL0z3UIQb3/6a8vb
Xx6Gc0d22Vs2QVG+TX2ruH96bP92vPk9IepmK6z/NHWWvYzxc+jkWbokVdi6yA5bnl82Wl2ROUEN
CuYDEQQ1+qulIcIFFMyCSIaaQUAAT027sf8Qu6L6vwFexEOxAk3DqN01swVA6radWrW0Htko3PUZ
m+bdXhJOkHj/fRLO5yTxNnPfgwOnUX/zpF59+Mf5vew2IaXQuIdntDwEMUOsgSTt//Fzy5ktNtJJ
0gTF+8fJv/zMn79RSoWIvrgI7OW5MLhzPWUDM9gQO9Bfb3D5lVovdBo9ukGmhthPTrSo2aK5yRjO
F3Uw7/3r4fIfSpwb9v92ZP5fYk2BCEoElf3PZtft90eQ/zPO9O/f+LsdQ1IbVlaFf3RAoIyp8M/+
2+UqGf8lK+AZoB3oJF7+acYsHlcLb6tlQIqQJToqfxMiVAl4hGbhfaWegXf2/49XZkjy7GH9Z3Nm
fgn8tEAs6BpJivkvRkQs+Sz5DV8/sSjq8N7nLCXC+7aVJy4qsqVJAUoCmdvNvEH+Abv1HlyXUN1E
CmvZXXaXTVTjk6qj2iSihNnCspmEYL5+2SwP8yHqOdeTwEt6xgNaFeVu2VD6pJ86T1n+8ZyQpeu7
X+0ziil/K0SWQWkZu+R6vg2pc5a6bzAzX5Qg/4gU9ksZkXIH4EvNb1Opw0AQqpS1apXsGeQ2eh48
+KpFgkVTngaLtHMrwEE4EztsnAQ0SBc+m27de68xU+jY0NOHAai7RedIaVrRaTOdKCfLYNCKP60M
+i3p5d0OMm27Y6nY4c+DJ1XK9YOAtXdXNVlLr9/QwP2XxXW8g0YQDN7TPTKfqbdsDVnH9SjmW0We
iB2oNXDlfzQQy+5fyohlQFakwYlDoforwXnprS/vOAxzY+s3HvXUabdspImOBvWD89DVxGhWI+1v
Gm8xbIB5lsnyPdwMBFEmhd550sy++YjCeB/EHcFqNS0lFMAF5cHtHfsc38+wVe/qY5qGpRM3CGLn
sWi5BeFBg00+0DNfeut/Nktz/c/DcR64nKyPLoMptd6ifFg2f7QsiwZieU42ZX2D6GV2eGJ2/r91
AMtzcwy6PAAyo9yLem15P01EJROfqyxskkeq03OxhrQUnJyRXV6Ug1Q7dCTKZ1l7NLgrf1eiQzkV
iFveeJnoUdUmB0JyOhTvHio/WwAfb5vjB8ClUngsMSS17ZU9qyWOwk5fOjwdlFJ0bxRZNvSrHhSV
vgd1EEtH1ljZa/wrOdOqulGfDN1IcxXFruNtFzg5YLF6OivDo1p802UycWzOyiGCa6lEFzQ9mh08
N5ye+wE1iwi8dSXbEslh2+lTfKZyBEtIjVfhFYyeAUcda7VIPtBeF7cErYjMJ6AXVc4ES0k9oEHu
OAszV/+JHixw9zjoMAoi1+HO06yyx+xRiTz9RW8d2BZ8beWEutamYEQtIFSBHq2jlM/auJQWqSUx
30eA3w+r0mCacyqw636nLmYg4KNP4UV/wdZJ5EpzaB67zuabMByKsFNL7p8tW1QBQJzZCNPDfX7B
oVlfeb54g/DhfsTbaFXsyXodbCwVxRtAPWwsZLYAkUN3TzBMhJ6TpRTBFivIpjq46fUYPhS1PRNU
ftAF99UXeAvDgqkI/Xibl/b0haUjbq4Iv/h2yYPh1+h/iB9QQqikwTepiVNZ07vBNXSXdw0l5qsy
7LMH+Vm5QVaUNMYQdNQrIonqiyISLGUXj/5u2naVK2YEQKLk8bCl4z42N8REwL1DBiPCtBLd5FE/
ZBSFbtmn8Zy9WG5yjnps0S7lSqt6A6ptbMYcb8aK5gwiXNrFLeHnjEjdlyHbVvxsrsPjLO98GEso
+GCJHfNJOQivWL34MJy26of6MzyF8Fj2+q7YNltWhSS2CdBXZSf5JmnjzuXgr6Ov2QpHhA40fTCy
jBQb9YVMuHLJNr7E+WN3ICriQX430031SkI1nSlOtu5gFicOavurJzuVNGs0QDVOYldL6D3YVBtK
Y4+ry9RtQl/2brgVdTd/0kn34Ejg63OgokmpK7m04AJn+rV2id2hTvXQYBHkstN/ra/gSdnXP+q3
stM+wm/rwrhDOoD+eHfpCGky9qtnbPsDYFvIhvm+eMBYNzS2dCN9FkvETqPbSmPRIjQu2/jb7jxm
LqmHvQ61flV/kA2dA0HbmJwPKaJGN/gua6+vVoXz3R1bjLTHYnD1m3oIQrvEOHOEfkdx2qldUNBG
svJfQ6JI3OTYk2VrrMp941RP5bGZ9lhnu4aAq435Sx7n+DIvqRraja+EKzB2+CM+xNWgf6spKMar
RsAwhQTKfVv5g3pjviOAjVsPfvcnImjGySWBTiSpJaJTvSb7h2ibTX4lNojvvP6YniJP+sx/KCOg
sYYuQwrzwN/fYBuJXsdn7UDkDcNivwaqu+29gc/f2cDl3+gwABcimGvVv3eRN22LB2rMGAQqUgsx
0ABy90+iuEWXsJP8ddZskgfhqyzn49sjFkp2XHvZ0wBskisxJOOZsKL2xZ+2c/gZkJbesQjm5nPk
Kxg0rLgwSmuAeeJNxo2OcUfaJU+k8xBkdBfc+wcL1QAXXTWHM1HGFSOEVq5+4fK+pMfok6K69XW/
NkQ1nQ1aA5PyQ7qkJ2v0ygnnfc2756g8EoVqPQqlM6CAyFc+QccAfISDIbzXI71QYqjqQ/UlPTav
PkiFlTE+xCOxf879pYfpk79oKDmKapPPcAUvT9e4lIhUFsVLPZwN8ReLO2mW98Bm8AjxsKsIKt00
+YGPJVJMllaA4V4L2PKs+HBRP06Pfvcu1z81gyxXbzk6suFRXe/oFdQW9LoCqvoDr6HerZU4uHHr
MVigIWBLdhTO28ha1RZHxkn896C7qWTGRju6H/lvsuVftxo8Mrj4YIz/4pq52S74ulOGWT1R3r3c
k1fsv/KJSPmwsadjvyXyGiIqHR5ufXux9BKEpRk+9a9OP0SJHafbrHHoKoBCklOwGJ6cu8B18mov
hK5ErEu/5u0R+0ebJ0y3Un6MjdV05s1K7ZbuCtEtq2eS66lNg+MQHLW+GDFdymIfv1k7ZYfrdD9u
1JNyns6kVu84owGR7YVXgnlKhhjYCCvRLl55CxDKqvoshFTQvEw5FTXMjsiVQBOFp0x+BJ6uatR8
bP+auP1T7hH56SH3SLZS5oWE7YQvYXOKh0OvHikzjPvMjb2XJqdh6GjfUvClBp4vbwYqbQR55Y5a
2SYal7AnoJYoNrL9SFNYhWSdiTauFWj+6F4Q1cwRYLQn8w0xI6XkmpDnoRVFT1NOVMxR6jYdkTTJ
kVw6fh6E7D25ALvFWhkLNhzY4spA9Dy/FG3lMzZVk9ntytoWPyAdqmfhQS3Xkk5eC41t3D8Y1lbR
TxhfSBhjF71QRihi7BbyHtZ7X9Lshs26FlS6j25ZupFC5/HF6Dckh8wob2kVfqm34ki+HL7zC8+O
1drfB/tBOJG2GNvmrSwc3tJV3pMQNx4Ip/tUb7kjHpLriIVwHk6bX8FwqtPd2upetW5ap1tjoVkr
bvbeXMhFu9BhfxCkXbutz/1eeSs3F4D82U/1PpyayTXPBa8xucGe4L21TpQGaoX+SC/wVdyE/lOF
XBg7wJ7vCCHNKK7wroaPZLrXPv7eTWixVthmptvFL8oDChoSEVoZNy25satqLX5ab+KtrW8dYp1n
etTdhWiE2Kkfxz1zJd7Fmjm7Nq5bHb3VKtklxznh/aLuCdO79bfqme+fPxbC4KSasqpO3Di6wbXz
bf3UP+Fc5oylu1B4c58zOWHHepGep59gwNG4SbPj9FzhFF/RuIIJIcru/at9KD5UbzaNYhiWOYcc
UYYDtzLiTXBtt/dH4cn45sQh6PQZ1o0V2tqLpKylgdk2DHlHF2/m9NgwKeGdfFD0k14IliCVsGw2
VXftg7WWrzWblpCheJJlx7Hnd6tDhVAWQzUjPBlG79EFpUqJbqElDr0VPSA8YnwNdRfdmY4KAdoo
njjdUz4SusMEtn0g2Dnn39ynLaqT5A294KEO1vk3/qx1c2qbLQk6sv/Mqqo8N8/iJ0GC1qvphaIX
Zx70CwMZRH0kSYbwgbRndvvQXatrJR8lWsZXJV9b8TZ+w8mJo9nc4zOV7RZKy2P8xYcvFbc/8wdQ
M0CNscJd+SADvBhcyBgEWHfGSRZxMO1a5LjnuRU4y7jcQtpkV7XZAorJEtdE5CatondILv4pPvs3
3lE79lzMaLTOXb6exVCNx7LJ+tWYngv4C+hQXuJ+XYWPRvE5pJv2u8y8vH9N6FkrTrsdISHvNOlM
7m++TmmMHnp8lk621JMDJHjkk4KRYVlmUjuKzJ3S01cp2m2USyaFWjZGkFk7AZWwaVbvvpJ0sEKt
luSs9u+95bllc1f5X9BXzDBMzJIEZdf7AuWQ0viUeevZ+K3EIDZUlsu7ICzoqcx7vUSbYNlLBYG5
cDT/T6LW0TpOuv1giaGIjogfHDSlyTb/42+rRUEU45xA1GgbZHuwaoTXsrp3rpwxU9RqXIRCrmOQ
m/+gbNKXCBW+aius16k07lDhNRsV+Xvtk4lkZSW3/WVXKVjnj0na2/KDznDbOE1+u//kP6G8x8Qt
HlmikR0S24AnmmqtVWvg58BsQxri6Ff4q1zJyBkwVv+Y22yP60jddsbOJGLzU5dW5oEVTwQt44Sf
AXe/+KZxp7Bl45DLXg0Kql+huT92BN0iPYk8i1YOsGH9RCN7RXrxo/6o0O308mgvAN4wVgCucUal
P9ltfBBckOo/xHPwN5h/3ijR+YfAvh/bN/mNBdK059OfEOtNK8FuNlDvLmPgtJ761h7Ld1ad9941
VaI+iFFFSuQyHyPiuruVkaO/3Xfig/SuPzafZOTcf/Ar80Wrb/maMiR0GI49SWuJ5hIOKf9039ED
i9QiuRJx62iXgYXWtImDq3YCaz58Zl62ZeIh0Xc/NAcSv8Bw1L+CbDev8Wb8QXL/HjHvezMuqoNM
FQDLeIq+mRSz0sNL67/VP/l7ebcJo4oaOzDWEp1np/xhchnwa3dqH928mJJfiBD0HfAiAe16RteD
8ilz/7vUa44IeMLySFgwQZFO4HG4yQscH8ZolW20S7O7H3swGycYUXWEk3BFhgpByeJ3T1Iiobxk
YZzx/w97/hoddyDyVu6Omccv8VLTlbjhV9/DbU2IfCMbaErBuNrRuOq9+4GzElFl9ol8gjVVd0OP
AQukuwnu12CjJ1qHB/8JMZYdb/XtRNbL0ffQbdVeuFPwvq/wh7ZrSKIcgm9etVTsabSzDWnJkNU/
M2klPDaBS/xivOGJq3Ataa8c1WJF4SsWrqyflT11FGkvMbA8kj2nrtDJaJOT9zhAOa41yIyr2Nuc
KwayhO9ik9wqpJrc1TI686tY9hJu5M/kMUuOurvvCfW8oPwi1Rj58TVgahgilqEIs+IpvbeVNdlI
DLbWUdzOAb+b9jk6a7lj3Oju7s1hnZzz9+ARFpBCgMC3YSsXv3MNEpufG1inPSIxQkK7zwGoEkcZ
WDdLSx0hzjeBSgUrKgG1DHg3VMmrlCn1o7ytNsONo1GuLa84w6gy32Sgk5Bg3PTI6qWdJ4Gb8F0t
PIuFAIymNvcEZStdmZxfitTFR81hL3KHxBlEeLTykeuhO4w3KqH3hMDU2F9XunpFLDffOFMCkEA8
XtrW9uF3u9GHcWQ5kJq/g0qOwVGrtgJr9y8mfyxP9TUOlNlKtKIDWyEyYYUyxyzNyy7iVVmQ/Zrp
ujuwjhQRVL9PYGI+aFgFKox4O6t5E2s4+DBAWQzBE28/tM8URaKNmHKiOhl5xMP798csedJunvgy
bItzSJlpYBKzmZnVIn0Mmxga5MsddbBb9jbjUSbkV4gN6du4w6dUOBKmxKXeQmLP+3wWvZs/VBHI
rHzkxCCllMuQAhAHvL1QFRBeWXxrn5wkwevUrOAAlO9kb2qfyBnT5BREHojM6LX9YYgL3orS0WMn
J9a43XcP9UmAGyc43a2QNxHsuBPvi+LEVr8AkqXKFT3076AlKGXod5s61qjdgPsJUEZLV/xJKrd+
Hwuv5UvrjzO6hNs3TfvQNn9r6l+JZ4Sr9N3cici+07VA2ece7vqjxWLacOpP3/RETvUjwKv0ZXLw
/J+xgEaYTG/pu3UdtRMBgH3rSJKdJJckfoJilt3uuR3EdgeMpz/Ww1xmYQjV0av43HspDt0PvuDJ
j+hhEQVcSd+eFw4UHagTkINaHqYbIda7buM/jk7D4cxX04Wylg2KgaNbfccXLpK78mho3DiPk7JR
TC8d1zS3rdBjhFac+ll2Wb1QSduUyJOf08ucb30s+heqXtyJfA0GF1MFl1tO9Wm4xokKWrhXbly7
Dbmex+KsP4wPuQU0ZmUxKh3QijE66zvFU5xZmsvLXcLiynEEpTA+zyNFZAePHPm5iX5rj8iSwygi
ZngFBKj45K5Rj+sIpZkC9RUBdLzPn+Nj/2C8q05rochw6M6qm5ZLLt4jJ9WcmExXsOUB0lbPpBIK
588AH7carAfgAVyGjF3UEVGALt83B0Z1RZhPtmi+OfA6gmY9y8L2rLP9dXGuC49IeCLLGXwssClM
QnKiqSCZuxKLT7V2ynGH8IISlvnDrZYw83BcCwmB7qSCUSeyObHC/mjAm0cr+tRf5Z+Gw/zI5YY4
JyWlvvOo3RHzJKNkBwXfu/xBFbsGABrur1wo8orBHnv9dmLtD18J8Ey4yj4Q2RR0Al7Rzaav43t/
5EpjwCZcnLayQhyGhGniWdT2iWIn22qLUHeEWsXpRCglo5bmYLlgtoChA4XEDWK9H61V4drNA73C
+pb3zvetPtb9hutCzw9JQ3VSeUcGamROkrr4k2cxF5Gsg2em55az8Tt0WR5juPckxJypq0tPqHCN
akMcFbSOCjoYnMlt8Th/ZkaWkpQJm9NxxSmG+D7daJ8J8xQE86Aku2OAb814AEgwki9cs6rkto1b
NFsJ8JpyW+3tREaxb88nCqgPy2uSS8MAU8+UERKKVxWCftbJPgohzzox/CIw1wm3pOO6MmWMLvhC
7f5Hqh8tExYzq8uT+MxNkaJgyyrpO7/U922+jrwQZTPxezf1+X65P6vfGtP/U7fvYGfcBhiCzNru
G+sszbVfR/qKHu57eBVdvk3jNdeoyg0WSMWaugiibPEZ8zboPzQVza3/Ye5V4hWhOQQamC9fvdvV
WfocO/rpqwmRPclvq/zSPGn5ynwZUcw7Exngl5qBZC5Hx6wWiV8rHK+/1s84Fz7iq+jq72Xu6IHH
4r5aCvptv5VuKNt+rQqIhC0RHU5bJ9sKw1eRb+r1fWN+MPxCxEufuUlOqic+8sUSxMi1W/8wF+8i
u2EVV9AZOAof3NLjHZaQnXksXiWyc3+hJY+VN5nPTUOiNTpvcU3FJuYY2j7B8BuSL0x1LqwiOyRG
Pf9NT6z53yEtcq3IP2g4q8LB6NA/9+79JeUKYILXc+PzUuKCNDvdE3Gv/waMwNYq4WW0FTVSZmoV
P7mSd8NB/mXURSgQTrZwvu85y5rH7Ft1SQHOKmfgTFgVh/GCtoI8RV6AjjTUZOpA0W6i+dH/KM64
ix7KK54dt/riTfqlVzcHiqVFgYF5Ve78rcrUba3FR5ll+7v5Up5Ud9iH68SDCYUvgEhFwaeo0/5y
W0aNmDzJz0y9iBhiUbJLDtJZI4h4RIPMDykOk/MrY1SlbGTJA1Et4M/Q5mmGL+3v5iGAFANwAY1s
fmBp131an1ycAozdGyeL/A2WgO9vVR/7F3+Xnbl66+fhNpKhuwocvr7v9+RpOlSP9TODIrnWyAnl
p5Bpgitv1bfp07pN9Xp8JvM5fee+pKnnpD0F4xc3Gqb/gEXf/dIJ9L35xexECGxEO1W0Da4p04cn
7VJQ0HmMYYlomIgd/SA/wchIbt2m/UlY9+ySc3wcLuKrVq3ybUL66CHbqwZ4XHonWLxRK68aREZM
9reFax3vDyjOg83gqmfoZz2rmuhF9hSXa+cQusrG8rIHaz9shmv/Kq3NA/6hgsXSCewup25zpiRO
owJk0joBLy4zkXKZXQTmSvokI697ZIwkLU4lS/pTquyx2zB9v+MXm2vOJuG9rMYY+ZhNFm5VrjnD
1cwOD9raWlMm6J/E0GExLTYuRX3FdMwJgK4tt+TJ7IFTARK31qlJjp5HiE27yvamsvo/dJ3XbuPQ
tmy/iABzeBWDcrJsWfYL4dDNnDO//g5q34M+D/sAjYYVLEsUudacVTWrmDnjDySLyZiTWg6OVba5
6YzdhJUgCys5iwvasOsokeVNSqauZpfu8CPtkIx9Dq9942mDIz9GW3f40qmYO9nTaA7PdH0Upi8F
aTKfWOZvizc6vj2EAC6ZK+MN13LrmJ5KUk1EnBFXzFDQajQfIkgri36wKWhyW0f48jfDY/xLXOqA
Y9qxegit1/20dzxSMBBJEZLZXU7Q7Eq7m3vxG+BK6131XdjVzE2/jPehdrXWA7oofmMqJN4VaL5O
QyZuWmWnzx6J5gSUAsSDD+G5XDJWF7pothtoPAbecDQ9tEykoR4cP7XQFg/gPmT3zAfFNdbmrXrg
RcRAU0UxbkwYo+DTb7cvavLZ84mi7fCIhpumInqzmQMLweYPIOk/m0YA82pf+Noqf2X3xPz6q85n
xsuZgMhZRjZLgOlvaxt/lTukhx+4WbDWoNikTXRR5iOy/YbTwsawvTLfmm5dNt7MmU8bTFxMvClh
9nBix2ZmrW6wlxWxH86JLLNBFH8Qt9vBIwUfQwYNMi0vxz/C5xbv2xeJcXmfSmPFVUAPP79M5/TU
6gsoVVzMn6He8GT6ghR/4NRNjqzaKd0O/d7v5Klc1HCLl+oU7A0c5VzZK3cZFw+lMhtJcNTc0iu+
urv23R5iEmuwoP4iexphHctv8rdAlP+3/TARxQcOXJ++bnbNPjzCsQZ/lVd8L1+b3WD3NPzTp/p3
ySOK7JmxHNYTG3ckzUTmveq3CSZ5l5m2HwU5w/r+rhYvM+k2zPJ1u/Hh52SjryAkJb42kP9uLfg7
/H8KzMDVgwrcM9u4UqS9Lc0exGa07Flv0rfIeKG5kaw1pKUSrH0MGDIHn7W5eSCqJsoIczhoIjyl
u3UerOWljoATNW0s0hiOqV5UinKip+HoHgqBuJhlY8dGNKvgsi00o2N+URz7J31C8LzStsOOggC+
kMbPwQhW+MG+F2xNcFgtc+uqaesovWMTd5MsbzIpYFbxT5jj20yvn2yyrxb0vF6lopPABqdnCI4B
t0pMH7MNjUvlEuRqnGKvpvk6Bp+YBBdU967cwHDx7VEBE86eOLO0vIPZXGVX2eXgSDL5FR7bmdsd
w3OsHZt+a7g1G6JhYyITrFmyT3xcKuP4QbWclYd8hCMqNtRo1pfxRnp9fk9+A93lVM8OiW25+Nu9
8rYnFqNPYKbsOh6CE/Rp+xr3NhGtlrXuX+nhIRStj5o5PwCT+L1KTlzSQ8EncIU/w49JYjgOtM6y
IfUbi2Ljc/aX7ZsdLsOktaC2HU7qn+xaUeJsjZ9CX1UE4XmTvPX9Q0tzsNYepL4zNcAOy5WUkHi+
Gicvyt22dvLJ46Rd1mq+fMreV6fC+RD9yBecsMHU7w8bKHMDv9NbYboCaQ5I/I5Z4oh3xvzPAssR
Q0MKE7mM560sxY2FlaEwJ+N0XGmc18IqfIu85kaoicgQVrM38034SWJZdSnfimJDfhrkAoyDFIPZ
4Y+7lWIcAu/4uWGqi1oI5ziLfDDJ674TcJ61DrzjQAtyrqtuc5yOOCSshA3QEecClV3p9G/gstOS
FrtKbsaFeSPtLO/YHtW74tVe8848bClsisbu32TJrmNw20MEaJwAS/UuwdbzLbjPNxIHO+UzInWF
NwgNAZW1McHJyYMj6VrDf5NBWN6avsVsYq7dId8p4ad+0t1mlyy5F3b9iBAbLHnfvNfoi3kVwlP4
p2wmdd1PFwhzCKMByyDDAbKk3MAtxVUPkKfzHeTChcZ6dNCUb9JF2Gbn6jV9YVMnZ0TfCw6JVb8Q
RkySRYTIbyEcIpu1+Caq53g3nHUGp307/eO/i+8MvKQU3tvqg9GMnezMLqiO8gXY3X6C/yPwxlVc
suV9/Zm7WJ9s27foxsdRCe5xYTmUbbiNEBiwXDOyeAzO4zFfMw4JnxIvDF0U2pw01Hbpa/3KpTm+
cpKx4MmVp92Uh8nCfV5cnbZElSvyoS8+ECgqdx0wpl0P+DfnXjrCydpG60B3l39yZV8TYg4mBFfG
Fs2xp9zJNs20YYyFhG58eCbf1Vhe8HxKvCLBYWdrlEcpcEJj25X4Zrmdup5HuAysVV0U1HrC2b/y
n/zDKKMjtdMc0/v3FOF4a+x74SQd2VjqaQf1xdEznnwcRvIi3pgGfPRK+aj/RLfse8zt/A+E8JWX
54xZvoQdjhXENRY0Su/Nvv5TY+GBK+ewMg7xW0k0z4spLp9O6Z/MEtBWtYICJGSwB/V75dvhM+Kd
hYfz8C7vMR4+6mdkQjaZZS9wh2PtGr9a7Do+OERto9gMCc+M9/q+/5p+EolrcBX/hefYtqd6XLUV
XufrYbgH3YngElwHGDvOr8EDQ2vMe6/GEYsxuBGR2laF6FzPnaMQAS/ZGZzdMkW+mr6jd5oKP1vX
IdG58MT25HY7jesUSc+3uSd3ObyWbylKdU/YsjqInhKvayY3C28eNkzsYRSEVM/BEEB+JYXsj/RC
oDwxAUwY2sgi3tI/AuhtASzhyO/8vd7js6MROjbv4kZ5g1IUnOImfOgv40eAZ+tW1tatLf80lCi/
ncNOARD3JgTb1rbWcItvxrRmyWhuTEQw/fYe3FgUdHERopHNjA0nTcrJPA4beAbsl6wYR1W78qKL
tB5+kksL+SZcOpFgqlX5pnyokDzRLVWd8s38RjasAf7su1fIk5loRRJG14zTTq+8Rnutr+K3usfu
lc9ak5bkUOGhRxnv82e9VkiohlcCaAAXvUEyk3rpu6jf5IfsZLfwk9MuuImAzbZ5hvIpJyc7fH3R
VicgDBssj6jB/hjDqn2rAIXskD/Ee4xuKgveLX6bb2gD8kVCjhMfA9Zbobcnrs5vi9+xDn9TDqh1
SNe4brNwol2AG72RKAitDHGLbspN/0w33QuvzX6pkEc2XoQAKyQkbwCW+/aUnfWTQCIT7FfJhbWP
vPqlvFpb7ZI41WVcq98KhOGwQhaylzfaxbTc9hG9c+kyzeFggn4aHNjFadyLxDG8q8DylJ1Xh6zC
dYSPqCcg6TA26PCAWQDmXxQWj3L5EN17+9mfdD4t9O3vAtkGfNWwlLMT7slAYOY0ol3HrvpN3aQv
pDsftL9VuOf60jfqkvKw5Xv+BYsJA1do1h1B3VA+CA5pwZiAWy0kIpmlV0Xe6mdKzKR6tXbiPmP5
ZOupDpyX5S59KyLH+NK/ua+TVsoflghOFOkjRk5DZf9eH2UHP6EuoiJyKvkytG4MUzNhxo6ezmbJ
5hOqizkaV74N7DyEyykivtZXdJ8ClBsdNfPF8RfVe6m84seIcaUkrxV6d0bcf6oDr4RY1lRskbn6
+3DTUb5wIeQLE2zu1T1ewdpX95q9xnvOT8hrxukFkG2EmLf2KOyS126LigoPWVh+usYX+RAS7L6l
Uidj9shbZMekQQw35jsUdkUC/FH6ANf9M1JVHYJ7flgkYoFjjp/+tLXO1Ve45dKawVMfaELgbQgv
xSHwILDdI59zS+vso4hFD3evH2SXZ4Ojpg7r9vioYHdBp3bBHUWHcNCvoAItAPwnO91rkuzMK8Ky
KzLXa/tRvYtYh6+y1Cu/WLHJPYvtXuH0Uc7sIOw0+g7VkFohQwMItyk0peoYVPZ0pco2LoxBjqFd
UB7X1+m1uWmXYV+v02TLBIlBZXuv1yww5071hL31mgZb/SQiIGFnBv6Yf0j2ChxEMWQZ2Kx8DGhF
NjALVS+DF4q5ntaWw0rwqA1nvMN11/f4bpGSgKgXxH9lvQW0QZRfbuB0uweZcXnoGNS1IMbca62o
T6BUp78R6a6P+JWGgWlNLVinNE1udalPMTUHbU2FHatbyFTKbvbbftGpRv06Plmf/o3ZZpZEEWPJ
zAnFDaPr1JP+sM/LUyxu9B/9J8GTgUPFQTwYzJEkG2j06EFP1T3UCTrE1SGuxLNBsUt0zGX4Jbqz
uJGgeVK4MHGn+RIu7HSZcs6CD7y9YXvARemnho3IEDzWl/lLlF4HZeOHHsYlaC76PxX83zs1RMT+
+ikVwFhOBbbyFvyMiSsvqQI2lw9nY2q6WbEZSpdAhDHBg/c9wZaEVk91KuA0CbXshrOsLkCX4V0B
r+CasGJGEHUs9u3aTj95rYmyivtZWjCy1XdYx0tuuR6+I/zeGlAAfa/pdjguDbWSQyUsC/IsLBVN
kLnM/FvhsgEHt2nT/hnXmOZzBfULt6C9NljcM9G7CYuDSSwC6IeKVcymSI8RyoxgxconQOsj4jNo
2mzpZ9qFhxIsY15KWLobcMvAbiocAXHMRigTA5oP97E9G1sT2rTfKAoy1AP7NLQ0sa2MK26G6SXA
RGzcVYggSJ3vPCoS3nCWPiQfyWi5EgQK0X5LdLfEpgIZQW0tL4e/YgDwXA7bTNj347UtXqLkLGfH
jGjTAiE7E/DOLNyFYTv0l3zambBdcJAFxMRu7I9KSjjhTjURi90nE7gm31CWUJdRC1EkqHy9gCGU
7JTdsmtGHmslX8cco9U7WMKaySR8A+Rp4/eYLTjI7tKH+mJdkCd1LdpYnM9ds9gIworCKC89qcDu
fdss3pVoOO4szOSj9m/6d395Evvdwvb/4/mfNyWFVV3PJOE/WoDn80IzWNCRGj0cvzDqQSLaWe0z
Wy2H2+d9k6+rntEal97PrK1pim7WAYzFDVdCKQDKMSpKtl4wdEAp/GSUKOqHJbaqqg+moNIrPu96
PijPOYLNFmj7eZ805zxsLb/xvG3VKnkKlYWDAXM/WSw3rjhGv9Kw+A0+76uXB6qEIcvnf4yNMSS0
3Pz3wPN5//kVU+0WN76ob51ehd56PilLF0e254/Pp+KFTGMSy8mu19L6HPRbxoScRp0QqnR4R/Nm
Gf/GR31oCs8PWuzmM5IUn/nZ+uTouRu9Jd10rIPpOvpN6wTmM1xc0c56Hp0Xt31LwVJGFb5kshU8
NVVV24LeiBKypwk8rLleO/885qOyDgspBu19+ILVrAyGgL0UPV0S9OMaR5eA9IKCJg8EwcqhGlNk
sZMSi44hSLQ0pkGb3KETTZX4JETJI+uLAUN46lMmTtj6dPZNfQkYx5V23GR4aaTR8FWIhUxKGLKo
JmBgVXX5VraLl0Ctib1Hdo/GOQg0OlyyVpb2lgb7wMTErynCxZuKVxrwk0njmPX0yVQIoU4zBUfX
6xlRmGtFCCiM0gjKMkLfqaG2aPoqwHgAWWMzsBEmDWDzII7btAgffUzUDOrUZZDEhx7orJKMU8yn
cObvPA5IbmskTSP5rhBeWlWHRcUS/KPGiOn6/hjo8p8Gp1EYPhT+jeTNM3x5iSMHnkfGL0YlX7kF
npFGhBcUWuJoBsqE0UT7UgPfxKgpyAyhxVAkyZEElwVPEEtzpQtDTsd6zkLEdggCJyK9xjzGVBHu
LXop6R8a1GKkcCN3mgJnVOfB0arl10Mr3UfhPar7/MUvEgRPoXyVRDYOTdGmg0GKxjrPyMgQmzTb
Ndr3OG20XGCalzVwKhiF5ZC7zYjEXYrS2Y2y7oH/f7kts79ijPLBrxGsG2M6rOZE21lwAT1DD5EE
5lC3UXwiUtslfZu1Js2/ooppC+kUY/MEaGIiWphbOvLE+AwNo13Lvv5thfNxklNAKVNCeSxq3hQh
r034RAEGT0TB6OMp0ypULYW/0UKTopdLbWsonVv0I85K04yaO7TAg+EUFfyoKs5EVxokcMhqy0QU
4siExQzjg7/1ENb70pzOM4kwwLMTC3TO9eEPWB5oswrJk1K7Gp8sgeVfNQt+Y70GWkvZ2xIJiErm
lG3B0ORK6A+zOWHBqnCVxFQDatx8YGuD+BQErWohiGpVF1y501kMCCfSqgyoq44fRkSkLY64tIzl
TUxoCQgIBFfGUowiQbwEMVtbrFi3Tg2A/coEdyCWshjroTM5cII8XMivJ+G+B4yQA9OpygB1bor6
O/87CEl3kBJWblVWHKurqMijLFrr5BjsOkqa2A/GtT8XpLAiui1kFZ2hmKOeT8U1jvQaG2rRp4U3
aUSWcwBIQcJrv+M062dQ8GAI1Y0pI/Gf6/jQRRQqWUPVl5fJdQi+ombcSSq6LxGRAUsstraaiTMz
NESUDL9ZSjRuEgWPEDOMVWGkEs40yXpSms6O6mRey52ae41JutyIUjXoc8D/elYjGuDkvZ7nu5pc
CCx0hhYOcUwmxM8dZ3BYm6sUs1QyVhGAWYKTJZN4NdSsPRcyLUwy/oiG+DGOfNeE9k6uMCUusuzv
pqC33/mhzFc7KWdTBXIU1HvOuDDVxCIBwjSbVQ+xbYavh6/VL2MmqB8JcKOswFUaYMFB2HupKuwG
iggs1dlwGpPZ7D76TDuSLxiiI0omNFBFzrDWGMU1ZG9tfB+VSDRVV0vCwaWL0z1WwoEbV1QOraSI
Tl8VtZcL01luJxf74MBJTJ+2p1ZuaZfmiN/BDI2RUU9pjGavm2vGb4zwnEuBfBLl7lHL3VtBhG+B
O4DbjiJtvAE+EQYN5molDagGaT9r4koVE8B2ujljKEtel/VNFvwXwQ/gKSoh2aFFrFptj8kI2l0L
ktw6+CyRhfkQE2BKP4sh8JlQkOKp3TTj4Ap6SmTSMq6gd5+tGfpb0aAcHvTvVM/+TK1urbVxwAVI
BIPP3FA3ZCfxkZbIWACRAC9J565Aak6mfeKYKv1SNwBpkQlMAEB3jcomdK3QuquFmII0g1NwmaGU
a3AGUs3ZCTjLUfrZTcB8D4zzkMc6gfZeH6A3zMUmt9mN7mL3Mg3NvSlelre4842QkyrUhbVC/p8U
KxrnSXqPLOIIQkyqdnIER1NjCguNg8YDAyq0hS2XYlpMGA10FNM5xEevCx0SaJG4r4nEjjDwvb7X
zgnxZitDUwvXqudtJ4UlLhzpNcuyaZND8wxmszZUeXbEcEbYMA9MNWeTj9A+BWM0Js3LkoYBEV5k
pMPBH1DKCEUMOOWNmFSMaYGpGwpxNeI7tcQ2YywB7YqAmY5eAy6Xc2/iyA72JfsiJESrvacioEFm
HubF40KtUE8UeHWgXJqxJunjXTFiD6sFqVvklJBWxmhfHIDyl5rfrXrfDDyfLiwhlxMGjRYG4cmA
ZCEwQQ0VjAY9o74qUkmamyZCEo409rEK6tHo9H49OyxpoYBfxpKWJ6dwmMTSwB8yK9H3q0pvStK4
kPAZunaaRjDjYmdNiy9vB78fGaS4sfR7Yc2gTCIUjRMYWrwh8xoxdepFPgL5OpTfJRN0WeD8dnFu
WhXxFNEkCm9W2pB8bmaQnIMG/KFmNzmP70KFmc/Ighx0zQAOTzOyuCR1AUMveRMzt8RmktXGO05u
8j1TT5NSa2zk5UboADAnMWFiqy1+OeK07Kb1rpva8MD76MdPs9tI2uIpIxl7PwRbZYQPkPVo2Gsy
To+6RVPfZ6BQtWUerDz70nw/tHsRFr+IL6ToGTtl7t4mzkBOVsoaqrtyaNZMtgK9wjTGuMvYGbUX
Oi7yvAr4p0xXH1kGkSUgYiOhjcY3AsNSREI150r6xcjsXtSV5IzkpYzDdIh8RJ89/Yuj9W3qlJK6
zvEwS8PmBeejbaRXjhQhapClam3ie2JnATM/SqB/Ks2AdVrbuin+KWEm5KdSI/SznhkYgzwoM9mz
BIk0W96/02pBfSqm+uQL4cc0muFGJ7ZtdqY4U68EZm6CCTQpk3Heqox+sfACWcUdwFHFdD2OTbz1
o3mnNgPGgWRt5Eq4DiPQKylExV9gxQd+g00fnleuKdSpG1ILND3bdGSdgkGatkYH+lLj/5gIveWJ
JSR9GsZOrh7xZ4qZzYde1XQGGUXprza0P3iJ8LTgggx62lPfccDKN+zhzG11IBJPvc2yztwtTlgZ
I2kzxcl6vmMuonpMgM8bS2J8GjJH9TlrpVk7YNkEmYJpnGSgFTLkehtpoPRjI1f0OZcyyBi4nRgl
JekH74MJbW0WkptooLsajqPFLjHA/TSVLtnWhBpy6O6KosSYwmYXhAijXDNwiaC+IpvMicjpdEWh
dnOmffGpq4ztZFR7dVSDl5IcqgA7wKZGqmgqqu6pVftpWOVwyCxrP1m0K5ZWrvvxM9eOchlhRlqi
yzdMKKApoo823kOCANuUMPCO98philETZj5uL1nyOgXmd6ThHqRMCkFqefsi4axzyFSWsnxKPrRE
+JO0HFANnNTC+CLUyo+6QmIsZM0jkyN4DbE4kQBOMBQN98CV62R6vZralqMQaQJNScpIk4KjE2kU
UX8OSrA9aV0FpuiZRU9oOpVTlc+HQQt/jSHzmXL89hOQHT/Bs4VizMvbcjophnTKQgGTT/JKFU+V
SiTHJaBaR9fL4m9VV3y4QIKjolmXi7I3rshQNCrBDhT0XwxsanMPiBFQezZMiFTadFcJesKyMiKo
LW4k19KqfSVmLoZzH3iR41qZCmuS07C3zROUQhinMvkrXGpGC17x5gUtaj5IIm7sUBnQTQ6JsdYQ
5id7vZdpoeV+ryvsHy3xQ7AiGT9NaOfEQKnxnkOfpik1ifBINWqsuOz+hwTf2BbanE96bStmoAdG
ykJpClxdYzh06CNkilOAP7JPqzcrCWZueuSkHVwt30Zhd1ri9sTpumTugolXuA1hLeZEtB1bRSDE
0ajAuxovEScys4bNmEEPmZAUCl0qEuZsdtm08BkYtlzJ1ktTHurUC6duQdzQCnLxoHEqM8cKhy1R
kevQr6GVp7C9gim8CSkGcWombBSfL1CQajCQsftMujyxMbd2qeYFnFrFAx5lDANoGSpI4EYScBVN
v+p0QztJuw4ihFg83WMcrp729EYopV5GoqurcbFjux4P75okqHboS8hqrWVetrkz3D3u5RK91Zl0
W2uvFfOmSlVct7DQWiv6eO17ic67ppjxlRgotDJPig72GgjBcfaXYlni5KQuRZDTHDnPM8cMLPhd
69usuxo0Kt5LQn+JA/nIB59XZkPDJgwNM+x9dTLE+DNRkmTdaByhDhsxci9RCRpkgI2ox3ulRVoy
cXzF5Xv30ZMqkr+XfSt9F3XCNEKhJZN5mVPMehjIiRCyrBLWaYtX4CjCu4wW2DRfpUouha1hzXgc
F5yvKYVTHX53IyZ+U5vsLbPh7DBVaJ06YMoHSatJWxFMCqT1zLTtoBjbMH4pUmQMQdj+EMv1V6kB
B6qWpseCVx/V1hENZvvzgaOL+VnnBR2CnTaC8BYKmgu9YmprmsZ6wy7AADQeh9mEHlGv9OEYFoZX
WtqwQBnMeMuI4iLZ71x9VBCsznK+7Wr0dZ0653Tbqj0oqMlFvzTXHRqXGuGjVqg6Q1X134mlV7PC
6YBf2sxpUeuIGFEfDZbmOxjODSfcTDd9Px9nbPT3uYnub5zLvdW1+GTWPtpBP3K12L8mNeJrYZb3
GKITW4cl2UrNmrueGlBwoqMP73MQiDsMQe74jSPm6rGx5U2RYsUCv1EF/IbHEco917K9kncMSrVo
pydcoIZM8BSNuYbprqSEmAfiPNpxibKqYTsIOOsxexQ9/P19hy74HWlGKdbyD2GVoRxJ7rLqG3yh
DJiSVncikZfZYCW6kmC5LmUUhuVUbZokdcgo828ifsCrGV6YD5ZK6XuqK14/b5WG2QpBifaUhVcQ
kxmxxbDORfkvC+VvOFeYl+Z0dznJc1wBGQnwKmmUrQK9JuNGmGMbrUcWDa1pveaTxkWoc6IakIUD
PfxZZrFhOMv4maMITQjC964R6Xb04YMJKoyRlbo+TBofNkRRXWGg5wlVDM+BUeR10r/N4IURhxJM
ahVYneUag/wptpApw8IeTQ9joHNJ9eZTFmnrSq/x1YdfMFvKCNZObNF5pF341YqAQjGeAXERO5E8
UFbFkJRNVT245ACYfIl5EVH9qJVuICgZ4amo5zIyd/Fb0YfbXMNptPopqQukALjGctUjIBuS39CI
8suMVF8uoMqKpY/VaOEkarhyCA4CgxPmAAQyptLBnyPzptUQIgPk1QT4FSiRdDIKySk0xqiaHqlm
Uo75bVbEb7OUwm96m1/N55KW9Nfc0kA1leaX/Q13d7AXDUNc1HLYTtYb4ExtDEYvqKIPVSRxWd12
AxtqpDLM23TAaiwNhwyFy5Qzt9/KTqQsQVwBRYyBV0OtDB5bF9SEio8V6Xx2LvXfvhyXtoxSvPCp
Tia/9pm67jdYB0veiNUxFYP0lfrWWz7HzK+kz8UK8skfT3i3f5hSM6xnPWsOWLWa8F1YsOqEqCDI
qb76QV0vbYZd1KQwT7o67y0LB+OYugVb5NzrJf/IQhfvTdlSV0FJrqZoSq+lVdEbZqOA1JOhOK17
sHlF12RsJ1szrZtpBJbrz2QgN1XzZua5o0+V6oxFxVhqodzUlvUvl1ScQYNybeCntUajKpeMP/km
fvWJCMYzsvblo1jjOtLrXlbjsVwsmT0oD5TU6Na+QBFqMsmp+DmrUCYyj0CVJEYFc/K0en3IimK2
JLyoXYT/ZkkGZGxtFGqLXVCoP1EmWOcoLi+zyFDnICsjSXB0e7PJxEuWU8irWJ/HmudXotdPLZyl
lbcn5XtAeJKx8ON3TVh6QrGXGQ2swxJZny+544j0yR8awvirLgvjYgJH0zVMK7037hbiu4xRP2Ze
VKK7S+Ev5pLrQTd1OjfhbHT1bwDw5hY1WomhJMPcQokxl4D1xDyk7oLaF2JG6izef6shDIzN4E8n
cxyVlW/AkWr+RCFXURwYeFqufAENwiSzYkjgV8Fcy0hZR8E2uu4jCIR7XGCmm+p0yWGZP+Rpzjay
lux9vxHtaWD8UOkWkWXbkgjPHL8wsJAWEmCz0lxqwcSKIcDE3ghCzWs+O6Hb180EmzQPDHXoNX4F
TdewWQmN00vM8oj53DhalMPtz8ARIzucHUtWuoll0XArmaMqjOKP3mkvSpNpH5aAxsqMy89YH7/E
FsexWj+w114Gvtk7pvE7kpqxBs8bFCsN12CWql6cP0a64o1f4yMjoGbI8XFmkD9G+p4NLP4tY1ls
JOOKfoT9Wa9+0sU4M3qGRxWLg99//zGc6uvQLgNViyHcaGlFfH4+PagMksdFAO8V9czk0PjnTIcu
T1r++3czI9CCYaTl4f/8+Pz1//r4v1+f+xrZ87/bhgnDOKwlYfjLnwyZkcDC/mmf+M/M/pkyWC+O
eM/7njefPz3v+3fzv933357i4zZT9j/kX7hTwqjwM5jPT0o+zTNv7z8/Pu993p6fgWZChtuHbBW3
p/Pn8z/OLiZu/90WZv9/bqvLnC1zNNHDyPAATGaBNFaxkW3sNOddmrQzn1Jot6qfrdJyMjf+qOCW
Y8KeZn2l7UIx1HZz6JuORSYY9Ro322r+/w8ky1MMXYV5EJTNv194Pu15UwAUWutDuH/eFWkqZv6y
ySRbJyYq88v49jyf93zk+V+RkSOAJE14iSOFwW1iZ7m5/N3nw62sadtC/plUWUMwjMn3aiYu1Ylw
EdtTOOCytbgVGRVkvp+yF1cl7K8at7c2hqDp66m29QJjvud/8tgiiAiLekbfOKMQwXXGKNrfUUBr
QdQA6GcsRfuEDVytYczCpoEuFAQbP2V58zSye5rbPX0onzef/2XPnLXOqOtNHbROIfWMNzwf6YMl
atMv8z9E02O//rwwFnOq9GmcN3X6zsccjYSyAfH387XLYLH7DIV+z8eJ1v/+3n/+yvNl//Oc50Nj
C5MiLZaV/1786a/57+09H/hfr/1/PvzvFUozbtZW12z/Pfd//U3SDTb4o+9TiQIYzyyWPzPDSEGz
YicMrNugIlwkZ9n0yK5d4tExJ59xz+jNHDJMiIAuvxJVqjZG5cMKFOHWSKZ8q4dxfRC6AVYpgcdf
zNvDniCLdCsE6FaqAisvLFYc3xK++lr8q6shwZkVRHydUurXVC50nBpdNk4FJFaAicFZyj6dp5Ur
Iw4weBD1VrP24T4EHSigaWuAN+uVAqw4JQNLmlXhKCuJohsQpemUQV8xrARZ3+c1wk/Cimx1xNSg
wcMjz/70QSS4dYkGilrAwc7+0gHROYzLoy7Si9dWh0CoQpxBJJQUPSiZQ9EN390yrxilarCtRukm
G/mZ8raxx1REiID9eMoWvOkxO1+1OR48En2Z6EfIqUzmuYrukhJqbleR351GCWKpg8GUFGi6blGD
p4G164l3J7iGoa1YQEuszeXMpYUpjoFWGd+PCaGkWQr1pYBb9ONz6M+pnc0WEhqp/dWIp3DnuDIc
2ZL2RTh0yE99xOhY3wYmAyCiYb0nyCpbeBAnCCImiDoUPXkDeC8QK5SkXp0336LhJWnaQjRqMPpJ
cmkqmu1YK9FQh8zr+qhBZci1vap9GpryJScdw7MNYJo6SRtNRzseFggDinOPO7FjpNU7UwbZysJC
3a3JTlhVJjiplEQaW2AzY8jB+iCoxbitDHqHAA42aaN6bwzCCZ6g7tvXSqQuluhM2xwPk6mJSMoY
T0MiHQbF1NCPdbHbmsVRaJUKk3H/LMjqd14tuC1vR+AUBhyRBULuOiwDcwZjiF/7a6QR/uMDg+NB
JRzDHAyN7QxPoUjgmKTyKcBlRBHJHagb4IAKCcxUBrKdJ9JDbJU/eiJs8oDhCn71CBzABRPOl0zQ
b71ejxewRzmgWEs0FGC6ZlgbAz+aCjCEUBlxYmoqSbaSSReUW8Le+H/snceO41q2bX/lotqXBXrT
qI7oZEMKowzTIcIo6b3n179BnSqcqnOBd/H6D6ijCpOZoZDIvddea84xg+dUHbTHLpN/azIu/ji7
hhQoOOoLdLvq+9CK4FK65TXaCiH57uIiJ4QyrLpevftmGLge/EbBNWvOel2JiU/pM7dKWNWUXFoY
rlCzKgUjbSSwbWGIDmMs2S1T4zscmuhXSXsrCCCgR2Ps1SPgtoC+rhfkwV5MQYgL+VWu1WBX8woJ
liLQ6iy1q1R2x4ysH95eFlGVWE4obHBslcjcdlVwaqO42atqwTpSkk48YTDHhDW1w3udNR9ixTPI
K0SwefBYldKljSaOfrzecOUHjVJQ6ecfKdWFUxPjE5BbWnig71HToMMi/bAilih4I2ebOXIhwtSJ
yKPI8QB3UXAqF51eL/cH9Ajhm+MaigpxV1gYfMP+oKKwGzH2tA1IJZZzTxmh8VUC4e9TktdfuU7b
oIWN7RDMJZ1U9G0SrT3ELylhVIs6Puddg8owQSjDa4uAuYuEB2p6AH4Sotu5OHRGHF6Mnj05ZCyk
qnHoTYr0YSaWiBqmQH8pp9dZjXu/TTmGS5GhPUA9/u5oofWSBhJDRt419Tyvuiedo6vABy4K7tmg
5+6ehgFZzLyxBjpTWohoahgDTyPH262MbnzpCV4p5fGlblsRbWl0k5VegTurKF6nofmdJFmihucf
ZUqMxqVfnYijRTwlnumszTt4J4nsCsOZpyg7cht0KEZpfahTW/sFjErG+Chhp5kEhXDsQOehJkXI
4S+CQHZjgqkCGlCeojTWWy0nUwywkCZEZ8iiIxqtlYTA9M4LErPbdaF4rhd0YQyrrv2SYWoaHse2
XWzZpPcxVxL2QjFU96NJpBCk1A1ElJ8pAUk4NhEZZIP4SxDrlle9wYOkQcqsu/kgaibGtp6Qj6Sn
hV8qNHgUY8WAFpgt6ul56mT04GpMt1hwFrlaDh3imkwL89MqMuPKNcohPqbVkrtNnh/pk54F8S5A
j1W3TPSaY4fR+H2H/n+clnQ/N7zR1tI+qGEMnKYaAtoI07uRogHJpumc0rffjxWDldzExjUlCqbh
0tqJU/o+Ing1puk90xmmi3py6hcBffSM1UKXsTCJDfkMGlL4eZiPfZNk+9qbx/wxqyTW1ML6rIqW
Zn6HxVdvfqWmGKOZIU6KoVaxxFBEdXbmXDB+9PVW1WVGOGl+bEZuIHp2VHvL9BWI9cMozhXQHH77
BMe7JGLJNnMsyHX0IlmtJiHVteodupy8RogABfQeyDvqwO0YM2ODWr92/8ZiwsarDfWlbLvwYEXa
W5xBNkwasd/3K8FmXB+kMcVMERbXSIiifZQ31n5Wp7eIYA86/cq8l6j2kJfw0Aha6Go5coIEHdQh
rQtpV1uLI6/dw6CV/WnlXYsGh4Oac6TZlpIvrszP+8M9TPjPT/94iutfaOOYwZx7/8JwJ2RP6zM3
R+lFSDMgP8YoOibecnSRr/nUHapiLnzKR6D1d7I3OYlrTtgEJKDUC8WRLAEASWP5BUzEvHlXQrT/
koXO817S3x9Uk0tBXh/un0aCSQedA5ujdqCm0+AjVPtp+eNJKW07EiAwt4/ReoWnKvtBl6TkCnG3
cLjkEHEPry1l+CX3j/7yNXLs2Dd1DEZESNOcXI9PglDRIwqVHvVlqj2Efc+B7s/4w/tH7VoA90Rm
2CITZ1slWyMnctks9ndEapiGnFkKkbQc0hmG9SExNKRM98/jNa5gqenGWJmy1e+w/Xta6J3MmjdP
Q2dKO92AWGSuD0uGkFfo6swexXElVQGL3fcVrrOm1E4k2rFA6LK8J+hN2d8/akRB3lcjya2jTCs2
XOn8NYk51GIaRw4+uz+H+0c6R11HV5FwRfGx0mpp37WmtEfHPkR6sNNqaCZyiug3rCJM8JmkzrtI
eWIsUu4LyaxJGDCBsrUgzKnzOOvlNmMD+OZmKTpBKGDZMVplX8mSsm+VpHF69tANqbLgHmWWyhWd
DOvSMgpoARBvsgCaQoWgtGJaN7eqbCsDZxnmmJcqCGJfyg0uJ4sjr9vFwu9xBd7eH+4RtNIYIKZf
FBpDvBn3B6OITafJaIg0jVkcikHCviSwoUH1IhQmmZIYhTMP9Fd3ZbdI/sR8dL+sD/fX//6pQksx
y2nm8HKHAPTW94DK7Z8P1gRDxUQrYC+WgAI340AkRwqi0pHwORQvNQWvVQF4+vMCvH86J3jKy3kh
NLI1nxVlfK8qPHXDsmolkyVpvUicvhTs8az7Bjkz1eG/c3VoI6IzpgcZGOFi7WjuAN8M2XnpWQOf
TP0ydVPXwB0mfiw/EQeIhDahi7wanqNrvdRfwkt5YDQlIlJFqb3WgjCXEwpiG0eTcYyuyzt4sZ/p
zMQiuEYvOVoP35ghnNr5byCK6005+bQ9mSBW+JIYBZAlpboMQaBbJ4AjmYa/FStwDASJx6K+PMOT
bkZAr14v+lAdo2ErPi3n7rvk0xnZ4EZFDAHiiBngu8ztKzkIc7o3fhRx93jz42YjPmFGY0iY4wZH
eKMf4y+JUwz2VIu/tCBnwG8sHPBOdYlL5dxMPo4QWfUi7RsxDLCaCtDoi/T+CMDKjS8947gNNmOE
Fi/EHEI+wXaerKAp8zh/hxf5iDoNcIGLPxYiQcbo9adiOyPv/ln/0R7kZ+FD2QfP9OOp9VrsWArs
3U0QHakZWFbk9+R1Pgc/E97w1xEGdueHRyneqRj4e3tk0dY5SHoqcTBMsZCTH4HPLhWH7k35xnWA
A35hOsHU6Jgdki8cl5VdBK6kemGDowBHLHoLjL0AHnphU8eMsGzkcYCixguVGOsGknjr8Yjawp++
QqLXnm5W53UzUvnjjM/brNkMt2q9tYxnIfP/Ddd++YN1/l9Fn1+ISO/af/xNNuG5UxfOYVnsfv7x
N4QnoiZSTmiGiTRV0jSd739/PsVIZ/7xN+m/q3oak0yRMGqK+0pAsuKmv4VDuU2/+n34BOU0Q7fg
icElNpw592krGkfztHxzhVDXotHLVrbLrDuS1xB9wVuRrZzUJPQjcxcUF5idYwVD1VEEX7DIIDCp
G3wZyd8bRBOUgb+W39D9vNzL36FwnPCAbqtfw2PylL9Uvzo6DrbsNLdkD7H2LftUMbj4w0O2Z+9H
hylywWKs3yr+zETCNx5ZzNAabJHNYKdGPo1vX8HYNPtkm6kOd4cN5g1l6aLijup+GScwzBPd7KM+
uFbv3ZrhR3/Jj+B4o98YEzA0GL9xQGlESx84pTkA096TL8SQ4g99a+Sv4zODhZeaNx2rDaxivsNd
Da9BQNaPlGyHYTY4ao9csh3jxyfEZvUrEgvzofQeMErg1aU3nPH67ZFEvRsxRfY2+0Kr7wmPyi8o
mJ7lhrflS8fYrfjxS7ZyGuU3U3HjY78TtySCPeALVT/aysY+5WK97x7BACJ4zl8Jwl5wvaBscpE7
Y47kPjVwA3wlrh3vCg1c64Y7bD6vCIAXRbRvgMliw6U6cDo7drbALIF9MsGOMBAe+tV4ccCnAE7d
lZ4YVkoRlc6RFjl08ZXewGWLjO9hdqgyHKHeQmTY8SuGnnKRfvJ8V2+nT47gPFU2cF/b1+/zwXrn
XOlTuXnU5lsBx5CzghYe3rUPlIQoRN194pvu/3Llr3D//3Hh67IoqbqhW5b8l2RmQPYtii55fJDN
4QHPUuSsawyX19Ww3uRVYbqJoXV9YJtB2YTR6IojqV2J36tW+X95MgQh/I8nI5EObZiiSvbBX+9C
LekmvbGG8SGW6RXyXyfuosKdeYlAtOGwYf9w8NkRkcy5KjxX3TlkgIvN8op/JD7fn87/TyD/XxLI
JdUUyf7+v+RdZLT3yrj9z8iL+1/6Z+SFafxdtXSFQBZL1GViLf6Zd2FJf9dEXdP5sqlbkiqyzv4r
flxev8XXVUk3eAaq8bf/+mfihaL/3dINw+Sv6PL9X/x/iSPXTOkvqz2VuWwoFiu+pdLmomT7z9U+
1mMCz6Q2Avx1bUvL2s3BCj1r0cS8zWqDdC5XZWaOHCI5HqpYJvSW5oxoemoa/+hT9XupO2HVHNeI
KfEahCCCx9i6zO1A6g5kZ46USCgFTkKoVI6m3ML6jXtIeuGhkhLtl8icT/oOldF4nmrtuAgTwAbN
WJ7GdkHCnLPA04kILlo/I8YAwprXWefpNSywppmZIhO66ykt4unsbSyrmoKL+maQj1OWim7RZL40
Jq/WDPc/NUMYvllFGaupNRFK9GLXuBwJ8Y0vVJp2bJPslzmHy0FUdkZRyN7EKLCTYTMiAXob9b3Q
szvPxJlf5LywZ02x8Kgtuzxg+2HqC1pAYfUOJ9gRWb/SS1rl0hVmAGwFYGOAnlObh8IPsYGmRJW/
ihP2pHJi3I9mT/SVikljrymc4+GaLEbimgizH+4PnS4T4Eh0dioi4wASZGXy6M1kA25TelfgCxLF
zRO2VUis2Hdj4UlFk/ug8fPaplp8TRoPVQMLJJ45/0kLUYC6VqK7Jw+A6WgFN6NHKwAFZi4WiWCk
+daM8060lNHNWkoBMyt9vZzO6joqzuDbI7OZLk02GJtkFOxpKBmCDAIn9wQ3e4oOma6AtV/o78Qh
bSLgPlXVvuTjCoicgP0UDBpjjv9epGMuVMaS5ADrzFFGbgoFMBKjXZLpYlfV9G1S5ohgu8XkHaQ6
1pL8lbCgs5lFg1OGFRBn402Ei5SOrfoojGAiKLjXhl2gXHSZxbswzI9Ai0YA2gJgnqwCT0/MUF1S
et4DkxRrBKWjVxl2UKE9pSXSG7RKToHZp5tiuIF9B6No0rM/HvjVtDnKnoc4o7HCgbhtSvr21TmU
i3dmsIRZBPAaZUIjBJO57hhU27w2460ZMxhVImqfQu7LSzlQCBgtkmAN6k6LS2hKU0yhovRk6A2m
j6U7m1AQJUWOTylCvDZUJKwUzBU6gcaYMYcPjOp2QpoChiFk9SulvGKadcwrvYVcTb8PwVbIPu4o
tbzDxJDcdDM6FYH0pUYlir+AklzAxXOuGzytNfohGnszMZKQJjr6m3avx4EjTohFdWtf5PEjU+TE
nXr6RkMnfZt5CIqFqbOYarQsp2wrWBaCO6FnJ7fwli+AIsLD1NqlWkr2GGQDJhqo6PGwpO7S0dFT
k8Yj4lc7mlLa4RuMIO6CQ5jDdA2PRno07EeiG5ZF/taa9KXsOwGmJjjxpRFpXlXmazJQpdVlkNqR
au7MJALRVC+UPFIBq4nqe67KizgC1SoIc5zKGGxySjOjXE/Ks2H4iEyZGbo1glwpzoHJxyjoct73
VDhHOrPvah6vQ0ku8tJgARZafkU9hpVO8IIuKyAepfFLVspfMo0sZGTdlrM5okoV/6kuTKuhs24f
OF8/KCBW6mwfoTJWNThSY4relylTbkfmVxO9G6o+eTc9h1E+yj8FSiAmdBv10nXFOZuq0U7b+o2I
Q1IXzAGL75KWHkqVahOU0bQZ2oLjE9MEraCVLxbZ7zocn2ns1aginLzmMF5zfDWDCWRxP9F84tDS
K9FXhgSNFy/9arJ6F1bIEORu/M30IXbEtPzuMiCoyLuQvzUTbS/KIQURIfm9KCmXuPB7y0D2kUO4
KzmpJpGE7CR4zsPs9zAo/C11ppchgYBcyuZSLIsvjPUls14ik5NapC2vliogGc4C5PvytuZ6m9v+
Qa/aa5zVH8UUX9osQIuuCyFNGMaW1UJ0QGD2Hznqxn0FxcLU5Jn2AzK+gSaGa8pALgwmXlNB9lG0
iE4x7DtAtjknq76pfopbNIaXLMqmvTyLD3qncSNPyiHJzZNMuE+UowVWUUsmkSYDsx+wIFa47AyR
ZrluKq9ykH1kpJOTpzP/VLG4q8b5fa7ob9eD8hamFQDpOn6dROkhinrNl94qcSQmuAlJyFGxZecx
Ovw6NsDA6e1rDHY56AkOH0O8ALWIMlFpl+elGH6juK2Ro9tKEDxqkogsV0b2Jf8ul6hcW94ErHRJ
ebZa4o31bKEbGcG3NN/kTE+OpcHMinvd8qYImBRa0rNoPZgdxm9dRiMsEAoyVM0PEsbJLpKkcTt+
1qbriahE+DjE5mccx6dBojkuBWjcWVuuQtM+yyM7a5B0N1VrDmaTMO4yBG+ywnOo7YOavl9VsHIn
2P4OZIRux6IBlyCTIp8N4gGdGt/j/qjSHHDUzJOMf8et9qn2a78iVq+13MlEDLQkGg/yrs0ZZFlv
iag+zWGtnvoITOcwl/tZiJ9ZesyWf73Va4D47BtosA+FtVxnowQGgHO8nfWzNZqfxGX+0kW8aop6
M9mBPDmDu0pvkNkPqskZ27giOFU6N44gS7tMpyfaMvSgjCh3ffJqxJwmyWgI3aI2Unzc8nseDNUD
Tw+akzKTy8nGgUjgaCj4KxGkoC1Z1/Cxn68qN4aDOaAL8x9u1WUnRCN7sQpah7d4zmVKmdrwrWYk
jQI6B9XSgfk2J/+huI1KtrNqDrd9PCDr1MW3NtAIO0LBGVbqdz09BrWiO4uO/7bPORDEVFFhq0WH
3qDZt+jGseqXkOxOW4rO86JytAhFME0KS1ci3fqcrbTCtgVDVZEit4oZH6u9YUd1/iVb2bnTlBNi
yC+50z7C9tc0oKaNJb+ABIyyH261+RKkW4bh1wETntuvtFfd4MAP0JwAUrINMUvmJ6MhrW9sPpcZ
92s9XaxMfSI49kQP8keu9V0LPFXuaGqSV9Fr1as0c8DVucTEGsFELWy5Gr1KXCIfR8jgM2kpMMGb
X0X/u4sgspUt56J8bECXZeX3FOzn9Bs1lB+l6PSl0HhrC+Z6ofaD2QpEYWDcYoh44yCQWzOAH0zo
/2Sa9U5/OWB8yivGOKlqKm07akLIFLu4zFln2EJgfMRFRfg2s0YKhFNYaUxoUsu0eZVKuqTyOcL2
3FL6ccHa8vC1gAlmqPdoNOFXOHRXPRH25lpXirWyh0ipYKuQuKxjcgnqiJM15BZ+J7R0mFaWRFZt
qRV2JSt4KYCTEiIvzt+EKoWx1qNQxBRpbsthdiSgrwEmpmlcDoy2nxnAgwYOxWsnrbONnKVlysWX
fm52tanv0nGFRkyvSw7JjOI02Jq4c8GZyQwk6cctugbutrN8uv9w2ayxALth8a5yEgCMo1PfmoT/
FlA5g0h6zRoBGfcAtdBSYSgMfqfKH1banZJQ+DIi80kjiQ0dIaj1cW3OLkg5VpB9hVGoLc3tkj7L
KcEgiq69SE1R2SPJL8HQnuQ2kfwu4+1nQL0tVDDvKQudGsMHi1EU6lisoJ4lIzAoGh1JG/pcMjE5
EOsms8am9oKOSL8eQVHcP9TMngAVfAmof/i2GQr1P79z/zyu68gxe2xT9z99f7h/Q+a1h+W5/mt/
Pty/8+enhky0ikQ8+F++/m8//v6H70/sL38mTZODIveFz5ivk9z7n2OHxTVx/5B1H2/pnz+q1qSt
qYwRxTrJQGX/XBoQhu//8P1BWmNe//z0/hEjtX//Wo/pZV/j/g2CmfaX+Znff8b9T6n/+Uf/+Jq6
J32WBXJt3bcqU4p+fVjyHpddvEJeApHGzv2L9z9zf9Aapiv0N3K71V/KaIHx/J9//89Ph5SGKHm3
EX1T6ggAkv/6QVKpp37NK3QX4d31dVHNNEJaZwf3rxnDlNpjhtY6neLAa5k5/ZEYcQ+LiPKJ6c79
w14ILwU4krz36zE6CqdWfWC3WrQT54kkuWJ+0EFBbAKXnXoPgGJ6Hx+VZxpR59ImwXY4ULkwZr/m
fhHY1evySkUKgL78Rk+Gx8imkt7HLxJ0bmx15hFPZcLEgVOQDRDolpytB1iAC5DrqTIesxfzokzL
5ps+JUECzXzEEpvbTNbFzQALavT6G/cvZxX4djKkkg+0ZyTG6bABtvHnyMKTu2Lu68RQ7AHD8GH3
XRDTA1BlxnDolMMHdEkaoRFbi6N8tacADpXd+sorSwnuA48kLCRBm+BX9ZIe8B4SsQVqEf8cPX7y
/nBLsqWdMh9zk/SC0C5iAIOjRnV1WmekVVyys3kBXBjXm9Tvek/EORNymI3O+b58CjuvfFp5dMB3
kLweC/wPONB3svwGTXhCZ2LOUN1PPErGxgQ1dsM/vejMJPhnhmnHuUffx37u09xvhS1te46seCmh
cTXpnnWUED5ULQrRBSVlXU+2Abu6rb4EMAZepqdEvAqfFwRaXeAsWw3a/yF7zj9YoLNLvJG2pZ2R
/Fc/EnS4QUGMf9t0mCJtZIrcDZOMT8t7M6wzqB7wHwHURPiVmGV6B+ZhJ5LbAZ5PRmkGIs/miOng
TEk+oYdsG3d+U8+V+83BNDxap2505rcCG+oHo/wjMFPt8RXo6RlI8ZHm6UQHGNGPqjgcDzdZYF/g
FjZb07lgXOLLGxV7K78jcRu2egl+zB1kfwfZLzhHcwfN19cv8Unf6T/FF/9PgtOtecX5+xVfsSsG
P0Lvda8qRuhkE1xCl4HPhvKLF0DZQifPPyKssXsyqXTnJl6KVxAWF3bFkvCJneDiHecw6sQfwfu3
dTUv5gUF2SqydCd1F4R7Cy+hDA7yQhOJVDLDQx+ebXzGKDTLQ7e8EqXx0Qm2J6aO4nyUD+fw6U1D
VMzgzz4YsD/OpOllJEFpWx3IOi3rYENH1oRdZU82XDNfeppx0l/ppj/clKeneNgJ9q0Dd/pVQcQr
neQcQ9GyAaz315fEAWsuHRZCJDdrLfI4RX6GYcHJuZcKm25OO4LCTCF91sKNoInzTFBjhTtgQ6zI
dUSIdyDboPaJtZt4pcpT5kwkgXnQdTuaSR+ok/71VRoaXrgHuDHAkSieyHwQES0oiQMdaRPuFyD3
V/7d5Fz79Q2vD9cyYSlIyYrRmezqV3vkhCJj6Pbps9DrIaiRi+37lBwnr3EGD0NJTFxLc0ZrqrCE
zGfzNEE8J+ZriwDNjrybSjQFLDuwwjEUaPePK+WW2r5lZ5xRN8bsNK/fqd9smUu80PNh/yZMgJic
3M6h6jkzpIiT8IDfR9gwzqNrt97OvJlcZQfM5CGRGsQH3nYS3x6vTC+ZeRXnqjgF4c6gx7EP84O4
174ZWU1kjCyPmPuCbQ9uWN9O9S5+iC4h/FfDLk/TJvygScJs4pXBwYYJ2Ufspns0hPGec075SMHE
K1f6CA2H/NFDi2R8IZJNXfG07KLo4JWkcYGne/goq4v82P8uQCjM50bwSI6st3DAdXQvFq9aadn1
Z/sQPzF+xcYIV675kH9SJkfSLypdWln14MY+/cnFkSoYrDB0CchZjvBELfVz+NHWwKNTjamN6KTN
BwZ1qM2/Y/GcKJsvZoo6s0uo01rtpVdiYV5hlkM+doTVX1XsMKzSiSLV+wx4mpiByslvpd8INrUV
5oRboe0WyK4Mys0NEdhkLHCxlD6vihvuEUzO1+itfxz9wTjz6iwHgLV2umYumI6xbDgbyQWcLw/l
I/8+VzoeLnV4L08SbxHE0Ld0cAoAiph1NvmeuxA/Akir5cg9Erti8aRsoc5dJQethGoeO3RTTwn9
GoDw6P2xi6PB9+EnTLz14w0v0Ab8PTEdyhebJVtgbU8HnFgsDhi6yw9AFPA6QpfXoPbDRwKNMm/6
mqlU0e2RlsP2h719fe9p1ZSf+X4htAVUjfijgCnhQjlF3rBV12uvYoDV/yKsJFjf9pgSL5GfaFxm
Lx/EZQJlerwn256feIriDSbvZlx/6RNLzxTs4mjL/bZLmJ7tyLYMHWjEW/i29//CkexYhjqH0PXa
6ySuSUtYr930Ad2nHTwWF/jZV5JNI3WL7I9XgpSBsbShZky6n32L8LzN26KeNYpd8gB4BmhvEexR
gAO9xfaJxzi1E8GH7Tte8xs7A8vIK4iGlZCDb4gh5JnrnO0t2Ncb0UUDvOWySn7M3zqQbwTIDXuU
xyXUcq/UPhuUx07KLzhtiOIg6wgHKYyrL/mGXonlPLO+DYCOsh3Qn2Msmjxj1160c7zfqWxEHuJY
Eqz2PO712ic7dQPOAw0OPGLiaUViyx6XXXzTeqhnbcWI/6FCbYY2LXqxUBBwDTykLxy8v7pX8cqN
eosc8gjCvXKoPwhJslk8WTNQ8ePq/DIOI3TbcOOFh/5zjWHlNngLP4MP4YBL+BB6gDN5Be3BY4vd
l+0Foj5d+ewif4YHBqoTHRBird37wuSwODmT4eEoy35dYIVgyNlgsGVY9sCb014h5/ASgv9c30SY
/vy+iUM0KPeSP9A1IqfCXMX2Lqvj6gXZdAgZPpFHL6x1JPV55DYlGP1txCsHlIo2hwZhpe9TDi3l
B4oLCp5Vd5Fv5/yiDtmB7AdHIGohc/TgCKtZJoiOlJz+2TD9anzGdwJzFiGEuAt5a/Vkp6mHhLHu
E3Qo++abui1sD47oMw2GRmhZIKzJ23ThIQNR4i1XUA5s+o/mHHmJdam2husHHt0sJ/CQJNpc5U+K
E6NJccfHiXSAc1h/EQKXf9fCS5OF9vSjcJqUFeskIPcS98gMBXL4jPAi9RWqptzFSbSU5C1wLeck
PWDMRgyCDmPbGZ8ZukfqPRL9JAxJy4taZa64Q4nNdkWbajKeaXFqwZHZsQp3wheKb/mlmW2g5Ujt
ZOSV5qr/DU7B1hrIZqGTgLxpz7IjbYlFOCeM3rfKF2sb+wmFtASUn6WN27/nncsfsV02lke5Ul+x
+dYTjbEdhSo33pmVJ8JFte9vgMavmM1xQlcsHHC9CSxhCMTi8dSqjvZU48tj3dZA61NBut/LYQgY
x6zRUW3qSJo/rIkm7kKsMbc22xWZJlTcHSmRoPDs5nmptpWn3tSbUG0B7t5GXzEpI96rM/e58Zq6
3U4kiG9Hx0QG8cPzWTZ0Vzb5kwQcB5lo59IkbuC1SX7a0IHeTLSgQ6x1rBU2OcQxqxh3PGw+dCoo
k6h3ZEgYzCLoBDGsL3Yyd6s87Sf1TEtlydASe8JTkDyERA2e0g/jLSBsU32YBo+Xb/jBKvjH68Ha
hwisT12V5+yzJ1Tljlc7OwscPMg0I3GF0oX2ozjuahW7AS+cjS4oFVxu/z79Ba448bifZwgR/C71
5kUdt1p41FAz2Ppp3ovu0JP4cizTy3TAEkYoKnEr9T7PMOPcBPWYxG5eOB+xaAuSK1IWkRoFoGJD
Xgv78xu6rv6hucxXUFWj7Inl00DuF2zF1KGpIl7beAuBoOcZ6BRpO0U/Ke3zLPwKpncztkuIx9QM
EGA/OnFDRfja0WGmBMcG2doyeiWsCZZnEJ1ZuxQYsx/2ZwrU5YB6hWteO9NoNEhZWEPQyHNxyPCp
T8H66nEpldfsWUhfGOrs5xp4zo6YKXaC8ZJ5BPvAV285hKHJrhxpO1TbJn/Uo/0EuzB4yRIwChzh
7MKZGLrB8Gc1I198zaspv1bNsZjhD/Ay5dJLZ8qZNfCv2rPYEex3I0oYdzyJwMnsWYZfq14KJSYr
XyLgKJHgVaQ9BbZYuSovzZkhbQhSyGBtswlrUCA4pKCEt0Z+qEPwuM7U/+acADHBfKYXgsmcViOy
AmZ0wHBHjea3UySOWMEa9QLLJSgYntKEx9dwYOmf18uPDBvQL4XlM45Jc0f7rqKnZFcYW8nTEask
xxlwPkUY+4jmMOmZH0NCdaMj7WiSueFnpNjKsSbCLnjKUygSHEgE8B7iYFMj8r8kw4hJrc0bsHxR
DRL1pZMNw75cpxfCcoh5giY/YOxOD8T/GOqnaVwaVOrini1bkuEgfI0fKr2trwr3GWeZG7uSrNk3
GZwgyXn9VryQh8Hw6wiMi9Ur5K3a0/kmHx02AjaNxBsVj22a0TFkFTXeztTLwlXzutwj412Hmvfa
SG4e/QSIt25sSej3yl08vfCkWXPQeCvVPqQXwlZEwcRat2SPE2DaF7YH9qdNd+a+IRqTEbZ3JvaK
+rWmH+5Rd3TPQMNZ0Ymgfwg/08/u+FHtys1H9aMQM/eNYkzHU2l3P5XKCk4oHtFynzEL03ziTXg1
qGm4RH/RFmg3zYWz7DY+5Y8J7E167HRmOd59Cs9EtU/POi/Sp+IM50l3k2/KLsLw2MaM40sFb97B
qFJfzV3zNbyylhYO2VxcexIX8dT4LQniLtMkpshUqTwW5/yU7vmFNt2ztl2bBzAbvXXjpev+lQge
yw0nvZQMmqLajk/TT9/YlDSxPJAvvMV3r9GM4Kqu3bz9mLgqK1iLniXT9zDdCdcHV2a7vqB0JfgM
tZy6i81jyjz3AsF4PK0byfTMvcVP4uTu11eWsfKx97nhYAecwT6YrFnH4pmblzsy85iV0y9gTZ9Y
gzYy5dO4JamaIfhOOgJo4yqbb6j3f3BSoP0h0ixw8IIS7eTRi/otXqVHbnd+Ss6h4dLhwPpBmZTf
4sf80TiUvuFS3umn+/MJh3PyLbrLkYi09dhMkV8RdngO+nORvC/GviXfa+Tsjf+QTA4zeShpIVAW
rwPT/qpQUFmvyRtncsMjiE/byjcaTMJX6gb5t1E5/aPsUumwQBbEGDu8D8V04dLqzpxUpVfKS93u
3oGo4XhTvLO44x03/OZMr+SeprbE3ppuR0XLi4M9OralbxpHcdtSi9KsZqKfBRxc8G6b3up0Q5L0
ob+35OAx4GP9Q+B5omjSrJebARHWla/T6HFoHxRQWQ5gF19y0KKWO44ZYkps/LnRz3H+G8DNKz+8
Gz2LK5rtuF5lIUnnrlrT0BVfBK9En8ZWrRFrEhKA+jSS7umRF9FEG6pZVbkAQhTfdXof+gW0WXvj
AtoFPr+DDNXBZskihWfZDU762RwbeVO9ACYRvtc4dMXOES4MLjaHC1nJs2oHdF5qJzySCPZaf0MA
OY4v0SF4ba4jGyaHTthpGKLNTfRow3p6boxXFNPQgj+nPdAF2omb3HPK2QF6A5uc6DqHzb7GnfAZ
/CbYzTriD5MqCLWbNH4mrqzWHe7EUn+JLceAYjwcq+Ft/GQ/48d85L5GLdS9v1a/c6L6NPpNnNlU
4XfVMlS104/s+aUkCuXYPlKN9B+kxvWlLcuHFcpMRGu5RXFBm7GjjqU70N7mdhOhV9vgXFtAId6U
g289UZsfcpcTJnNRp6eHKa9Rrh5vpJg+hA/zuCNWaJYPyCKT5YhURPY4TLA9F8/UAv+HvfNarhzJ
suwXoQzSAbzyakWtX2BBMgJaA+4Avn6W38zqrJ6Hbpv3MStjkZEU90I4/Oyzz9rlpz3vnn26YVyp
REHogo5NmF6nSWlGB9Fix+8MhvWW0JzLnO/4V9M+GVxD08GgodFfzAWteZOd+7zn4i79lybaKPce
fFDzhubbAE5h4WEfGvSn8jUY7qbukbN+MWkAj6dc8lbvwo6dQPFV8yBo0eCyuME3fCr9szm/o9BV
glmKc1QxWPTF/1BkQiw4+v9unehUQkhRzUvoP0z9Seh9qEjvAfTsCT97ZtA3SH6Kci2NE39jRPHf
RX+qO676b7SR0N1NezJYAkJYojUL2pkaX+sjEAP2ETBkFlbGOUlRe/SjE3N+DtUV4/4f6HRs4aEk
v7HjpVpCsGyOhNfhqafdc9O+RAPy+Wp4G974P6247b238LGtHuFVn5i1Fx+jsafwuuW6J3Ml30lm
TzbDm2T5WZoN2zBWjTsqjaD6ZSrwYWQQVryB9VRcWFH5M8jXVG3czAmrOttfSPn7bKtpcsytksew
Gb4oLrE4YuEZ74jD04KufSKZkTgwis8345bHUL1mURU4Tmj8sIkidijel6g2O5uAGEiocjvt9QH5
5BX1ioWURhiTn7qK5omIOwyIElOf1xWwvLDcPlGrN0+Qe68hl18cLfnGXotlDbcwgDx99bHosS+N
PsaX5JvShX0xWi4LJIM2zdbf29mJwuL0G/xe9JG6T2wxM0Q/ekI9/ccvVrfpvbR2ku8RUKROWPqJ
62Yu7wlRg1tLJ+gUhz6+QJoZ1d7iKf1mMVP3ZdHEBkOKNBNZ23x3oLS/mVK8IjvTJVXUxFVMFXbK
/fAme2aWL82J7L7rSZy45SCnLdkzm9hlGGIzXtSLu5mP0DjYV2+5yZyv4Qkv2RnBo0WtYQMafLC7
B6fKp6j/lEJsKSw0K/YIRPHlrzG1Iq6ODZsRy9lb2d2o4+Sghf8hvpAdVS5WSO5Mm6kN5J52x7YE
ZwTgNYmq9Ft5bwzF4rSKj9nh3XhCE2XJ2OXJEUmJl8UJIvpF/Y6Rc/5oammLbbrektPEtoqcO44o
xpScEik/UiRFH7O6OG/VXb7h2fbBYTOzt4h9FvV3gEKTQ6kgvPprIiU3BVh8YGnQuKWX6YvfxLIC
QQxdiie8Gu8K3FPPgqJ2FYAEqc/Ol2ufbBY4AnxxxU76CsxfiaWksIkuWX7nezt+WdEDkb21OTLU
Fk/OXj6Vr3SSof2S9fwKMf6T72/iM8SW4QsaR/gEv4qbmC77Bp/dhQscpSng4VM3KIobDghrF4Gh
iD0U6rocwbuhNmFwA/qTBFIzf/W6N9JSabXRDKV+zZ/5XoSdls0F6HgPIuOOsyE9mkubCUmIspro
Sf8eogaf8HMKjuh62jMBQiWhOEzdjl8VVgfCEWvvje4MOd/hR238GXDHQONEYUqPaO2T+KzCrYj3
jXtg59w7p9J7M1j6ec0GaZ7dbo73RbebzFlfPKmuPFiyKa11huVacVVW9H43nAeCsoa7RVK2bRID
YtOaR3vxxMYE7IZz9aDz6nmt/GY+cSyuZ/R0zm6LQNrqY8P7HZwX/iArGcejYUmZnvmvJREj3rqy
N6iJfE7JVb+Y08q1njMCu1xoODmRtKs6+WmmHw7qqD74cf6OLleAQdyA4mKf5Zw4rLwj3hdD3ESj
zoClnD0vyaJfTwuM/7xgr9H9HF/e8yzkiHO8XMabw23G1BuWfeorCIJrHwrViNhDXdxwFpEoP7k6
+Z0Ay3juMc5Um++86wKxsc1fkf35gpePsk4oXAT5elvY6NaslDz5KKkt+JB0Mz0C5FA19dQxfTkm
rssHRv3ZOXJSec5zVGEIGAgauMq54+l4Y22BMcsEAoAOe8O1xRxvGEGih3KoTxGrApdS5LHCPRj9
EyM/u/YzJKNjS9bYFn+CrPem8cdFtr8EoDrR0OQWnQSpcgw2+qINNsJ651rhSyRX4rn0LuH6l/kL
TN3zEoj1RNNwb3hnXJOUJ42j01FZq3mhvNcZRxAs/Jyc+AOHnz/Pg78ih+/IYeXn6YzrE0o0KVmw
XMupxuLydrjonQ2vipuI/8K3cDrUbkpoDeu3zbslKZqXBsCQQ8ch4DXCSeD9LyDcYp23zQ/xerkI
9EkCpTQScZfQQuIEUoMSOqnbN+bcn6MjxQZoVhYj3iaXQzCu54v65A/LJ7oEBhXTlr/L2+F/S//E
LxTIPN4tpwddOKdqdl0ikO+4Kzz3wC1fOqfBO4x0BTyowDSBzTX+N04iv0zfGOmKG7X1iLmjWffs
n1zqn2DLieUG4W/wjZx23iFvU0OA1lLs2ofYJksAdWizEIOGTVL3D7CBsvtdA94kc9oK92WzWqLt
RFc3XFvPojghnhg5YsIT1zx/PML1bGDl3Mz+fTasSJgDVMT7UVxK7Af3/nLmNPC9zJPqaxFjCvIz
qBKKU6yvKO5sd7hWsXW+qN9eBwRKJw7zKvg+ToMVQEBhAByC7E2n88W3ofPCDyTmWYVn+nVcH5zK
iemMctdaO/4SPfekYMN9JK2Y31NuwpPSd59P2cer4mUvZxob3BZ5sxrGExfZcD8+0iCNOwIe16DR
h2cGJ1E9mgE8KdsWXDo7WmywrEnirdZO8othYl4d97GXbNg5TuOW4RQzXDWlxRDL4XEJ1ywn4fgg
h48Mm1jPDCtzwu4FS5tpb6E09fYFImuybBl6rc0DrXFi4HCM5dYm9ram98Y55mXK6Jl7z++f+JK3
qx1c5Puke/blkbX35U1nrC3JdUubSx9YJoKx6Ngbiiccjgtp4vrw3xDvXm3gWnNNBu2LOx3+OsIY
to1hj6eS4wOUnlo471YK+NTrdMDrxjubiQtFDYZ67UJF3HHDVbrrtOruiYULoACvIU7U+d6y11yF
eAoARtvGhgNGZjvpgJw6DpRmDDP+s2wLDJ8cWFYgvu68jS6kqk3D686wiUPWOnJMIQJyK/91Q/bQ
B2+2aHI/vD/OK5dlRN/O1fqkKk7hV/sQ8Z4onLgY0yMHljKPl8T714YgH3PRKhGbCDH/Jq51bYo/
MoUBVr4sy4k/ry8CiZS5AkwUwKZmoCrauaicVGU3dC5scp1CxpKR1G5GOd+osF3tWD1XEJxL6JHq
MRXv3IzhKfnGpVo+6usV6ihFanAA/Z5Vnxo+yiMvp8y4canaavWchwz9n80J+KnxZuLxvN52gbsV
Uh9pGC+sZKh8DKJ3O7YWTo8Vbt1wjVXgaHfgAkhp0QdcwIhYNYTQvybUDqzl2LvoMOKeWs/cFPNJ
Og9Y+ttndDacHGEAwpLkhAqF6MEvoh23gb5/XNJD8ReuG+x390xK1+OZf+BUt+2pgz0o1yGNczws
t9ErR9S0Lzi7MpR7e80dULOGEMTa74XH/MO+C770de08cC4RWk0aorQ9W4a/EOqBNBkkEg2bsd9i
uETJZQWqkEmxc5WhPm7zHEAGQogKWf0p8UFr4u+H1RESAbgu5d5zd+WwzuMNy3PtHrkMeReAKSmg
DTbq3KDdhngaoqXZkWaHMLkdYgzg29jk5tkM2Y5RCu40HJlBdqjVL+MbxwrLmPu7BYsKEfaxrDc9
x5TtTfgOKbvp13gQ9ZUEgI80ZD3etDIv8Ox7Ds9ycuJbOntxe5LJaa7gM7/DWNFdL6SEZJMQCcwd
2h1Zq2wkp0E/aLgXiVlxfyEjhLRpdk2758LkVHDJ4vhHkqpS0jO5Az20PjZZPpBa+BEvPIxgnXG1
08RTwYn/xNKu9xxktTwYX3wdJCCYYaU9C95CA1VoxZO8MnnaH438saBnNut3wXfWJA/ypVg3RCFg
jIRYhdnaJ4Ye0spK3/cG3s8PFBH+vN+vufP4zXSceG4XPE5Xtc3VSNN/1guIfmYXKGkHVhIMygsB
ZsSZIwZ5D9yWmNOj/rVloSfKSx5tfhXD9yn0oW8ueHogkfPArTuQF8a4wrIBUDrxhjA7cFeAfVva
tYAfPhyZLblZJCcMD8x4crx9rPbGvDWRzuN1w2AijRg4LfIE3Bkhh8NtVA8ROy4WlutixM3a3Bcf
XDPcUrwyVqIFniqv4LqcsxixcnCKYiaLiwMnjZWnxLQiQMTQXsKote5/YQhhgeJ5Z3gHvh30HnUz
+2UAQnjWylVt3bGMjemlC/AZszcHCrpi28Af46/y7EMs40uOIZsz7hZzoka9p4Pjhcj2usnAaeWn
ypjBHDzjl9DiYcdITjYBinRfIfPQz9T7PX4VW5B8xxJSLFDlNTQhy1GHJVd/rKDJHbhn0NMK59cj
ngBaMuzEePf+N4v8PdooxTr1qn584zxB/sRZBA9U2wyGHtffAacFYjIP5w6FCfjzQgK8YQXbYAJ0
uOqh0UC1Z/HwQiLf4pY5dacdJg6m/troKrpF0hMZv54Ftm2X/jh2rY1LOGOHJNTtEhQMUVaDf/Rg
v8RORqpLjpOTQJh01wiXWIHJOQJ4co6hTr0wM0xUlVseGFj7zAbGKMphto85gHFQG/nBVAmNboOh
llR0BFd3OVh2cg6O8RjFYJ1tgtAq5ZgrCd6Eix3hrBOWgjNC+lMqjK21cEagW70ooYpVHPU+gxWT
xsu5DmCD59YNKKQ0iCFYIhibi/fTlfEvFfGQaRyezslS7kZ/k7GvieMANgGm6Rs1hMCLfOtpCohS
JQvp7x+PhJi3UR7cXf+py52STY75dP3VJYEZ+wnlpkqz8VjZ03Ase0Buqk05ZKM8pzY20fy/Ptjx
ghHz+vWQ+JhB7QbMTsuN27lNe4zz5N8fnH7neTWPEjW3bDfMx3++IRPZdzCLkbyviiaQ/tBJjbH/
5+vrZxKEJhyQ8jBrRkV6ZVRcPy3MGkMjnOAMqs1yMlqcnUbezSTiTB3TTz73SIrffz1EZD9dX21g
4Ajt2nwgqk9/ev3Hv35Q/zTOTv7LP//Y5NFBdtRgA9TbVUdaD7QHXsT1A4BmcIXXl3P99PqPXtO+
hSadxMlhWikuTVBlLk864O9/f1D6y//r367/9fpvNqnSTibSneODXychZVvJuMXq0hKEDvzNT2KD
FaB97Uy7B+WX+MBEGC+Ie7U2peetbIHLPDyPWSCIh/brXQ9SkihJc8Es5gVa3s5QBqrpD5Ckjsov
+gK9UbAjaI91FA4b1Xo0RhY8bRkSWuYDM2hkFd9VOp7RcRdKPz1Il/RonqDr2JL3TDbpYCZwXxB2
R829UffNwANZmh6B6UWDp3mmJCoIP9XThIGbw64lZCKcgq+yf+o8BEGvs6pnk1YIzHiwqCUJ30Gb
kQ7W0AhBJHE78TDb1j08r3rnuBhfWxXdDBPbkxnP4c7roGfAuBCUBOhz9bx1ErC+qcsjrZbjY4+v
skG1CnJS/ppyPECaN1PLoQnXtetoGukaBtRaEOj3faHQoRp3EzLctyknjnQ8M+YNV7QDQLTu/HMe
A42f8/ZnGg0e0KD6QYArstxppmdGTreehxCzh/6KrkJCBBxVIdkS9LGJTgfKw0GVwVpJ9NHQJNlK
4QgpLSoMiN6vtTkc8NOnAvx7nVE/176fHqwFD1KNyhwgEAoFM48Ulk9Zc9C6Vrkor69OSO1QTew2
TeBeDCuuZclE2/TJfCBwD1/i+HduEid5b2dAEsmYxLBVa3dX1JAbUIA8K/f2k0N0XVOweUwqGjAj
YpWI6EctaDtmSnrsKLKYkaaxupSt/URIw1owCnEIkBCxejFB6+M8CuFygPnrpOHvzER91COv2DBy
TIFGcB6Hybs1eXb5I+HiE1l6borZs0nyD39gN2p6X2EWeud45AFXegyaNmn8ZgkqQ3zMhKjapL0m
ciKDsKpOoSMZlCDMS/pevS4svb236mgTq6q4MA6maiWhNEjnUtnNw6JGHFI0ehlBWU6W7723toOV
QBq7Zkzh4ChSlQIyHuP4QVV3vSPCt1RLiN4mhFx3KieA4mk9kGTsgaRr6pNndBff99Q+JzpBxJ61
VarFq8LNu2oN/2G0Up57KbnXRRyk+iKizkl9iZrj/1TNouD6M9uWue5PC3LeiEGDDYL9iCGriqQq
HzMDQUuQm8xT4pN4B/lpnS1kmtQ+idtWNn6QaUIXaBnybWbx/J3dHz/21V51DPYx9nHryNw+OpBJ
47pg9z9HvzyHQEQjVwSqx7Con8vW30rXCs9d056ZpxlOzK2A2rP+OHPPAE2DcMYjgF4DhiTygDzP
ynZGJoH9M3lUWu3RXB4HwfBsD53tWGGOYMzvEEgfF5s9UyQ1mY7rEf2RCSnyRSPvBzZwuStrsYus
gidB17+orvpUomCkbbR2i1Pc6iudSd3Q3HhGYRNiNn8FeUPwUppsgoSRN8WISmv1u4n9txvuDcfa
qxQgmCkYtalCvB7douDn8BwJB5mul4hhbyJg4b55LTYQv2UCtvX8gzGy3/JsGOp27B9LEnCY8onm
dT4mJIXH/cEyjeWgnGp+cJNknzXeiUuk/Coi+xKQD2UP9fRCKMLOHxlzE4rOmuqRDZPuw+2nvRsM
xmlJsWmATWQAbFqAQgT9y2wW08ExnXPLqUFyxP0dJ+Q5j85vT1HfMHEF6iNkV2RZ8+1Ef1cBeIPV
5S13nuu8daHVo3ws6aED0Y20iBAFop+akCEs0UDtMjo5HWqLtJk6oYsMQQY697p2GNMxW/E0M/96
nGNX7dIIQO9sV9VxYSMjilpnfDkPY5s9R1bYblmM84OdvYi4Nm+HqDmH8eKcbPpZIk/t52GWNHWw
YvUdABCC1KY5/AFNBM1MpX/mhIQ220le6nXMyOmhDj6NdJHnsKkvUTsXOxgQKdMD5i8walTzEf2s
oOnOZkPmSG4l5HJJ6jw6GXNhXSxjYdkMpNoauZ9srLJ55SpdNa3RwCUcKM8l5C8j9IpN2ht0AWPv
ySUBpVg8sWGk9Hc2Reestx3stGWxWhq2nbVK4SJS7RY5bZfWpQ0U5JY4jZF8HsiIPMRM6NB40BIJ
s8Nxl6WXNG+3rl/+6X2L+QCLmB/gNnGklA4AyYHn2G9DGatN4nrTTskGOLgvD60386h1bbH1FOWR
TxxlaRavlnTwaPTzg+HHNMUcUoZLMu/Cuq4YfCRvz55AAbYsLaMr7a0y7fFMhsg9/LmPqR7uurJH
I8gnB+ScPEMojndDmkg0aEUc9dzfZf6Kg1fvDLskHGiI/bUvPGIf8xmLi0HkVWRHB3uSBaWF0R0H
j4GkXiAqtINdPDP+c6fm6QwO7NbIBHT9pWQKgg192wCm8hiWJDgLBSUzqp+KAMki8zbs391fkcns
Mxf7Y+VaSOV+cEjZoe/J29D5ieMZ7vejxRhyXHVk+ZlBhYF7TaZTtm9k/xJqPKuEDko+JsXWEgff
6cJusw5GrDICnaqz44MwkTTzyvcO5PfN4TafKA4tidVkSHCa1gPaXNByz5jWuHP9Gpd5Ji9MPU55
9YfB/ZuRY/GrWd7bTgarOAWjX0nev2DiZVnC9DInd4FX4m0YP6DcYWadqQbs07xkp6HtpnMHDBzf
8E/sCTbmcTe8JsajIjVynYd9Cy9R/qTAXZ9COktmnY7gBILgEsfyO+79aGccHK/ZE2kAl2uYkAGW
+tCWbOlzqzwlHcFIXt5/W4PcdTbbjTZABO+C5Z3ERB2qQd03z9zGn37fb9x4GTaeJWk3WxGPoCW/
tabL7KTJeWxooQaZs1VWSIPQp8ihDIeeSMGrQbOQ8GAOJf5Hl4YHZY8fPHAeBTBgQksgShDay326
gXPmnRvyJidrGZg21xqTWT9NYVofMnxwczHxJm0GfD0Eeid0aQ/2DvPPArpre/ZIQbwDrNpeABMg
64MjD1EIgkQSKzM1d44FOCsPab1ODOLkCdgXlS0Ra1P+FdRRdu6iEXdQlu+E8JBcJw/CgzLJKfbX
ib2mRvJO1gQQ1p+tN0igd8uoxMUqulfG1nlOBrg3MwbSbZslZ5oR9+YqvM8FpxJQBK4m2wHlk9Dn
NFWzFtYDitlQlJBmBvJ5FrO6VG6foYAPaHWi8TZF3B8zKdvXHtvitqG/Dt3hUYgO+cJtOGUFGzpp
0qVvLYKIlo6kw7QANZ6NlMMAGsk/8g4AO+2DG4bQe0FAjgB69OYb5czv5TOlabPrGcPGDsyXZVCQ
tZV7nzMkHzKPu5NiyBjR0vrs3Pau1MzMcVmGlb55RD6DwYw5uJ5wtSeXLalRbisxzVughR7z2Gwj
DFamgpAGVaODRJn7WbP33Til+bvsYEpOpgKrCbbzlMKTDrlJGztmGXO4wHVITqFG6xDJktjKGpa8
YJmsFJMWTsCsbNQ/kzoWXEgMJXbZrvd1qscQMHxWlmedpmi5NU1p7W3gEHvqaUcteleAdT2PCTVx
F+yMGMIoqI9W3uUPYxpmu2SkuU7gQrevax/ImJidsxnlAPikQDVLI+LZp4NQjB8F/kjRBw3hWBQy
4XmVo0kBUXStxWF7sgucYmb0e45fAwi2qyUH853V1nv8XviM4Gds6tfCX/JzDzOXIbiKZ55tRrez
n+t5AdonkVe8mCa6iHAt674JGIZ12doQLE/i0dQHTMo7sCBcP95iA8x2TbQQMznUJ+YYf7eznx7D
pU5RTogmEM1hMWA8l0OhtkttHaMO53bo99WxQ0arYt6sGcR3g8PJ1QFBrblQGHpgv1RgYiOb8WYY
GYGqddW/GwYIPMeWIXuWrDt0M3Z0qggkpxTX/7AMx4X5l364NWwZXwIzu7NdZTxT7jo8O7+Xrm9X
bn+SIkWxCeg1jsZjXfnQzSgU/JGuphnx+C4GuuiVf0sxtK5y51vlicDXTO5h5pYVbQfw7OXwLqPp
FdnBo3wKWOW8fl/7XcsARdico9FRNCSKQ05xf/SbjrWlTY49nX6jM6Nd3uaSmUhOJyPNO2Mpqxvi
+3QVakrKcgfjZEzPcGTrXBU4Qy2H6RNLlQe/HJx7V8mDRB6RpKBdktnA2k42yC3XJ8tp5ixgiYm1
Yp/GdlsYPzaTBafASt+nlMeqmXA3crVwQ7OF1VFk1baz6m2P7bW3WEZnQWBmE7sB39B91I5ywH52
n6bywIKlKbdo09DJWd6t1HxJMlqFi6QtH4Tgf+2CVn80k2RoVO1nkgLddqaYJiVe877B/p+0dD+S
RFJ2lfntlDpPhq/kzgxnn74HKVFfKsZ+PScNVg0DGPfgkL/RJQ/FMr8uy8wIWYgAPNblbdX3L0tS
7Y0ijp8K762X8nvKQky0CaVkg8wBlpREMRvt1u7NYz+VTIfgIAH/j18hOMogvyTd2bHMz24ByVA6
4cmHNkB6mwjw3srHPizlQ26q345ijCQgNA+gQujd9H6eP5Fz9y7Ua1PX3s/iPlVp/lBOHVjaaqEN
lE266UwnqA+RW3P3MvFAgmk7/JFtKPdDSC8Pbo3kSb+EOwhKoMksHI3wW34ZC50FCzS3JKt6beDh
21j5GwuW3I4Z4anIRNmpkel3Whc/jR+3qLrtfWdF47nCSyl5qvpL8BP2pkWKlEs/clhef42BNd2a
o0GKBAcJbkW9a50IH8AGFr59b3Vy7+clNY0athUr+Gq0prOUJMLZscOGP7ksJXS5UPq0LpplP0HX
WE3zzNjBCDgiFYfS1pqLHkxUHSLGPDQI4mMLcm5hM2U3d8z40rog5wjvrPteheFvpzTqbTb2X5Xg
jNtp1OzmRdw5hYUinfnb3mBX5FPbNQGjNK7BNOBYtYzoYxifXEggIXNbnHVuHzdZ95OP1yP3kApk
YrNgMypg5HN0K8PmJ6VNOQzlHy8CBjkKZlCJFjRYaaLQ/GWU2ImsGALkXNBHTmnGGS5wyr77qiym
oAgmmPu2PnRuzfLqUspFMnkb+/59kstyV3j3YcmkMTT6Ygfzo8K7CFTJMNgx92jpIb/DKPqHIe9I
+lT9ePP/QW/VkA7z/wp6CwPQZ/8D6I2O1H+HvF1/4G/IW2j+y/J8H1yc6/j/wXgT/xLULJawfSv0
baEpfv9mvDma8Qan13WCUPBz0Ab/Zry55r9QGkLERxEELnts8f/CeLP8UIML/xNsGALhcQFVOZAE
bZ/Uy//OeJvLYZCVnwbwhPO3iZ7R0CUerWljNbYh82lR9hqQhXAOjP7cp0uPt97jzp/tX3R9mKDV
tSiqziXOqE6b4DPR1apDjleevqTsQcam+DPrqnbW5a3/Oehq16XsHXX96+tKGIAGHZjAOTVmd04l
oJ1RvUSdmR/KCofsqIpn2zSdh9lvzkY/wYpThOLEKQCmylA7UUXhMVfBk9sgZXWDz3ggPtW4C85x
5xMCTT3v6creGY2GbpE7MDLlbIyadmBjoRVWOf2tohBvSZiZ4OSZGSscnSsQL7eeb60zgfswalzn
oa3Eb18g9vWJ/J16QwFfyjun4TAdXMQJeDbx1i+48Rxw+QwtOsbJdef9qIYPlTr4IdkvSgUzyFP0
eStresnxPjaOe7HdsfxyQqGBBfu4XuaHKarMgzWSfOEU5MSVOd722s4IPwyO1DXmNpYoMMjBcN/Q
ZAoD8pLV3MHPrsD2rdpwStcywJU9e+mpa3zKc9osN3UzLyc6Gnu3OMyIQNNVDfL2oVaHKHk2odaL
AoQjoRUkgiZNcuFYiniE37paZwJxtpoQnlwEqJmc580Yubu+SMqdhUjVarWq17pVpBUsddWytKo1
a32LIaBB612jVr6s5XHUSljPBJOWnywvyHZF6p/oyNk28kU4YbfxBxxcjev+cZzq5ERqOFVGd84m
g2BtFWzFaz4wg7KE06WA8oZmnHy5qpXrzjaPrtbxEDNuXa9mA++l0z6tfxu8vNUYmzlVb2nsTErU
SiuDqdYIJWKhVUUewAFUGQTTQ+/jHMqcjmS3pBjWi8fMXYrfWkrkyJr9lO+iYphx9GOhau+dHAJn
rpXLXGuYg1YzG2RNT+ubUiudntY8AyE/KzOZ9oU7XPJ4Ad8Ma9mp1QC7nhksctZOiy02jM0ENQFk
9XyHqhY/iGzvSJw/SUdDhQsMiw0zbE3w7hnOcpq7ACcysgQ+iIdOa7hSq7mZ9cftMPYmxhhp7pe5
6owI5b+iOeZTDNFqq07ccdMayfJUug0jfWFH63dI39hew7jKBeGefinOZv1tTD0eRFl+xPMA2DBg
GNruQIPQn7dD8h1MO6K8b7J1nLaAxCBeOUGJRDxYamV4xp3SmneJ+B0UPGAT81AG5nqU7G4KF5Xc
YqgiEELhzBNb0bjYvmdsxuw00ddjqpQ8H1cw4r29N7TbyS94rEtU+ZFpxlQVMbFq+ftQuISmSebf
0PLnz7RIsfJVOWir4LFTLFzWPGNaac0bEtsA4OiBnYirBm8IicPpXmVoSkmJucG2GWms+weQhn/c
CKcgOm+cSthFk457Mn8HAjkF2A48hIY2A7mQU1Z+87rhQuT+oampJyo6ZtAaqJP9msRjAME12hCT
rX2C6PQxMV+fR72x6UsaHXLBjWcmLyWLNumyA4aDokbV1EGkHby+1WNXYydbImxInpiQlx5jRs5B
UqYHuynu3F6xh/PEt0ySZVXQTtlEosXdriX4OR8BZQ3YdIeCdqzIQDBomnGRMyym8AgNpFaXXrBS
QvtJ3DsRYmXIkBRXsqZhPkY5FQRYoRBK3Goo35tFZ5cLryX2kbQjk90mYL1zb4MrKOqFTfpMcA+N
+CmPmAmM423pzsF6Ft2nmLh+3Il32Q5+Q6Pbfyt/0wghd6oi972DupKbmmNfz+cwpdgZ0+q7nnCZ
RX5+yzZoxmk2GOiLEQmyYEeSK9xIxTduR9hEVdr4/W2PSRTj9xKiH6ZTgrZF8uDaUb/Z8SEcTyEt
s9SJX3nmbtFU75cuBGg3WHq2bj5nGZEyRVV+UeO8GGZ0slSP94yRJBHbkqa7fGuncWNgNOusDNJH
Z+mBNvuUFH38xM7+sZWVt10mDDCO6xEGPLYOlDUJu4Tp2JlWEQZmdpx+b9p3uB3l6+wE0XHMBpRh
25/WamaurG9QAkkHLW9NnxFrx0ZFcXssI7HPJF7tLvdR3g0MSrRn8iG4fDwThSrz53v0sJqLHWkl
ZUBjgIx4E8V+eAxchrbQBoabqWFDDbyrW/ktBgOqPFKEbQYQGGtFeDsYM/hGMwwY1egxMFQJnrSw
z4ajRPIV0lvI7G1aDIwlZqV6PBEmzzMhmLA8G8VLMAfAEGVLtT8z5xP3MLIleiBZgnI9msiUwkam
HBaOW7fATvZkXdyyAWbxjYatEt0lHZtzKWL3RJxpt4rt/izoiK69iYw+CD47ETu3SxOqo00lSxoP
mbMpQEs73cuIwXRhgEeaQpBnPNlbCP7Vzm1oerNrMbaBBVQjU4InslZ/6uQhNX30cLci7BynlT+U
+xC9Bxs/yMSg8yFcjRAgCgM3GzmXuJma4UAUxLpIGfJDvuVCCBgISuzgMjauve+ejLRhFMNxmps5
jZ8jP8Fngmi0E1EjVyrRBthR8sgF7O0J6+zp+Kkky7wLWhiTgs22bYzpTF8P1UjiOc2BcgrVkYxD
6NBdn7INCCEpGFAU4sJ4CiCfHqDc4FoyBIMmRGecR8zocxvHa6+YTVST1mcBsspjkpFhQqZmNj4N
eEj8uLH38eJby0oW5EjHMY7FqBH4jJJh+cuwMHbBjz3MDC3ah6t54R+XgtvPLYSBceWbUwVoSj5N
frSAL2M+uKX5xlXGzGZjCwb/USlXJZfZUTTOZwZLj/k2iQcRc0/HIrY3B3PvmeN8vH5YitHCeBv+
IpCux40pv/8jXNAs9dkmmwzMFyEWpbeM+8gzsDTivHaTuGDwI4RNM+YVrj5E2aEPQAjQsnBowvs8
B3IPTqaRo1vExryxhuFrYA/O9FpNwa5f5FQpjOq2IDMswqo4jV4C0TY3gQ+8dCUhvDG1P+zOlyjX
TcWRwNjAC5qjFfbnrAbMff0qboKzvUiD+UIuxBlF93j9zNb5GtfP/vlQ4g50mjTcj5YCSqY/9P/1
2Ww7xkFTc2WUnpKAMJQ6fHToG5zI3soPwH7h0gYWCcI5vppMMLDgmcgc7F+3ltvcX1+u8rHpJSSb
XE0uV+/M9YOjhgzAgnZsXD+IOPEhN4u3SUdzuJqxJZu4qPaRvu2ntMPxSi3Ds5Ug7Ew7QHqdJOhe
oy2vn/Yuhzenc0ezg+vNtN4sabVEupFYI4nvmFfXTwuPcel2weXIlu/vdMvAGxny+utjrtNcLLe+
X4RZIMRPH1dnE9dn/ZfH6frl9QNYWRwyOiXGNUvwqwRFL4sCm+NL7DPSbY6e/nD9svs/7J3ZctzI
lmV/pa3fcQ2jA3hlzBGkRFIUJeoFRg3EPAOO4etruTMzI1N9rexWP5fMBAMQYMwBuJ+z99pL/sts
+nZ33ZU3HcXOEPAbxLrm/W3w9Nui36ve9m49ygh7+6nqiK5MPCJso5WpPNBVNLupnVz0oldrffDW
qiyOZML7l5vAdvKYOUpNuNR5xgsIz1sctRjqugiVQMpEkkIK4Pq5NBrj3CSJcSYVme9cyu+zNdAY
EANLYBAL+sYdler+FwHik7lZpxaYYe8ftVwnUuodvdA6nvc1smlBV622u5uN4UUrk/TCtxRNLsB/
zMCRc9/Yt5zVw5UOAK9UpOMHAuZjkvBWegokiz2G/rTs9Y1S/diddqZ/2M4YB7TwaSxwJZngmbf6
PCHUKaJTOii9BrixARygtuUQP6fBFO/1h6I/C/1BSaW+EpX/ibAZIHxRhl6qFVj2YcW+K75++/72
08ScqodXeL3BRwfOsPlkj221Uk/iizxz1ihu3KVFHcuAINBvCNfxP94q/S6FcyPJG87G5MR04v0t
0K9Sv16Xvsz5+so5beOw7ZJTSUm3kR19BtP5WcPgJVqlco/+YD1YzIh9ly6lZ3dKmBZitFzdl14V
/mwpdsMATGGpPxsVwcZZQDfDXlfc2MHwizJbEGC6nYtp+dpRkYfuG4eU6WBA5fACtipp/u66mEM4
3z5JO71HsdFFMSDWML/psIT42DDt1HuUSZAgo71rjfaDHUf3nWDuZiRc6F3iPEgcBSIrTm7vPtZD
/QnIAFdMevEuymI/Z/Bulfl+Dau7Wd5lVfXD8q1nM8aDXJAmtZmm9EtpPmcJaLkiaL7GkhBiP4IZ
4/ATgBT7gUiz4li784PZbby6xV0/l7cpVcab0kRjIqRD7YuZZ8fo/YbRzn70ocyZq5fv42JU4cgM
fXz5lDV2c6GDeDc4U3CMi+Rzay0+MZNos0kP3MA/9ZEjcH2N0QqNgV8dLMfewLmknhY8ZfRs8Dak
l+C7QZ1gt5TAW8ZgevRGREdLIM/oKe+K7sdsI59+bKD+76PEANNT5reJN39nQgL+yiAZb1R+ZxcI
buwyWw+ClkoEBC8R0caIO4NPrMNh732sivslyH+CJcbFulCohsTy2o8MVowFbak55reBp1D3qF68
rHkMuhNxhAdClBGKB9BHSDS/z30K+snsQEcqC5V4fzcSVs6oT96Z83PkYz4aYggcDDKGruMnAWjy
pu+2CWPmrd8QnkwTxyKiEfUm46qABMR1qEsYY4Obv/aefOpF8E3yJqwJfr9xQs8bCu9TV+TnoDQf
Ie23VBecXdOtP3KbObXMQJdkU//gYgjPBApyOnk2jNX0eZyd7Sztz0sU1YTN47MsvV9d5xAf5VDN
thNE5v14j45kl9T71Z0vAy0rfvBvvTKmhUOYbBG35fbs3bZZses9TGFjAu0UODLScvhWjdk/lg2K
0wWDJ50HSn/fVzt/zEJVQs7FXbHAlyNS+NaP5iPClPNQLpccsm4u8W5Id/5RjXCYy+7z2vmfcit8
CcVIWBa/o7VevZPp0DtG2HNfNLAczYJ0TrTQjEkPnRi/1nX5yLO8sWRI0o2VBYi3mXi5BVQrp6Ip
AEeXSgnKtVpJIdN1a/AxxNP9XLgMHKGVYdCC6OOApt6nWE4dVy4bz/WAL5ThfTr3X9clOvukgCPb
7r92BC5iOM9xhQh4fEEALKVDKT7MubzYaZseaBG8IPUNt5FVcykA4j398uve30cBbo+kla9IIjj5
GePOs0MkFCunAzFC8vEL/Dd9EBCgtE1ySKhJzFjZIExUVNZTH1QYM1oippIMeKHd0cPsoIvxrrWM
k4ENl3K6ULZetqC7jwsN25veHWbSosz2EKBtHrPqrWi9dCNF8zVw8Ww0MiR83Po1LGG/TWq0dwyx
aNtFQLyKkJCgBhZcLNstFXioOBDa8gRRWylB5smDk8/UiEoYHCZBzVBpDXRprXFr2vFtYmIMjmmt
3jcE4W7Czjn0nv8YJpAEa2nLre/gAyxoG2WLeGNkEe+ckXhdfqO+HVtcJ9DKpA/Mi9dby01v6xAw
gCHGN2fEdxKCWeEuX2evMw/A5l9QBddw6F2IyraFnxc+XpBgVnB+ukXnk167zsj0J0BEZNgj006d
4M5r6BdHoFHcVWAdy9ob5HyoqExg8n5UfabzeN9XVGPLHJqxObiQj+3imatGz1eKQuBS3fbxxFQN
ISwe9EcYvN+F6VR3pFSjavAN8WEAZWOGyrhsICtNS8KJB3mUuYxPZUJZYMCqEkXBW5YV845piLeh
K4Jdz6eNWcIuS7zma0/F+pbT2jad+TS9uHuj7LHsOyWfd3NylKLoU8s56FyF7VtSTJvBgY9Zlt2v
hCoKGtS3IFvqrUEEkEk/PnaLBwQ3YBCkgBJVmjjlgNW0tJtcCgicyPYl40CRDl9HGfzikg56aEYt
Fnou5ElIFdnP3BPLbkKwcCsmro0ZY7LRJbOrD3qqV/usR81ccEnjh9SLnYGtvfFxmuf12t2E0ojP
JYaVILy35JhuPYOzDKNaqOrmZHMaRKTZrgCJx84D7x8QpyoARnTpY5d75QdRIfoVpYg24ziB3OKC
WPj3BRNrMApgDgx3AqJCLMp4B/EeD5X7rZv9inHmSIpc6UFx+4UmBSyEFe7DugRnbA0eFjaMzQO+
Jpv6+YY2zrmtk5fabKEBDNuw9TaJRGnprEifIg9lT1ymq+qAAhFJccS5zkekmljPW58XbMPkNK1i
L23x2GeNT8s7z46td3Scdro1BMag0LszmIURGljiUXCfqpxOWpXlAGNrTmjxKO8j6WwA4qMVjJDu
laD3Y+neOXyrkbge1myCJOhM8KYXe9zjEC+Lbjv3BdoH1PqGwG5lFa3qx8ZfiC4ph969UPBGhTPe
uJ71GPPVR76NGm7v+dOP3FERDnc9yec3kk7CtiBFcyNHIhHTcNzQYqUCBzesIn4tjYz0fpEHpDXm
mTIZXFUzRNJLtDPYM/GQ0nUkMRc4kPslp759g4CzPuuFL7Fe5FV0tKrmyeXENm0nfwFqPdhUvCgO
NSP+NGrBpJ130W5Jcy7+8Vs5R80lmlzz4Ecwano4WJwMoRg4xR2XuU2ejOEHGrj4YebqUya/p8Ml
sltvNzAkuvEb4AyR43zuEAD4DQDzwc9fQ8Jf4Nmm3XEp5MtqYXpP8InHxTczR6WQF8FDlJHULBm3
dOmDU/B8en/6OSdIz2NEZmXgko+HniJyXz1vac5D1QgmyqfVZHqVDsWv0fUf65bEvKEHHeFk3xvb
/b5S8cBTiTJhdplqKjddEBh3MP+z3VBHEBtH7OR8JpyG86qkQMDo3RgFH2dCxADQh2mxghtKpo9O
22abDl6cV9LLt8JTJOqJXn3WQvlQpaSpfO4su96Nft9QzHROwikVRn0kCxIZVyLcj76lKD9BRloe
oTXbPq2bjwPMKVOB4ZkNQFOTsDbmLm9vExHi1ypBOPgJhDTvlYSSamuaP9oGcm/I51g2ib0fhYUA
ywxfp6baZUixW+WVc9cNP3GUEapgPlrLrU8e7ErRIuzqpxKJIfOrZdwkltOfh6VArN/EzXDW22Yb
D5SamHU9F8r40ek6gg6J0dvXRdoknC48zvRG5Z/nxWoOiYWmvKbwv13UPRgmD5DqOVvA9y1JszOk
/gGRd0UG3DLvGfDwCGrXdSFRMII8RHFSK6dERkBQf5QuVgkzu8vW8iWglLFDkz7+Le+yGir0NFWw
Ekme4lN4j73UiZcjXYfzpBY8gdvVinHSqiRMU7zAk19OaSmmM1EgkwLRU3dePBIK4ro7E1gy0nCj
M6I3faHy7etGqGJZS3oIRY7EbEvoeAxnYvwxJ9pdUG6rlWg8VR7x1ILKzd8XxWAiO7ZXgpPVxN5V
M/k5ch5xmzBSS4snb7K7vTdH01kv0ADO51UhNPEJHSM1cc5wIFHaYqHXrvtqc7qnh0/bzLcoyqsZ
eBwt8oxmMiRkSW1fd1Zdsq29wgJUMY1nkqR2XS6ao+ExOVrnJuHqTrDTtvOAs9XdMJwLVSlqq8C+
iQigotSWAfsf6W4h/2wAH/houZXVSq+5alOvqSNaOxiOTui7235wOwgv94HjZzBdRwU3wKByNm0C
0TPRuRsdBqtjYRssXmeZtSB16XxKFfMa5ZOLP2QihdHHO6X3ZTFnTr1mzTCSzRE/Zl+NvyxsN7uK
FJpzQOD42YXHf8rb73pD73aHajjlfGKDCRlSL7q/1n7bZMDbo8eGX6Ofn1HjD8PRafW8YFP5xPRC
716GITrNALj6FRoF04T80BTZB8tN2CzUk9XPmGRnKncA+zeNeo7uslpnoRZ6Uy9EOwAU7R7zhitx
iaTujLdGP/7fnoR6kwSRluWNDtTVtyx8EVKiYWD15eh4gye37T6Gcmk2Y9LEzLlu6taEbsZkZfXh
/YPoFPj8VECXL+hxIGkJYkB6jfthLUOLMT0lbUNSzSZB/NaygeDMQfaaz8V3xkD4/JbpZrERbVo1
4FSv+lwPfEvyBaVybQFGyk1CgJaRhPWct2uucElEi3IS0jyUaV/uLAoVe2dxLwMzmmEG0wvZSGw7
GAdvaByZbx7WCHuP3cUYUMlJjWE8p9bn2pK/jIJXIMg/wq8K9oUwIwDqVGM76Z/jQUAtk+YnwyDl
qRWAkv5XNPIfiUYE0fL/nWjk8lr1r//MBnz/kz9lI+6/vCDECGMGnuuGthX+3//zRzygZdr/Mj3X
RgNCRp/reog2/pSOmP8y1T8SZEKEwp7Dc/hDOqLiAckNtAKKJyKwEFb+j6Qjpvn/SkcwPfqBYwnP
CWwhVGbm38Jgac/gEo1ncbGi6ORkBQAIdzRv/WHihMwJKTZTcaiW5mAtYwsfXVXF8XbUJIir8/7o
B4nFkLVWovnipPfl6hi9JtUl5LqJKmMj0d4e9Y1V9C2N3Oakc6J1TLde0/HQ3Tg6pJi9p3fr3dfb
9KGI/Kh5XP9qqHtOQE5+6Xy7WEFjtxNxWUT5tsWuNNIXWdYQfsMbGbXGaWVCdc5NWgWOiqgI+oT7
GlV6eGXLFEZrjXVZtM2xC82ClGPzqYpnsNWusZ0SI7kUdjrvhBBvchjbg2/JxL3FiHAMxs7drqVn
Eo/Boo+USTAovjDNIXvWmfmVmrzfpybe6veRaeHeGALjYM3dH1dPHo+Gwz83Z5ora8/MoF/nj34R
ZzdeAj6sWMc7PUyxCANpBH4gfRXVi4LIMUbWJRMJF4NH5BM/F3ohJAtsrXphrMr5qVdpzsAq5DXX
6KUJYMH5dX0a+rms6gnpNb3geQz73pwedFp2+1eOu17T+wag/jNtvWOVtQgHaTvpiO2MKqaoSR4L
NgKHG6A72sZOoKzV+iqqFyY9YqvO5HGmm3UzlA25BUNh7FeZKLX9DFjYS8+ruU+tbmZiSdmZKsMy
JfJMFHkHf7WxtiNGKriSKTVHT+aHgBaOHgGk+MzomdTH+WNsyBDjM4FGjgXigAxAH+kGigqzl0DQ
TAI9WnwBJR59hJfoUBoV+NGGAD9U+2iyECU0rYWLMLjVGfVRLauzXthjaR7NAFCE2pXWdbAPxuQu
o45M/VK1T/QiSv9cqxfMmVbxSP/hi7/QlxP8qtI1oT7bWiIAiHtiJLgPkig9Vj7fzDAbwTTgi85E
sbwPQ6cGsWZeu6Cq1YA0CVTClx2+hS2Z1VlKB61c1YX3/eimjGFE6CPd/tfcv0TzTdqbzlFmLhmN
5vjgUujaW75v7rCU/DB6h7imokPvYPkjsFEGZq1yd4/lumybBhVK2WTA7qMOgLpq8ogl4LfUqpma
fhu83III1DSPv732SvUwYyYAhyHqiAuZmIsMqvlEQ6066zX92/TKidK3XqUxyAio8o4jEGzVEnBT
42cn2wQiGn1ltJz2wFB8Ir7vpk3CEGX8zKxqMavdisIe3iu4kEQi4xFjQnN0bJ7EDIV3lT6pLZ38
XBh4x/MxRIJZtQcU3ceunvezHYFvHSbzPKkuiSgOvUmQla3aS9jHGoaCUiGc49reBEsPVcWDpjAp
XW1QwdOOlqjbIfiGRpEl3baV+Cd9Wlud6gm6LsLiouJMgcQGqEU5W1Sx49fyr8mD3SlS50yk1MIX
tJbhuisGvEAyDY65TJlqeWg3DNlDxYLtbamGpKMWehCv1/S+YLLkLseMrn/9gfKBt9ohzswe7ZSA
gpc0kiIK+ka+EwxeW0T3O2KVJc1zIm7en1JezMdWDlt9DtK7/NBBvW6gupDFq6XmGnrCQZdBnqHI
uRlYg6rp66MPU8lbKz5O/V14X3VVP3sEqRiqlqKV19/CKnV2uRMRCU3c7BLb1JiRyoMWmNzt4K0o
tvMQLmcsPyQNZwhbtZrxKW+px92HFnwq/Va6CKYX2HJTSsbX4sWfhf2wlsYurelqDBQct2bRUan5
69SLtuoyuyJ7Py8HCTPriM79jd+l1dG0GuOQx9MDvm3Q5DkEvaa5S2urx7A7Yt2NUshuvk9GYVdj
m1vJUKRiRMhJ1t3SikHrGKUjk0amenrNyQhA8uEFlWNI2ovKYLrmOOnNyB5/4jUadwli982iHgqT
G6c93/m15JDa6hQD0pSY+aXZ19Q7zl7MhXfO1JhRr+qFr3a+r5GwhZyI02YX10BHmfORI5HSxXMZ
6MbUsk/4FsvLahblZbHG8oKZiJAAo6bkP+A8wisLSH/hNDO3Y3aKQHSF6AyKmyFKMhUvtVLuPmNv
Cc8x3yIweeVj1aOOHoA0t0HwQCv+2K2FjRWWSZeT9ZBj6ZyEtroW6H0oZmDTFGBwyXibz5Qtl4Nl
eoT2mvPZa2UIRoNf/CEKG1oxk39KRXEnZ3M+TtO8nkdD3kwLVVgZueC/eqwCkePF5LZZp4DUdgba
8aHlqAudJ3kJ2xAm/Q4D1hY3VgSmqzZguahPquzMPz4pvZkwEAJWMDOp3ZQDhbM+Hh9nuKuZIJU9
lfFxbN2EPj3ChDN18KLld6AXuFOzvdNUzzosK1X9Sx12pReVaskHJKaePKCMfqRCtd5vQLeO33Ao
i1/dPH0sfTDbtpVy/hpgydhk4PWd9ZjVk41pSr7adMg6tOU3TSG/pHH9uvQM3pypAzJkjGDcFpO+
L23Ixf9UNqF1oJZhbvvFP6Oo30Xz9Fx4iUXs4Jht8unLkhf9zhu1FlBiVkcAh6ATFyDnl8Qxjp3X
fsF69JRHcw7Wpl8PSnXqFUS7Uw+f+DFSakjvBqxCBzvBxUmj4FA0UGu8NHwurfR2mNblKBysrYvz
hjrjQ73QphkjyIySID+kl+tzF8YD7Ti5d1bkWX7XPgsJ8ygtnn18gx/onJWOQsCmBdKjLHHIJfA/
9Ll5a6a13JPW9M2v6XOtWbhzGD/tiKQlKaYqj5m/SiQmJlO4oD0WLV3qwgd6QL7ttu4hwxvitalx
2RpNi8uytqGntTvrOOeDfd8m4nNJB4pH9pOy+RilVNi8QV19Qi4tCqZTRbO5CYgP3zNcHXd+jhcM
lSquA7d8Su0Q9kw6rft5na3nnmtSIM03KrgApQrjx2A6ECWKdkvjT2F9xIJckNHfLH4CRCQXKRye
LEqyRHhCaYobmj+VROm8MsgI51XsyjXd1fVwiPEYtviHYF2doozAxCKmwZKa5be5d74uywTpOikB
Dtg346ws1DaM5mX+RjpvcrE9+pZLSnKSD20NjfxHu3eqkzstvL1h9BrU3tkdKMf7Pp7FukyLLXHM
5Zg95mlJ5IFTIN0r/ZMTLEiOPXMgUgXSkQeDcM7uZkGjFZFxszc8D23VEH+2W+gxfAmAzVV0OQZg
UlxV95UrATJWwtmTYbtNVggYaVJBRzT2aZpxycuSXeWDM+x8LHZlYhbkGslvwTi4+zAxnydP6R8E
9tSmPLp18IIDGMyg536oEkD9/Z2wJQZVh4azP9fT3YiEskLSRXnXIvBTBaGt4UsRTHdYrJsb+TTG
D7lAuSMGFPampBeTdDhJluSzS5MB6oUJBZped5rW97jWQGDmNBXdicPnmZA2L+2/+fyfEJ9tlm7n
Ncms5H6fUTzAJFuz2wGeCeIk7KsNCnPsVeuxtuXDEidIDRe6tJ1NnJYX/uzjjhOhi2TCJRHwIGRk
HgxzFtt6Os6R+CizOuRXPKI/LXFrGfTjB5/mYjNC+hjhLEUEZBRLnTA/ITYqQUYQYy3OEGFOJVTr
0vtpGM2hsXjhZg8BEc5IHNZf4rn6HicjT3uiDEOXRRkwsSXafvK99sG8+3J8sUy3+I679VWSuzQx
XUavN37Fw88cyqfGMlTIJWLP31K+S5amPFko5OHLzTiMWsGcaVHTNTkTUUGceMcUy8OLu9cHXBf6
oOtmpf9Sy+P0zt9u/v/cV6YddLImVf2rwWF0FCutmqOuuNYcATLS23qRqluum5OT/3mzYMxIuKZ/
10UVQJ6VwZ5eG4TZkB9D3Yc2t1EyZ9C79aJUR10Pve7Ta0L0iuLz1z39drPe1Ius9v54sOVTjnf9
/YH1nZuGF5+WBKuTelbXA/Xm+wNc70fmEQ+IVgrWmv5rfROmRnmIiuFE0y/crYCBMnWNw/pZnceo
R0vfuagf9Wxb79SL6zHXffWiZvfX7d+O8WWU3uDEfCH2GH+auv/r4nosMkNGmNdtfUyintJ1XzU2
2QpnVB35b5/ZGML+y4MKyOf17opA5dxO2UPjdg6cxsm/t+gH7yuLarnsKX9cF0KNuvRmu0AenCIE
t3gKGGvJRpVRrre/b//729y/7kUfjzlMsQhr5rIQxhmT8+wEvHVp0h/QU+GC3t/0Ua+urs+kYm6N
zaxYTp4iZOm16yJVQsHrpomIvuBkSjgxf3BdVEYMGaefJ7wR//gD/ff/bh+/mJTK619HX48xw/Ch
aWoQbfBLzkkpWXTVL5yc8LgbIzj8bwnzPylh2i41xP+uhPkxL16TuvyH9+2PP7oWMV3HggpkO5Zy
min72V9FTIdSpeA87ds0L3C5/VXEdHx1i2/5lCm1yw1r3J9FTOdfaA/oCwkeSP1t8D8pYtqWSRX1
7/43djikLIchFj3bcni4fxYxO6l+oAIXkoHxqKixIU10T30f2UwRJc9Tt26aGXpok8/2djQ+5YHl
MNck0DQBMVyVw3RZQhManOEyRllyOkAY6E3oRKcwMgwSCmnzue6ZYHNMZ3gvkqlKLyN4SROgocMU
YzN1w/e55ey99tg8aOYD/wDxtFiYssJ874owOOtJUR/EOFQSLo52LXwKd95z45XAJHtOQfQ1BCeL
2T/rtesCRtJM1fG80Ffz/JCBtzoSaQsiLL3aTrVPyz7u97WRP4cF4L6GGfP7Iu4bG0N9hBWDOeON
3kTUViiyIVjGvw7WN+hFqv5Cr+l70WsLPmocz9XOmmMylLq3pKeHaQQEVeiJol6AGilhd0aC/ou9
wxFmMwlSzRu9NtQgCIn6XdZcbmLLH07RSL11XYtLUIaQbsLQAL6T+vs6unWD1drKXqDIdeKK3KM/
F5mFFJmRATFceZShYCUoHbYy0wsbetolFeltG0GS6T+Uwps2bY/jrsrJ22Lse29PwQ8YQZx+25WJ
rFl8hbKACiptvgWBZOCx+A/RlHVbMxGEY6PfvPQMO5kp+1va6i9jQOKPIxFjtEBtLQbax1qUt06g
UsC60d8CSrHv4sG27uZpgSyZD+ifwliYkNWzo5ks+ckIYODaPe6kZrQSWDBvTmVVdzj1kUms5d3U
V5S23EuXOeNttJCcMdjf4wmcZqoGz5UJKBbECRznjja549XOXdNhZzHkBBC3kJ+WusGqEy63Yh5D
gMC9cRMbXnJny45v57AW+6mAKzu5pEGCpvrgJlTKEM2hwpoQhdxYucTi1k3LwW0N5osDCZhmQtJS
Od1CiHJvHUFU5DTDK5pr75YUbnGgffmsbwvpFG9Nw9yVSlqhDxAZRUwU8geLl363BItzZ6lnPfTJ
M1Y35Edpste3reoAkZYfF5shYWKuoJcgxQ/u0GN7AiTSTbysSaS8H8wpQ9v44a9DvF9hOlGTXQHo
LeOdGDt+871Kqs4yB3O4YHz/t31T99IlZFcMMd6qPCkvhh2ax8Xo9naFMKAL6+Hc8+DImtWq3nld
VGjpDVUQ4gQIdTakuW3hQQfntFz0lq3q5blZEXK8AhcQdryA+QMY0z2s1J9mVYjiu2FfamZzqgnv
zfxYWkfcF1SvHFXGYoBg7HMqW44qcY2q2BUOjH3tNqUCJqAKnYL5Plfd6iYLAFoHpPmqyjJmTXms
KRqEg81E8H0IrFdxCVJqzNEORw09kh+Fqsu5qkxnq8VUvLoen1ygqngI8/9AYnaU+HpV69O7QlX/
s1QlsFM1QU4JFfnkE3VCVTGcVO3QVFXEd+RkqGqLmi7JSO1HPkuEoUpQ8Jt1Qu+bA9LN8gJyJpwW
OrABmG1LHEtV4URYuMJHItnAjwi1UnXQXiss1LNcKZJaKZFd7+/kOBFMEswG5GLe2MotqAbOEylf
lOBsD0UCl7FuF6p67Kwqsy0df5IRagBsqm7r6xIuVNM/CJ2DqvCKCBY8OvFeN87RGh+ddNqbHulc
lIcLVScuVcVYZsNnZ13EmRLXDJaxekI17G5TVWkuVc3ZVNVn5MHVjkslH+PghNspFTQtFifc+Kpy
HSMDVJVsj5J2pWrbFDosVevGdXkjVZNK6IGoXh3V2FfbM/Ta1Aa0U1KK6FSvEqjizKH0F0BPf/Ra
X9ePAw0fIuupsqa6UA/8AvCA7l6M6uJV0AQJIyQDpT8s21SV+jXs1UVef4Nsad7Gg+oG0BawVX+A
+pBLaaaHfC2JN516BxUSUuAXr/8VK/VNq5sN2uTgo6Xhl1qF8JNnSkgUXsRbqnoV+shC9S9m1cnQ
R+equ4HamFxKGh5+mTVHDNDp0XMGYtNPbbXA1SonKoecDqlp0TkxaKHYxePUzhIINXOc62vXmxJv
GMXoleCXPgne3wYlSgRtsx71m6IXhno7vFncFvbyfYLsADtLOBhiHLR/uhOkekJAxRBJ0ybCsnEm
3IgvaA6PcV1ICOpsIo+YFGIaUZ2m9cOs+k6CpNF+qFD1VN3t5NU51EUjuRnFXOzGMLPQ+RrERQv0
KR3hyaq7lak+l2nuG9X3WlQHzKQVZqqe2Ki6Y2GGMgdkyng0PQlZHLGGXtC14wSGTgmNmuq2qRT1
sDkl6MO0N6fMKIjkaXQsBNeCpqPooFp5Qs1crwu9r1/HBxN1/l6f3vRCu3Oum6Y65ZUp1oI49tGn
1zHXVvqK+tf/N8ys3g5UL7JUXUmP9mQWZxSDTIuwICUI0ovBGnvCdKN3LG9Jq1OonmdVgeHvbfkR
WRGYa9f8ph9Xn2/1c/ltc6WOeqgE3hPVrMZAYqn+a5Q3lBVkuxDaQHu2V81SLOMm9hUWvVGg4KGd
29Rm7N5aftse7MF7K1XXd1b9X5tG8Fo189GunoxITYIr9c1M6DdTn+G3pH+boZ7ourrDDMBCqRk5
O6v+Mw7eTCbW3p7il4Jsn4w/TFXHutfNayAOl1H1s7XFxVaFYXpsTIj1qvZuvZtf1FRW77NoS6mO
+fU2vVsflakeuy+/Oaq94YPUxXPBuU5taT+b9rldN9/XAIidHGSYYytiwDzq4DoH1qjqdg3aHVFT
N2/rgwt87uDwiisbAZer5AOZJJzCG8OTVJO42Gc6lzKvS9UEz1JTvVZN+ixmf5ofrN1pek0zhSs9
X7ziha/H/Lt9vpqK1mpSqo+7Lko1ebWYxV53/fb3+gbtLdJro5oeG6odrX96TVOm00e92nbI5Ykw
wDpk1yWSIE7oIzPvNjILwLEI7q6X0OumXpOragTom/W2vsxeN0sHk7ZcsTDMpK5Wljm/k6FtdfHp
rmToSf2OPBdPedlPyPgt7E16EZgz7uFgGIOjBNk3Oc14qxez79dbPCOclwQ5wI1FbTiyMfkD1OKa
D8pDYnWro/6YUsohQqgny/DoLhQGRBPPxAKo1TlU3czCsBDw/XbT347CUjuZu7mkB6qPqnajWQPz
8jn77HRvt9fKCnUq1pv0xgmS0KsN/LnuoleZtbTlUa9qeYaViLo86tV35cT1Xuwe42bjw2y8xHVC
gKuu9Vnaqvh+53/fc71L3W7X96j3zb0dnGgg692/HZUsSYBDQ/Xn31f1o78/EX2o3k5bn6P09vsj
Xu/KzGAP2aEYqgutQE4Q6uXrx/7tWbw/7evN13v/D/bV5SXzW7NTUUnRaQWn1TMfTWMXKvaWeJ+G
irE5LU841+bNmk72drbaD25mrtthos0k1+o5SwO5rcPmGd0fuP5w9fZVZ7pwQEicyefmK1PhN4bo
r4OPrndNbMR6kNr2tc3hVk1uAjAnrFN98nn2iEMAnhydBbV2NxmXmzLCl9736PuBNwz7oR6enDrl
ShMAWFm5oqBpk0+Uj+ECINYTuODpf+N5k/4lrrKLkaDoyOwqxHrKy3SpVy8TUQeFwYUPj80wkYDU
Mj7dzEOG/2kYepp9FZyDrikOTTX8ikSS8vOdok1iyhd7AH8oxNcAaz7K7QynGCg0twNtPVvfHFR2
N3Iv63lkoE0+wSoM5+SPAofBSm5tn5/xjKkMMvdCY4U+YJq+JMFQfQCCOS3fizA6ZE4VIXg3SMms
ki+DNOnmOcnJbZmQVvV8jh3n4AwQrhryJdMYbwkNxJ8iKrYInL2DHVGRyIinjDtmbmM3fDF88RMj
dCdUAQPM3TbhT/FBL4/5HO2dfO916KRptxEBWYhdUjjf86h4CClNPMvyuzmCuWDI9XEZi9eSyAqz
7UjCSs37dvGXmxpxwA1r3aaYKmYc7thsYvFtDcF5uFXYQ3shGN0s3PiUOYSVMss+wC7jkxVGSXyQ
4hu74QFz46u5wv2eu/i5n8PskhvwBimcDMQrDLx0Sx4MCCQ3c+nt5s4t9girMcI5wWvGN52gP5Pn
70rqgUn6RD/sc+TbKgjMuFsFA9CS0WqFpQXocXSezEppFKC+TrH1KZg6gq+L+pSUrfuYusGnoMHX
FRJpkMWkjA9W/HHsswOGVoXaA2tGOQOLCAS/VIQQOkHNxyVEtDSLfiKfgPYK/g93Jnlf4Mk2ScoJ
rnfpuq8Jp0nFccUJv83qbD14bkFB1fwYpp15yuOhI4QyuzXlsnwMFwP4kVF8aMjcnnu+r5ZFPITb
iINsWyROdFbpovHlRKyEtsQfNmM43duZi+vWhagzDN9tNbcMTH8+Tc0Xww04rUqybZ0GsAWNHK8k
aLCqBu8uWGuARzJp6T3mYDpt6Rxa6T+CmcgWE9eXFR0qL//aOt53r/ce3cA0vyLF+NJwitosEkdy
0I4mYpW1O9jrhP3QvEt7F2XCzCzSteuOo7Dukp8TgWb8QKaIK8aBlBTrQYBAuV+qN7QOn+qlFxfO
rOhrE859T/5ta4b5Y0ckeRvPLgUs4+dqWc8VzusCpnTY4E4R6I435X+xdx7LkSNrln6VsdnjGjTg
i9mEFoygVrmBkUwSGu4QDvX0/YH3drd1j43ZzH4WRavKyqxiBBHuvzjnO7Hf7fOCjdmUk+ta9e3f
KClQ57ji0Qtw+NZn+KDu3nUJO6p9loSpHl2u/wJirYuDivD3makWZV64HQyFTqWPbtrCRlIU6W+K
3GzhlAybiMMJL3O77cjHSHXADqMVpzJMxh0koGsdWUSxxvkfmZvcAWIERwFXw2ErtQlqitCOuY+t
qmaXJ9FrGcHObOCywnc5JIP5qAIDgggAgSTwxLar3XNuBvW9MbqQ960BzEre/h060e4jzqi1yRZy
m3b0uO5IF9211yob7uKe1a/294MMnwadM5VCcbEJbfMvlpmzN+EgsYf0Y8aY44aQgCKbOOGW52tX
if4S2c2L03iolc2p2k09b7T90vfFj0rbdBWKJiCHdlV5Bo+v+mBMwWvqwZa6Vv4usFViKHmCh7uE
mOd/tQwAQM4JuEsXF3jiOuVj6Yc7gawqtCx9VwQ3rVP6+1YWD/1kVZvYhbg6xIC1gN2Qvzo5Gxa8
4MctkkPT8UPHw5+RIGAxD89dXJyYX6HpaYtHkfbPBnhRBEb5dmwJ/TFGAsn9z77adQVHTYqcXvS+
s62hAMGiCDej+TMkytwgafoJreqQJyCnQLX1u2rm8UvxSjHKnK/W8gZV4Dl2RVxiuCURJszdaGtA
L1/rXFUknhF9LqiPCFJPP9WwDQtZbzPd74cc3oqu8XrHtJ4hV1VB3CPiS4ege0dAJlWpC2mwsv5O
FbzbLH1z3ZqwHkl4rGz7T90S3oqhic8FLPQ0gV6Od2lj/+kD8loihUmLOZSS/br1tXuN23Qbmdhy
TCKbUHqv/Q7yC7RgwieN5N31wCtGV2BrjK8Hme7dSL+ztz5JuuFdM3hnjTb1alXJpTER7MQC4QTm
oyvz5nCXlR0xHbGAcMB4mIwhRUiddeAWrreCVXkWoLnCevsqkwx0b9b5KMLsapNQNK6GXqpVOuT3
fiphWzJjd5Lxw7VdE+YSmeRt8dIkWN0Lw/625V3sMYaCAgOdBQdKabz4RMu2HyrJnt3Z+OhEikgp
gkRjYf040q5ep6iyKQuSW6e3Lm5iVXtP3ZaVdYefriOYHh9Sb4zbWbBEj7vYOk4uh3ES1TvdO89d
nciVTriXGSA8IC59DiIOyDxV5r2KK71vKiKhndh4cKUFaFyjB4aCsdYdYdKJdMl5zcaVnQhcoF17
lzf8A9ZJHoj5BrXE3ShNhtX8yMogOE7xxOngFu4WjeTZqOLkKKXyDm5TAL4m4rEgsXQyoVQHwbPK
m7Oukrsgrduz7N1PFz+rpZqTdLHaQjdE7UJe7phkIfmK5IFAF64OaRd9Wcn4pGfeRyOryc6OwGVy
jyHcEi2Y9JoKtrcfLM9B2JVdZxzUtuGQrp0EeovXEu8G4GO3rz5x1cmdVzcD+A7M/aIl/NgLP0B0
pwxRKQEd0d6aE+IQ5MbEegf7LCQ425PxNz0HU3w2kOK1MaoHoeJ+hYkW4Iep7sz0NFRyP1QBbOmM
cNXeNMU2t9Hz6AE4wSIm5FPXWAYnHKKPYUr4sLtAqGxremI5+CjtNr8ZUms7QAgojYrAJ1dckqUN
mcsHj64T4Ea/scJ8huet7oHJWmejQ41UGWcQRmJlQQhemwHA7nmu1b3oG2bNIbL0GLj8jDAGS5s8
MxJP6oiQxSYAnGu8GQsfuaX3WufuhBE9h0NXTNVdnIrgdkp3YyfFH44j/PEU8zuFHW5b6NG69g0y
c9M8CcENnlrxyE1bjVsN9Q6E4TaYPOco7emBWKnxLnDMcmsumkhm4CnJVYpoYCaTB/SFGVEjBxiH
27gq5Xlq85/Aw/OpuZM2yFu/ZOb+ZWkNeiGAmxpTWhHBZY63w0hQ6wC2xJ/3NlatrV/ooxrMBH2M
NR8cjgYORGHeD914k+S1fTuH3tF3me0Wg9hSJhlrVNH44yLuPq+95m7S0HsRgSV7BpQiUBJpcJvu
e3LDstRtjoPVkJbnY7fuUG/tQVr5BWl6nZ36O2x+pGdan9qHCT0XnMop1t0NPDawOTC9/Cj5SVvo
Etau5H6ljIwOXqkeHP8xEJb1FDWLFW1odwA5SfKCh1bX723P4Fx39osLXpzvyLkvY+9VOe2GAd49
/ISSvq9CTASfGJcqkXWmnB+kbfRYSx3kwbzj06LctKIY6IfSB3Lpep1rJEygKt3xQftAVgwcjRvE
fISyIJ4p7buORee6M8cvrwon2ItDui40v2QQHLQym/klDJa+AHkasRioyyNivQaj/QOKEPa+wtwb
KCBGE3ux1F6VGpBKNXHbDF3xNJXNCMao/OtUECnLMvDpx/A4WylZ6bK2Gdt920nZ7WovGjddrk/p
JA6y8T0CeNgO5olUByuqi3UG+mFbiGxLl+OuMp3t2C1eSJHAGi49taC9uBucW1NzaY2EFKt0Jg88
tRJuJ/1Hc/avHZ3Cl8n99wYkOwfeEl5GdpDV6A9/7J5QP9+7UJnJ52LGYDXJmmC5poUn4kzjxwSX
jWtavPYA41ZmgOlJ1T7qH0W7lkwlT/awZZB2xnqS8EnFJNoyACpDccwbY3mVICW87BaKb9Cb+wFm
3kme+zT9JCXGX/UNYnzPfhmy4aeZuZW80UOT2X9jILuWaPPBVSuCW1EO4b9fF2Uz7QYhn8Oa+2Mq
xWs+W4Qu9N+6HJ9tUFoydveU9R8RxIEj0qUlJ8V/MNsKnOL4lGfRyi+MjvgHvQcHOW2qeedhTCVg
kg+kJHNp0zvjRWKolNHiqA0+7DmCVQ/DG6WLTcJ6zKI5LlG8MSezboCiKVaUNQgM3GXZPt74ANZX
BJg9m6ivNIihFT8yZzMVEwxj7BKlZ5w7alJOYcG4xuz0y1w58kqXYucRFuWZt4xoaGLqyM6Yku6L
ve1PouflXzF4jG0ebd995pT4W7M826nS2aMTrPlgJPYKjHS/ijxCXOcxvumNnks0Donx5Y2OO1YL
wgMgaKCsjM1+t8mMOHzg04NaDjT4EEFRJkqrLNK/JiFuq6D03omTQFXrrqt8CRZKP4PGY+jHM9kG
xshuxUb61iODrgilMGBTolOVP8lc5+skmQhHnT6hFJH32aMfXgT9wuyrg5U0ZCaSz1EbbzoeIS0H
ASGQ+tXpnMfG7u+cyriHUH4r8JJA3o4ZpZbDlyPmfd1xP9HI19oh2S9NnuMgIkxbip0T5yFznA7Z
oUFoaZLEd8KW1h7NI3VfUlEBLGiyXsBiSTuXCTOn2mTZ67GCilGg2rNsqnc9EtDKW8FIz+yIDPAw
XMfsbpKpxpA5kXCThq51kzNhSL1FvhsMH07dvocaANkMrSNVJPIUQ/YyWR+Jbb3HZZbh5EZUV03c
zh15kL3VXvE/BAUUVHv0LzY04rNCaT5ixwBLYwNwM89Mn5DF1aI4FDgQrj1QLlfr53TyokuD2hjy
04oYkE+p8aHmutc7gzaevxseJgWAszPNbZ/nP6JhP23U5gmnUrxrHVgnCQajtXCGiVcEba/sLCaJ
gHgKQ0p4lA+jNJ718CMSpt6+9Tx4tSbFMPxjeM9B4HPLOURwoEI8RAXdInuiVaA5AYKY/39TEJXC
8uuYqODqKRPPpIytm2rq+U1UqnXmUjnkKYkcKl1bLSeICUGxDNu7xGApWOcux0N2Jxb4njY/AYk2
IGmhViqLk4/vOXFC9OXszC3KUdxbl6VHRToLJD3Coun7vCQk4q9aN4QHmNYuM2xCckFBrpVfOysV
3qVYl7cGXBQtYgXeVjznbfPTlfJn0ZR4ZXrbY8Je0alE/IyJXHhJBhFu7DSEaFJQnRvkiicIIUE2
XYL0yy3KO69E0lzPjbsqqTv72cFtUDsXszWe2wkT8+hX1QbR5sp6KSPYCLQCHMZztbG65Mvo43QH
DB9QeY0MXD1xaV4cNd8HMY9nuXWWn5OVZ/hdeofXWPAG9rXdUEfztJhI+owgtbdxgmjVhDA3WO8y
IzUNAeYGX5HKiJBMnOAxYQBNKOgFGke2KiKWg3FyxzxuWHlDfhd4rE+RWdTt8ORP2VPazw/jmN7H
Kd7yTl27ttw1zdXL7XfJS4jg5Ab11yJpjQeD6GqCHx3jZkxRhVdzsFsa01lD4CcBAsKRdevk8Ycd
Oc+zra2VM+u9zuqfLAkaeIDo50pytz3jORTTQXnmpdf4dZu071cy4uV6tf/Hnft7m5+WE0FDoxxM
3Mdwnp9qd8wO1jsiNKegQKQrXQdZX+66kieGTBIJrL/ZdLPYpmbzZw6CP36Je5G32LTKH92KP47W
n1X1OWDnW1UsOEozemaNdA9wi4zX6sfmmy1m9RMnOeEC8qnqSZliYkkyUBV8Cp7nfZtDJ6bAXs0p
R1JWT/nK6eRHsURTNAGBAJgQ3YJBwXh0CbotbPXoedm5ac3XwGofh6DcwYgSQE6i+3CcmSz3zU8e
5vcifsGuiSLbuEm67KjN4kuZbJWawDgXht4hGSEtIU7cXdPDTPBaQUC8Vb+C21Bz+p537XcZX50W
no5SyuLtCS/SHldQmW4jC8GC4VyC3vvxLJJgYncZVtnOte8JIWeHxhSJSjsh+5coj6h7ddz2kMRv
+JaNY9lN9waesiIwUaClD3P6/wV93/83gj48vyEm3f8zyP7Mf0Z/5dN/gdn/8w/9S9AXWv8QPMG2
JwLY8/Z/4uxD8Q8UdAHiPIdS4Z/G4395kh3xDwspoYUt2fH9f2rw/l3O5//DFahChGe5Fofm/xvO
3rH/q5jPZYoFTz/0kBoKzNT2f3MkO76TANSJ4tMwEhe+WJjyX0enPxpHqaJLJGKcT3NzKgL3qVQF
TouwSg7meJ8aBen0AynsXdNDsgQkZBJlQ7cr2dx2jP38oQHp7pTYxxTAuAL6c5Jnj7nReVvAdcUG
QQ+SQYRog0ij41AP342N0VTP6Cf/40dy9082//+odHkn06pr/9f/ZATyv79O3imM4SaoVNcy7f8m
Why5HzgtQ/8YgcxdU02QjJGXh2jRzEQLwhBxBjYige5MLPDHeNn7xTJ0OVjpgvK5OLAzfKkih8WS
iTq/gbww5xnBfw12Lj/aAhTUJ07KZ78LWkQk8rEyzE92ku7d75eiJK7GF6O5jQQKF59Gyh6OqbGY
YBR3TZVV29LHOr1DrzecDUbsE7KMA0ijmr0J+F0zsoezaOHyj6n7kTuwRJt8EtzbzdMvgoKCyzoJ
TJyncqKt+ncCxa+JcsplcJyN+//8ZRE02Qo9D5CXjrWRsGlmF93N75cEtRZGBQGcZzGY/375NZg7
UXQ/YsAjj6jDAElkZoZ80HmXBxXY3z0rQsIhgfr98j3iqX6TZiq22SKdSjTvGVqUaIM+zzwpg1zI
yof8I3PWPKMOvZOjgTXFXjF/WS677E7eF/mYn+YB8Qi2uwd/0bwoWUYn13fU1ssZZlbLP86dierj
P778/pqhgg1D9eCgyirZp057Ny6/oeXxW9hfBxt9wSbDibGShQMS0sYXElj85hVexZjWiXWlFu6p
hiF8+v27acbT277COe53iCbgZXoQl+MK90xRH1SMwOFf3mgBI4XUNSpXA7x3mKbM5pxZrKKu/rBz
6t9fJs4vHWdyrHsaECYopr0roXncCJ+b2E56kleWL8qnN0IvlZ57g2QC1ApQbpR++f2l3y9xPPIv
y9nYCc+5n82FtVgQU3T6/aLCH2vBiRZsmDB2/UGPuah1bnyPh6o2xwCO/+ydErjkG3fwLJoqb2UT
CZ86iGr62jk3srkpUKcTQmv/Cf13Ol1mxnDiVv/J5FEpWVHg9V+kgXpCDX527Bi/0MWwE1DV2iMd
h0X7+ZctEAcAs2S/AHdb8SL8rNxFVYYcBA1NR/l+ZNSUnKsp9gl3S58QJWLy8QqqtTsCENJTk+aX
QpfpvhbxJhnr8GALRvB8Ng5BBgPOKAh2W5k0HkgMDLHJx27aG11xU5hGs0a+5ayNhtgNsAja1dZu
jsJplS7mdewlzT+NvKPJ8Nqq7WotQa+ggZEnEuloKw0fM4185c8Hx1/4Cu1GRq6EHrdJjXavmzBI
JZ57QgC0iA5w+JmyRsJVY0zP3J0rxnXkt+e8luSMqu6lSbsPfy6M06gP4xySckbGeKWDHicoqwDy
mh5J3+vPbHfhW+PeGqrnupzDjVKkuf/yb3yEEm5JRE48CLpr9e4MibOz2eNh/2X7EScktBsOg1ze
Ip5isUd/zoln1dULoL5yN+bFfOzjLzmhk66XL4V4QKEzHXPkkMiWZbv+PSi5MFEvlNTMtVfv57G8
bwNGaCXEKfgHJCaW1VNTIM5qE0CMnST1KCdnEwPF6K09C5azA3H/1+EuqW+OIn5elosnYhLPfkeb
FBOMPmFiySPymuz+OyMxdZjjbBfa2Q1EZ3znhXhLApphIkt3Zly8IAxhITko7I9RjXAY2fXkJdEJ
dR4z2sz/6FoHN7ty+lNSGzZj5fxpYHkQ1s5zZReneYIL0en6KnW9kCGjbwybblz9iToOXwgSv4/5
VOAhTZt27yP/RBbsb+siJvGWkT9ddAChKV7yrBr/zfBnvku732aB2/E86BIxYRFtdIKRg7Bb2/bb
XdzaL1FqNAfOiYfAeWkt6D99QaqgkBhWeCAekNrze2lKZ3uq13wzWwUIa9uRasjIsDoS43QAe2Yi
IDSDzVxr72qxoHJLC2diZdJMLvP0YDN45C6noJTW2tPbwnBQ34sZMNpkH+qg6Y4u2TLnynnA7Tdu
Kt+8lInz7pILAVGwTdW3PyVXNzSsTdxmMHTG+iisyrv4TL9YqdXrttOK9Eac8oo/4UxdcLUcIyEe
hfyPKJ+p0ZsmWknyzxwbMgEkf3Jmcrvem5P4HDNJZl0e3aNR0OSCmNDIvP5WBfGZMNRjjfF8B3ph
+2umIf29OpCVcFimUJ2aDllZQoIT0W3BFmAj0/rVtpiaeALXpjMJOhfKl6RvmJkkQEhi+kFjNBSk
kqzbot+eYWz5hyxGU0Ynvg2Z4CzIfusgo/kyooBmPpI3zEk3rUOB76iWnYghOI9mgny6dKGz0kEX
AlWQ0O6un0u+jcl4DkhhWM2VYdz7rFgZIGK3Le2TrdB3G8XG8L+iiDg5ThbQkTZOO5/fb3XoDYI+
nfDtq63OFyy8Z7frQHBuISpaD3X1nppUZsPDyIcZxAd9aBJGd4Nv14++Ki4u64gOBui6CRHfNg4p
YBxlO5qg29H2y+eKuBk7f/UZqa9yHw5UahNa2zfN3SyneiPRXcy9uary+DKTSTIEVsnnHE2i2RR7
QxNIrfs/Xue9pAUo3djNmR6mPJaWm5Ms0VnFWjEhkjHRgSmDSdnx4yeD3mHz6utdzTLGNYGn1szg
b2oqttdC3nrJQ9R1w+0Qh+91BXOXCZzeTgxUQOKxYnwrBMZNlyAb+GCOu7cncDlBGLxltoAZqwcL
Rb1v3QGCsO/KZNi7MnpLUkJUlBqe6gG6mNO7PwX7Tjml7Q2orF0mqMiA5ujNJH3UWxZDrjao/GMG
r2PT/sCEA0qK+CHron0XetYx1s62qkrMzakrP2TrNIyasTGkaD0PI6iAlZdHhAoULah+gxJYR4jL
4ri7CQRbafXk2qV98FV5Y431JYRUTcYESe5ze4QTcbBgLaxbk43txDBlCKeXUJYoz7W77fQiSml5
Tr15AwM2OLM2AF1Q/G1DxUp9rt5gr2DuRdDiu/LSFSQtVEYLgyMN5SnMnWkrgsT/QCpbq1Uwx7hb
8djYuExgA45rTWKICgi3pPwbVzpjGuXxxVBNeQkIR+r0m2zKz1CEyTqkds/av/zQH6VDEp+HSUMw
eXHR1pKeWO3wgJjrXrhLXNRz+1vnxdmhKKzNODHWY8j3OWMLZ5CSIJRwdjVMWOIq7oOZ7Qnj+kNZ
mRaxwcx88lHcxlF1kLOz7fWY0TCE0Tqo+nCNnPp7ZGpUx/79PIb+Rlf2xcAzHPqEYMkOym6XiJ0d
6T8j6XGY9d+mQjGgyT78rmU35zrH3kAnxbe8Ia4HcGfZ3hHsXq0Qi3qbIsTDaypT7yPjWOmoRr9j
k3rQsIUICqJk7Ea+dhN7aA2/uvKvDAmbfV8REpPp+pnw15dxDN4qFbF2K4jU7vrPDurOjlzj5iDG
F1UFLHfc8OBMEf5qA4SoTtaQVtdBc+w0n+DUqeBuWOXGaRFjLbbW1bAs9ij0mXuCa/UmO9sO1gjR
jIBN9quHmJ/yrgqLapfPLVHY6JoQpa49rz07c/FS1+oaOO42irEzm0TrbYkauHHZqDKAtasz3op1
IsJvqT+G1n7mvtk7bMM3vqd/lN0zWBt5XlNMCO08N0dqzh9We8MuLsmaGiCyGr64CBmfjfx+psx+
aCnHpNP4myqdHyw7fcAXxALAjLtN4n3N1btiI7xJI8ogiKs8h8NN7KmHhJm9UZjPhKhiYw2ro4lP
np9G9lqb3kr6PTqUOJyPVdYznWVknnQlyWcmpHWIi1NCPmJvzWfufXUf5VeLkWCcZzdQWz8HC4mM
75j7Em3PXnnphYSwiRWEf2d37rAdBraAVo1UK6F+AjUJ0zY+juwlEWsABhoCoj0ZrbOKxNNNFAbD
6MjKsjWwAUCERArlAC6morbWUYjs1DEZ66Zxv/V7gWQoznirTQrJOMye60LeOx5x3o11N+TU4w2v
2WMhs6h9r4yMGaMTNmwo++9cgziKAXgQ5qFPjC1Z9qXJPmgx1Me03HDNNyAbrK1K2rdAxrdjxrMv
o1UNUZ2sTl70WLo7U3IWdrhtSDASf1xH2ReQC2Q9sGIitYBYt9tqrF/sMobw7Rmsc2OPk5zRADfm
tzYOmCcgKRAht9eMBCtWtWthuiOdnfGQRGazG+sp3BuiKXdzUKg1JvKnvF7eUs5Cn31eGyn4+iPL
u6qFSJovCP3Kv5UG5t+xoCbWbXMNNTKgUaPVtVP7IybpZOtY9m3FzhkxiXWumYEXPmPdJvyKAMQE
mUK7UXBKuAX5U3n+lWGyZH/pvXuuwZOTgN4XrFFiC9l9Rb0LQ5+Me7xfBHPEDqG7ClVO4fpyR28G
qdXtrxyOrLUZZFrhJky7a1GxQzJgHhrjj55SIupgzca29SIaZiBTe9LJ8KVY2hIBdBCOy7Z/8CKy
ROP1tstSEsuGpSixXHQSQ/FFltWNKMWXJIyJBaFPsquMN1If9RLIwH4IKxvHHy7McwD4xWIqXrTT
E3m7kvBryDvt0UGYsS1LH6J6Ib+8CFxM7k93BixrJgDe1mpJvUg8pwao4O/9cfZWIef7pO10Q0Lw
AL4kdbGhwzFPs/To2CnzaZNYmUiQLMTQirSNfAkuLbHwOF6ebvM533cdwsR+hOBI1tU9mTnPlcNI
npTXbZvD/K3Ut+Prb5texEUFuTXJsJ/+9AioV20W8KEf/hQ6fEwBSPRGfrUzXHBNsRBrpYigH/8J
qODNAYF4NQak2kXGW9HOh9alcSiCCglp/ch/mLKJxMFtG+ZvJvsLlZOnBjNt3JghRV4n82TXddD2
ZMdIeqiOGGNO1mTY8OaQ5LicVWZ84+cB+VMRyp/Wjq+aXg6SsSIEuZCsq/COZZnPHsVh348ebe1y
uuP845YtpoynZEB3SYXtCdWvbD/MoJlo0pNn9WQiqd0R8YQUK/OgZJJPURBDvfxVAhhL2VqMCCaT
SuW7zntngsjjOqbrblJqpSlIJj0fEzN5Q3TH/WrIcxFiOSKgsFBEFIMFJLN35ONAWaBXXQF7XJUB
H//ljcyV/Rre9GrmzQhYUDlQbTw7whSVq4ymm403o8eVIWxm+WyLIsbGq0GqkxjMeiHh/hRM2FW6
U0nxbTALqEcQn1jJIoKGvTvPFJL4+i5c+d7s41Q0j9T2L5kMyO2JnoWDBnkU4VNFEbl2mohIMhnd
G4Sbo0dAvUdbhBKzuK3JwwVHDcLoQfRowzJ4rJOk3Bgqf21mEENZeEZQB8ggQf0jVt3BtBFltgwe
uRy/UiuFRs7ebuUGJDm0uU0vzz0BQXAkbYf3LRpw5OQSMH8bRbCX3Ym5W01HrhBgjLVP0ph20p2L
cZH9axKTGSa2ioALVICKhQIvGFn0Q7R8IkG7lFuhsnMCV2w/RQnjE5sLKXshl/ml6C1cJKK+UYPx
NQwtd2z3JyUbBF3cATz5pfGIOZwunCE9tmgPzcjKTMunKb5VaPjGkpVp1At+23CwdXRtRlTmxrCL
SPH5k6Mi7ndzPg0/lBaJUT8A0SX1z0O4g+3JWcO+YWUXQl8z0OGIcwPpZnJ4A6nyn0cL45oLNz3k
ouTWQ8Xg87NrYqfYdByiM/EISM2QKtUseEJJ7tgQ/VBX9ddKTA91F8WHIo/yU4kOsTZIV2raQyvk
jb1IqwrZj3DE5meSbB5BT9x2IRq1xE++levufcw1bAu9B6+oX9zEvc/atePpF+m5ty1UD41aYaSm
CMbi7Ab5Y+fwaemp+lEtPJQN2e8BSPEyIpQhDs6CmBzMpmWFEMIuoveI7sbQKaOq8ewRwZom3bfV
DHQtJgFCTnnUUh+E0d2ay2fNkd91U73KgF5iBmzj9d3XLA22RBYAc7ryu063it1099RU9nNkPRq+
SzaeNH7abrqEZFTyLMId4+kZN0VJAkDcjF/5rA7BjHKzt1gONsbHyCp1FbRs5u3S+aRgWw/LLk63
8Vvtp0fCXQOaaG2iBE3vIHWhVvqx+/wKYppZmRV/JI64i+g4U3De2E9/WMg+yuU1G0P37EsM4ZqD
PGSrRoSMjajd54jO4OnbhVyAyhdbrKwxGXYQwP9a7niESimvyryMcWpDHlXHnDJ1XTVhtGsqYe3I
HwNwZfg7BEfDbmwYnDHfpwMpxoX3CLipnVJGiFk4o+c6Q8IHdmZNWzvteqb6nXGMDfGY0is4tckt
nb0YEeoo7IvlKsUH2uARX0Ob0EecKhjQyGiLzdy8jSu17knJhMIuN16H2iNE6zbaLDQLSuYQ9hsi
dlDCke4wIsysUycTO5nKIQWq6kQkbXJI7ZxputmeI38msR3X38Jn+cLNOq9QIW1D6VVMJOnN/TJs
GBFAeGqJe++ug1u/5DsLRBaNt2XvzNR9CT0qGqOHUDCibK9zgazbmD8LNRpbsmZApfQVpm1aiV3Y
o9BMifkRc/7aZpDRjfahjgqSAcqkeBxJOBtHn1w3EGHL9OlQS/lHduUz0HS5Syb516XWXRv3hZ9c
LAXXaaoaoty7frwJk+Zvl8Ri7aautZcTMkS8asElosin1po/xlKMEKYK9+rOPAh1ON2VszufxRBv
jNLOLkohx2/icmNP3CGcoOx1b9EH0mJolNWI5YI9grZ0WzjxgODImg7NoSjH7prOHbM0y1klGtlU
2MHXHEjcRbq7t4ofB8LFRnSVuy4mBpXEH+e8brbbLTpBvYCmoolxs5hdeIySJGIdbWbcEnjOU4VO
PLubDBHRgYxPQ4JRWFqpx55o3kbsP7acceGqrvhzahg2cUWAz+z3OOwzxOFl6D0Ku0zOaYyZNctO
qqumM1Uyx9ekCdUNms+0HP8qxjKQrb1ToIq7ogLU3M+92qnI9PYBSanbKAs+wakhnwmjlyp0rvD6
PkdmP+eaKGFQtU67Gwd0Mm3D5QisiuPeyVZh02YXsOxrHxfkiUn8B0F8OFBsluA0jmRwhOV3Nnmk
CzlMpeyQjsDFXQ3SrLhvDcu9LAZGl/H1Ls8sxEY8vd1YqIeh4cM9+s4R+/JwNY3kJaqMFEbd+NGh
Rb1p4NmtwpiMDHf0ENF1ZN0ZpnmbDNNxGpdhpcsanmV+Z7db006AT5HijJgSVNY0Obe4p6p9ZZPI
7lnBeNBooVfAGFEbET6YZe70MMlbo0/kOjOVvk8rc2s29pFrApaieUwq1ztWzU8TG0RgiOjvUGdq
n8mZZQbg9NQybgKzTxGgvTnsRNjBU+IHRj1fUGY8D7Yjb4W6Vo69IVaLOrzcm7jAcSHk/XaQrJpI
fAFa3zd8Qm/rsOhOUYFEl8XpDaPZdueEyBdQ3/wN9PQQT9kDGVCXbvbfSDJcYaN5y43R29cDP9GA
HpR4aUIu0++6K917Zetn2uXoRFZLP7OghAe28lRKShst/UhcBDmEWpJWAQrOmDV65fiO0dGw5yhc
eTCDH6veiHbeHD5FAreTLeVw3w7pd5pXh44eiewErvghly9DmjDw4iNJjOFHlRMXuGwLN+kwekge
xFu6iP1hxN9GI9lMAEVX2pnitzii4zBz934eAJzT1cHr8ECjR2n6qtgS7OLpNZ7zcxczRJ1V8K4t
56FFbAxMzaC2m6LtoD0IDxnMP2rDuEIKhlv+PiOzgR6oXO6J/mCHKMP7Ad40c8zCy7A4hYOLors9
BXmebBsb1FZgJQtL4+B5cbgNwQCsUznn2yKIwo1Vwt/IUbt1NZzNYrgO9sxnsr7+G3tntuM20m3p
V2mcex6QwSCDbODcaJZSSuXstG+ItNPmPAbnp++P6Tr9V+XfqOq+b6Ag2GWnTFEkI/bea33LORkS
s3AS1KQwEYOxEkqdq0vKWOJBo3P0FS1wd6kmo3TcoBKWKEEUgppI/5QGx4n+fVf2SbBxTXkh9EKi
Bp1/5EDwUhggBzsob4jIeZWDjao5oL9ChCQuRodnoo4OsnPvnGEqGS4RIyasxGWQZxnrJGVXHqFO
ghE3A99cKdCjSEp+BaWVbxUzO6uTE/269DaY8x8UV9EeeO9Ouf7bWJGoJqpS0Eok1Scki0E1P7Oh
TzZGjCLMFAhNbUMiriIHLrflmbyZhzSlwEsnm9sz6a+e330LxwSLMq7EyfC+1Hn/VkZDdE6Zdm9Q
2JOBXKY7m7PV5zWun6KiudOaOOSb8ppSNm9rHYB5dM2NDQWst9sJRzOenJ6Mb7688Uk539Jovo1z
XF6M37qT5ZBnwFIiUoTUyp8EwR2OewhzxtI2mXBAbYdjO+PCyKrysTPil6obDr7EoE1jMdv0FQ+B
nPZM0i19+wVwCKxL7tKAcb07Funma0mr+kvUS35ad9vGhEAWd2hbcrMabtpWbgi17FbR4LLSD/U2
SMtzbg16A7pcH4lGs1BwDQ8AK91j+kRcybzF1o9eAAoq4sRx15oR+krLEPcTFEl3QhaWIXchOVNs
6g+R1VTuhTCZ3JjxD7YNWCy9uFwLlMtpHegNkEJ7FVvsQCoymFeJyh9Sg6zmwCElivCjJbkXpAjM
2PeQHBuSz4yHNmsV50WFdyrNcKT0Fs3GBNJgBsBWutc5rgT6SvXg5KwGfjzfysWgNBJw1EulTlKJ
H8XARn0cQWkGQoRf0vbadL8C9ub3syj8Ww03oVgQuzOihwlmyboTHZfbPfy+R7snCLsNaMsNoa2v
nWl9z6cp28apcdUduER2/GfDYnnusza61FV6IKN6Y8qhfkGcvib7RmANsAC0pvtGqDMONdrb/s80
ehsU7jiTu6mStb0NKxLqS3kIB/aAnTXI/SSKRXRKRK+X5AraqLONJECntky8jZTkEnno97ovCdKr
ounYIiPtyhr7q++Uxbvt5mj1tt3UlBdUZMlqsLu9mq163xg8Xqomu5lza0Mmb7SbHUVRFLD1RkHI
mfK4AQLYFxBmjdl0N33p0ZGODaSbwwOmaZQRI5wOBzfkpNFJEDz9XU04wNreIj05mS+poWnDT3Cf
4qk/O4Sv7hJiEbtFfu5RODDeGJGnI5PKqq6/sdJ533VOeu7G1wbI0tFkb0QsdQwqMzLPaU58T46U
HDFrF2Kn9NqboTciSlIiCdVkfKNlDJA8n+/dIUW0Pszf2W0Yq6Z5yzrUfS1h3EFbuCc06gReZIR6
i1HuATKz+E1Wfm8v+xtcRsAdm3hbDYm6dWmXw6umwO7t7DoGAC2Mvt3XcitS98Bs7UfStOVWNVZC
hIpBS4zywwqI7PM9cVJaHglXYtrgJnpXFdlDrOc7XD79lcBvnGaKrzOp5++MKy/AKZKfszKP1Hgs
ZuF2Im4SsWGnH6YpOpsVDnbHUd8TjQig89KjC2Lm1pEdax9mI0pGa5uk9s6kVXRh1Vgxa2uvrtvw
9Vnc0ml9aWL+TcGzQpvehiaBg3a9K+9EROtExYa9zXD7kjRdHZi6MzQWdLUL0tzo82jEy8VXPymu
TpmXG42wMmmTczZa6aOC9B+P2fnjxTCS/OwsmmO6xpuo4lrQaDjYxMIeclJwpD4dAkym3akpKeZj
gBJMjjyi5BUBhRmeNVW532LSMEGJzvadb9Y8NZkrohpgEqFr86YdndcQTzmkzAUiFl4LJ8m/5Bnf
NcF/jElh96PmRkeyTDot5lUC99YzQDN7ujaMCE++x4Zr8r2UJ7NGZu6XxeIXW+HFerK7SWEa940N
nTrcUSdD0/TyHLGvHddeD32JY3kwQOaQfG6rFP6QgHM2tkQcluPVxTG3TzWkfvTD25ptIJu4n2Mx
M7ekjzl0OJFtn+mBW4V65blOua2sOdhGExuUhg6RtIYbdCnz3i/yPcnsyW1oeA/I8Olaz73BNtmn
cddKml9AVw/V2BPysEwOQXvpKoUb6Iqjr4P69uMFJ+42Jqmsd+z4KHHj0PSPzD0YFUpiLMjowpLm
C+5eUlv6Ym8S37WuI3TehRfcdqa2SXXsxDmCjZTatFztPqI+JS5o5amZEAnbP9s5pUBRNBg2QdWO
7ql02TuNLROQKTx4RSF2FnqCKZxvyGN+CWvHOYsohtaroTjBqH0jN4S0rKwC/OWFsG4mCNRiSL6U
DDanLDW3dS/O48iDqazqo/GS4IpbVUa+GBzr4RBrFndhB9xk5CPsM2tk8laBbx3ZeYdDT6yXj1LX
zloPl519DrtUkWg///BWfifkS2Wzra0MzIsVdlGsZ+ek9U6dy/cDeAp/NH5aGau7kBqhER4eQTuv
10adGQdnrH7ZafwOgMDb1aart5Vq5NaJJ0UHRXILzGW1n7maSuF8z3IfoQ0pvKsC+ZlpYBptkKIU
oTp6eFCKOKa71PoX4gTCx4TBY0JSGdtinozZc40W/BbxlyCWUTjhlUkIFV3hHan9WWV48DOGJXk+
LNYsJDQLy2lXKjGudZ4cKsGXrqkW8EczUIsbfqQLvZ0Y3V07h3cdAzLad1jC9rpGHgjLZcUqdtsM
AJejTt+EsyArliWhg7uzaTCMrKp2QXFZm4xMlT0esWwH24MjJUpe5NORMSDDarYHBpPdXVM+hHEw
7/w4lgeTeNKNMRVfXe/JthgNmX16LglQWwUF3Q366j4IcLvIv+WZoNqmB+S3WP39Iji2CdMYy0fg
0ARiXZHh/KA8k1pJH+m2LF6/gXMmnNNQ+rTiGUdQIxOPhI/5ioHXXyXZfakLKqUxAmTA3epLmw73
oHumoBS9Lno/D5qva3nrLDGnjZW1X93UMyALsX/oYuNaOwOCeofn7pzTNjM9d1vKKnrqXdITPVTp
IBrirW0HqDDL3lh1jmbrNvs3ebeQhmh5j1UCurmV7/5EbZ/5xaEfMGMUsiFwJptO+MReUish6kAD
mfKXl49fyQWL1roR/ovZ7MmJDBiYWqPefDBFP14+1BhIE3qobubIEDpCY9R8RE4LVEonKg4GPnHJ
hjWinkIdVrS4qehGMxfijz7+/ONFj3W4aw3vmUNn5PuR7+ETIA8vCjMC3+/p43+FtKNB0Q+HZJG2
xRLh0JL3LbOZIRXPDBrxabtj17mdS3/DQ3mJ+uYFTSECkMQxqcNsKr4FyPKR9fbx8kKw3gQgCvVZ
YSRPqukIwezd+ff/AoM5/P98p/87LTXO1r+FoxK0iiX+rfgLHdX6/VP/Lab2/pMcJuCj0vakWvTU
/5uO6sv/NJEz8x+6aeu30vq/5dRwUwVKZ98FgrqwS9V//I8/5NSCN/SRrPlKAB00bf//MeLpk84Y
wZkthS1ho6LPVtTof4WjxlMzdCXX+rFwoM/Hkfb3XjM91TMNHyJa6Bu5xraIeNpP2BOdMR92gqxv
jFkgMGmXRKnYTYpVx3dJtEaRsi/qy9h2zj1A0WduVDZtg7UpEWMxv4W/0raetw+q2mYLFR1zi1mO
ZOdI2/vkiuZrJut8p/FyrePKqDddw7C1+eJddVSne9VgTNZ5y1b3FXbRvMOx3SM8tI5Jj8BpdNA/
GIE6z/7Qgc2nZq9yngA1AddeZ+69ovQRfnMQdf5WZ7I74Hp9amrdsk3ks5Ym6Ya9pHElLbEP6UTR
HqCJUBjdzxYj4rFDc5WxQG9xLTHUMiYM82RwE3L+VuW8QVNNp7HG34iwolxPIwY/y2sYiCPE9IZr
M+kDo3VzPdIF2cY9DwZ3RA/zNcKjvPGVEa5l4hrMMzBIp0veHJGT7nqw7HATUhv54MJ2uUUvpKCD
DLPTmw8dSm4vVARMePLblDr24e+l6Na/XyBSIkEni8zmmqOB9dcLJJm8pi/7qjpWtv9ktlYPDpGX
zNMM6FxyPsOpQ2CRdVez46BkhtkzVn+czL8/ls8gX8iR0rdNW0rT9ZRlftLECwMPUkiq8nEwGqrl
qvhKcqBsDkTW34UifzZ8SGIy+6cz8CkEjVtEKkR+ClKxgy/C/nQG5s61YNe42ZG4ZHomxMJwYS+1
TLRkKLUCl5mR4IRG87mqGgiYhh6KfTC0xGsi4Kc/+/L352FJmfsL0Xg5Iukrk1g2nh+miUfjz7Fs
iSn0kBc6O+LMhhsCmHitAXoi5Qa/U5b2yuiQyrsL8Af2yM1QZDMaVGRyyYwi2XYxtQ3+z36sgP65
eGH9Mtt/vJUbIJO2Mb3pIHn8+4O2l4P6bXU4vv/Xfzgfp9HBAoLL0ZOu+oxhDrkDYnZPHLTfzLtY
T4c28ZDM9wYSr8S1mPs68cYe6q+uRT+pDrkP44CBmwT9S6vvvXanAm1Py7bBKO9dCmWExs9ZAPBj
FGzfySSiubvO6uR7WwJ4yUAHnIh00yyt03e/07e0UDgRIn4fDTLKAgecpROJB3auLQZ9/+kfPvFy
YXz6xP7Cr0a+a/oS/vVfv6YxDTNEHGaM42Q4Qo9CM1DH1C7Dc+TN4mxDovELBDOmkMnCiMVHblgB
0W0u0JCleq9sCtgePxp7ENIXGoeCxiaaWwwrMfpPPbM5yuvbLqAr7VY8BPwKWWuRBW9+ZdGQ6ur0
RLCWuSuc7q0ugRE3BuOBEsJoHagFBYaYKvin+4XF6dPHdkzTU0qayudVfbpfMksrNLY2cvrGfyr9
buCUz9cmyL4bXdDt618FCeGFsAwoLhOKL2IHts1W6ZBNsEZSjACiZUC4zmkM3v7DV/J/OjbLcgQO
IrDj5Cv+9StpcMXaLUCeYz0dzCZVpzkrX0umJFgX3afKoKKdDWf7sRyIHuGWiyWgCKl47Kzr10O/
NagKVlUnvmliLOQMYKxFzsdlSQJ8X3vrsiW1wpqbX440PUi5T7M/nRwA1Z5zV4dWczAEwKgSURm8
hfxOIyXZGGGM8LDKT0havsUycC9//7Gtf3+EOagmLMu3XNdXtKT/+rHp8Q5x6FbJcXaht9JRuZN6
9tf4meo1zob7orbhebX7oaXCCPjNPCFksuroIckl4D0wfqt/OKRP64r0HQ6D3SjAD7Yepvx0SDI2
oPJEfnyMAtBLEFKvILXlvsmLY4F36xi1XnoIe/NG+MB+W9Xcxorugs6tfzqS5Tb80236cSSOxSxB
esqUjvXpeoV54xqNwW3axsHake86wku2+Fp2cTIMa8FzKEWfd5ppPlJAbsoyqg5YbeGtD5m7tlv1
nHmCTgVanJ0jnG1JcPnfny17uS7/7RjJ9PRdVj6eJsvZ/FMQZ+dmyPTLkUeJdm59YCPk36X0jMoX
Q3j6G6K9OTRzkEYEKlbRd9XP1coZhHnrxPktG8r3NFngTtV76vjJ42ghViGJr088kOdGFm6CmAl2
6cti68059E5hPHcdjmJo+fqSjez2vIY5gsIF+vefzPq0LCxn3/I91nTLVcI1P9+RMKHSuMaadTTl
ZKxq4pWiup9uYs8LN63GvGyDJCoEs4TWqtlWZB3hZPZEA1eXNBYVaOrioNLE+Id7xvm021gOTLDK
uq7tUaebS3jBn095T9FczoGKj0Pi70EdJ0jByoS1fnpyTMQ1Y4LvI07nBy+wAfPGNAsJYBQ7iaBQ
0CqBoMDCxkx3o0f0uABoN2Vlq6MUYP/nTO9m+viuGrKryShlp3ocdoT1WSsPdX+MOurJXto0wCCM
tzKvKPt7zQC7fR9TWW3lDHQ4kCA9JXkGpZMDxi+j3VTSsEJIRhtORBPY5qE5gyB8DzBb3aRdd1uI
lIZ7z/fYpofaqdo3byZoSZw41Sjfo+zgZ8z+/RD0XQoVpC3RJHxQKQMO5P7vv3y1XLafLmuUV5RH
igqJDIVPj2O2q8EwK8M4yIUxMwDuz+o8Qo3GB886x72z8/4+8N1g7QVgvmomrTvshdXOtRDpWqHY
M+62V346Ev0GG9qJcob1wAknWFTHpix+lrasd2hivgQL0p772VuHfuNsBNtMbJxDfPRaKJVBGvi0
qapr1TfyaxU8YfpDti/OxINnu2b2X5MwchkTwa0A4Rgcp94uT7OGJh7Bfs2MiTg4hArghG4GumFM
qH4NWrUbZ3CWcDLcTq6JfmpAeyG4l98iTdclGyY8D9QLtsKUof3w0KYU/LFBYwd6AWPEuj1YXjmv
KtfoN1D5vzkhQ6ainK4ccbuqm3I3G2VykvPI7N3xf5f+P8b/Gf4s735/E382olqf1ktuAo/0KlBl
FKgeYLBPX5DpF22pM84SMdUdnk99TYPCpLkKHWuypn3itNtyoAdSe8xyibV+gjBA3LRX3keORedc
CeYdCz49lXrF9KLd/v0l9PF0/usl5Jms4+w3hMfr56IgNgQXkaHp4S574XroH/MghHhisrYjOFoN
3GZoXvDewEzYZQ37n7Auv00x22RFRuGqRIMuZ8X4f6YA+4ejo1/w6QL3TKU8Qeng4IJevNl/fohM
nnY0jAGuskbIfcxIfR12iEkTle4CAV0MVd90Y0iyAYo8thmZHfI5Eavfi17E1PrvD8j+XdF/OmE2
ShlwoZRSHNqnXWnWVBi9ahEcRpgHG8fW6UMOFmZjeceiL4xX/miHKLw4h2BS9nn104c48GaXX2kg
AiKy7eZHR1/RMKL8MMxedCPLn2xnuptADQW6eDfbRbF9F+TzuB2iGjIDj8V1BkQSuRnCv55OdwdA
uI9aMCNjeNeomJKKu/rIV3lJRv1eVmVyIb2pOuh2vgsEM20dYqRVnMldFIbeevZBWLpN/L1Joug8
OqhD0rKBUZOwCwYsR2ikuuvYYZwin+Psmadp6f0wQWuQWCobcMT26B/qIrzpMt4KJbDeOWgyV4kZ
Pvju7B0Zew8IPhaNWpDH5CgEA5jHedxHvf7F163XNdOvHcaed7upcD1lDR8KBnS7yNwKLEkH0wZk
hgTopgxja6MimTwJ7ysnO7rYxfAQmIAp1YDiMmxTopMooFnkPAvRP5bfIAuHl4DmcaeZl/lFs4n3
big2nqga4k7kNwLe53t7RIqkaEk4Mwl6+RA5p2zpXKA5ifdQRL8qyxhv4qyLVkOcs5/NYXfMvfya
0/Nmr0fulq82FUq6C5aU8SZH5bqqWX0PfueyYnXZuPKjINqXTeC+zoK5oNg3UOKPbS5+4fwWD12W
vKl5GugDTcbew8HMrGNZQ1xvz4hcbl55CN7mluFfEBYf9dAGt9kypW8LWrHJOPBNev1O+IlAN5FX
NNGDlnGBP2DLH+u1pCl6V4kcY4IsDoFAXUZ1I/at4K6ei47Ibkm2sG0EiDhL9RJajGWnqrjVw4jU
x7WR58LCBrHufvVIN1knYVGepthHx0jcSyQRxuGGTM/0gBaDaYbklF76E2UzaHhGIvwkeXqWQeha
QLjYOirK9ug2w/ug0FmFhgsB3AG6KvH/bjQKSJoXF+logrwV0sMR374/DVANMXqwqVpoT92mr612
gXJCFsIwibTBvZFk4WzjQWNY1GovZHMxkyxClALdSyQpyM/C2FhWmyK2YSgnq3w8uLG8F3bf7lQx
sk/tmAXNJd6rZESjlgV5eBrz+m7uln/CVWeVlea9WVs3UU/Z2DIw+9h0N0WAu6ybN7WVI2J0MTum
hbWnxBHHMqtyUsSsbWggRqoaIn481Ylto+xxjwELo7vMvsDUYTqo0UqnvR/fZRlT1FmzfNneS8n4
676xQKR1aYYRvzT7i29N1osdcENG4lkY4fgilqGX1GiaBBsmRMxwqcY+FLvS1fs0CIMz0g/qMQ/N
p01UbTo+9sXkXtgDVUkeIJp1ZgwD8uqj77+Y+Y/exPQzy8DZjKnPIHk56Fj7VytDyBOVSF81opu1
S5W8S+0ZKnQED8uPMB9VWGXgHd2K6YeLEGBCAXJJ+9lYyaTM141knGckBdE2+PYpBq1wH8/9k8Qr
F+FWOfcjhiWSy2qwVejlNPMSPKrn3hovgTu0W1FEJszXbmMtHxyb2gCLy2u2MunGF69qU+R+83Nq
iTP7R+OAq6e5eoKDSxkVfYna+QXpgY9eDRDN7MFYwgFB+nHs7PNhtl8qhWPHKKP+prepclkN4whM
HrfVrtJOcXZtiKEqTuWXQoTuxoZgeDMJBIqloc2vdSBbkh/cO40gck/pznny6E9YTKzilEGeZYll
tOL9KAe7Z0YHxxRnKipBVz00cCgeXQO/SDMl4sZykm8wOJhocruylbydFIBtj5Yy4LhX2fDoqTtU
uhnClyb4mfd0Daga30VZazh3dne0tdFfMcRyCnP/vk+1y9WHtJQymwqnIE/XH61NMYFYjYqDo6Kn
fBibqwmAeyNxo1GP45lKh4sKrnyV2dEaMNb6WLtL06qOuDoQ5xq9fUub5NViI5M7rT4NURxd8iK7
AQawn7P63iGma1U2NsNv3xl51ut+3SRan7IBJWUM67sZ3opSvrTouC9pQjoxxHm4kJKAbQi9hGNO
tx/vOmrciWbsBdt0HJotzo9oJ61vcmx4Vg0OWbOZiVsUnmxfmNVl1sifP5Ak2LsIiCb2UvgnnAVc
4vhTVh7sNDwPN3OSNPf4mMqVp0F+ALTCH94/NrmbALW1gRH5zYItS1CzlS5yxMa6RrTDVed1a6YU
2WmY23kV25CqLb80DyHmAfwmULaGjO23i88lc7MbsgnxZNN0BQeI/6Gop8tQNs8gQdhD2/1r1r21
sJrXVCz2qvHSW0DPBMI3fMExTJUhd4CVNlmz43mBmWdhfkESuZaNcy5cNzkPUd6wXRsYqtqM8rHE
sKqxCNZ5aT9GjJQleE8fbyig8mNilNuhyD0ycaCd2Oog60XKN2dHmMavs6+sc6RMaEQR4O0lmjdn
C4g7MMHwW7aUkV178Atysb0nP6J68CdijQxtQZViuTVNF35c4pFq045q21dEzNp519yY7qJ5bIxt
AKcNOltlH7Atgd9MlYWy2nvGA4rwMyouvoxIIKLJ1cGYxCqI0SMNppt50A3AwWRrpujG+sSBj9x0
69INx2sGVx0XFq7+Hg2/mdyls/GQySba6pwZyoSdfJOlExEHfXpqtIMsdpyx8iUzAR9+uVfMcFZM
U6Kdl5eoXcyhOqJkePHi4dtgfBlzd4RHiJOmm9a1FziP6TLw4Dl+5C7wVrHPztBpgudqWDfMogul
Dhrpx1qE0OtEvvW8+DHuaDNyy2kWXQCIE5Jtxjoz8WDV3k1hvSNmHlmJxym/GvS/V1R+tJ3wuILQ
300eXhkiL9BHuS/klsFk0wExRnNwr2r/lOYI+N3WMLCIAOaYxnDXgRCzFay2hr0TtFi5TqTzyJYa
WZ47nDscmyHWaWDWMzHoXfZ92gZF970KIaKgcMHoZn8N4fmvxyA7eDJ9amiNrEyje+0GPDo9y8Bx
QGGx6tuFzGwvfJTJ1WA92baJhedaxRtSo/dpDFrCnJOax1vhr8a0C7ZMBZyDLcwYJerWHDGt9ABp
qy8Dmn/W0xTfWsbSTMrl0zC/Csyj2zTs4o20wWxbqbThRebtdqin92qwoRlkLg6I6oXcnoiBm0Z4
biQ7w2M7gaeALIdyS8Lo1xhcRp3iIssajQbU4fmOVoPMeZD0YiR8mZCreTBeZbsgRaY3ans0H7W3
jzTldjYevUKgNU2RHmFDbsg/188RBRzbCrXl7+363ig3cOG+Wy52Phd25cQiRwMmuvSwlnHkkGaA
LUrXEYleiU9qkwt4hcHdHBIdNBrXtNj6iH/XCBlXSkFRTlGDrBh6O1BY8f8H2KP6FoVYmw0bmJzY
kOn8r1i9rna4HwEuTE26Gimcugh14NIM8ivxFnfVpZ4MYLPINBsj+yGQ1PvheXJJ6ikWQjh4ZHYK
XXqL/rhluW7MdRR8Tz14PCp/rNzmgED/uaXfQGY2TY7ap0iXiDpSOBZFbh78kAefT1tmFWTcLojH
f6St2ORwKucZdXaLpoheImlsGNA1TpKjS5j55psu8+IejOkh4lGwcVOMtsnSDTR70e+bKnqsGnDq
U+A0F0aA3BL1aGymufnG5oglu3fSjRv5z25ssnTCtwb88keCV7/EpHjY/tYxcCAEuvz2X9FeH7/9
/fIRqqtonq76j18OQb+FBfD28VZ/CgfzGR/+8Xc+fnCqTVB0lHEfv/v9F3F8QQIczfPv3368xb/+
lSH1AJPXURAcLAMjRTkk+6rO+Sr++s6irQRcw+WI/3jbSQNTzxCX/OvNPn71+yd//6U/vUvoi0cc
OsiFP/KTPg7DxMzPRj7Bw7R8zI8f/3R8f3rLT3/n04n7fGp+v8/ytmFXPPuaZtQUXjC+MJ9tzfzo
aN1fmQof+gR1wKDGNz8DhNOH3X7EhotIPZpPRqNQ3UJnJP4SF6/DE22XYAjFz9sPd7bHBh826Wse
dbsojd/6tLhkDW1QDcEQ48uukam9adroZWhHl0u987Zmm7aruA5bMjb7L2FU+BcF2aA2hwArS1Sw
tEkAETnCwCKt9Mqy+ztzThu2VkZ+bILopL2qOJfM3l1VnV0vz+9s/zi6XorKlxKMAiTaehEiRVeY
v3Tkhw+J+R1oPDVwGnsH2LKYuH057siaKNifG+P8BqX7Ph2jLXqytWUCpwX/vq7p9m1sgLvwqsYL
0v3hmFnQQprBBEBm3zdEBm0cotsIXzm34BiqODPJHZjVup4ySilyi/ZQpfaRdBFyZvimJ+jIDhIv
LZGyecYdSuR6w6fekIOXrYZKMSC3D6FjGA/htqFiW4elDNa1gV22xoe+1SA5gT+ibJd4bMzHmFb3
ppnVD6/vxLolYg9pPpEzw9Hl0iGC8z1jzyZszkaLM414c4j/CwA1CdoLwgl7rYQR78eiay40Jtj3
9Hg7c+M2H2v/anjHOh8u9DXeTNJNSrPbAJodV7mmDooGZ1qp9jmxA+8c+fkubjh7tj99rSz/Du1g
u2+IgwAtZez6oe02bBUbqCFJTI82va+wFwBN9RX57dOdzHigyiy8Adaz693mdiicDFLUwBzL/iJ6
vFwu2rZTrdKSo6Wdbif63FBRXz1si2F9q8wApMJkO7jEMKSNpVfvg1wSR6NRh89Tws/6UALovsbV
GKztyXxOkbKtvdmIDzMIuKiomeQsuXRpNq0seg9kGXr7ggyL2Z2ao9fR8oiYZE4YmVWBny3vWAMn
owM2ZoIn+Ngvuobbr4yJBARyOYKNM4ckX1jxO1CZYpeb9nswJRHBZwt6pHW92wgNldVzxOhMsFGo
OMAoXt3x0fQlZ5pQMFe+NRKMprH6qTMELkaw8OrjzlonjtMdYERvkc4XFbrKwEBDbdf10YpHvBtc
WF4dJo9qfJemNo/8EEEYI6icfPHelO43QhGGmwbl8fyIajA74A2mgW9rEkzXVR83EOZbllMxvzmS
nWRBZlhWBE9pKN+ZIslGAa5QC67KOAVRy0ESrXgAbG4A+oBIWoUIy30SktDw+1A00/J1JCVg7y3O
dfTaUOna+mon+KHoHIF+SFPItuU2apgImA7BRXEDB3WqmxtBosE2mb97Jq2zgsi2HBFDg99iZ2bq
C0gVhIH4Jlk35ZPW6f0yHpi6YWTVduOdHeunVIdnx/mOqzyga2rcNTO6ligHwqEW4gdkfLkyzRE+
UdhfoWlN6wyWF19tZR3q2vkGHIyHhgTRYDlQyhQy/7UYUCDbVfsKVeWmVRYSSXt+NwlZYMv8iJtu
H//qgtBaY0k89Z2viXSyfnEBEmY2ZuwhEvliKUR37PNRsEsE/Yaadr4tcJfP0yGwBRcgUpQoy9a4
GPwdZTKmxAlKORCtfJt9Z48xtmF8gwPqNMP4XsctQrxl+ByK5sEvCJDngfGSOXa+S+MX3wQCLMgy
w4xJOExiXfBB7PsZRpL06aLK/uhM8ZMBJGvNTDHcqBrxu2fIfN9AnyFQuPTYhDo0WooESqqR22rb
5f1TQtvCrpNfueHde5hJVm2wZHLNchs/6Lyud1mtuUem7D5P88vkCHPLsMBW1ntr22Kr2/ach/UX
f8LDR6oRmU5D/lTNWEaTHEME/DUEWgFpHeNcLTiQbKfKmf2MjaVE0kywyLSx+GfSSZd3KNbCi2He
xiY+8Qpyr20PbwGyCcy6FrTEbmJ0PYcvSSp/inoKdnppPc2ziziTLQVAI/Vgt9FO2WtzxE3j1Mo+
a+6AqDG+a/iFq0G9Gk1BwYJt99K3bb1ynBdldSezhiRk1mts+z0PP2Ds2rgz67jeexZq+nRxg88K
sphidhYFTbc3Cu+FNIj4pjbzry4bvbqFSig68mA0jsTNMLpPsEIA40MP0Nyh6Qy/yDWSdRmXEnLM
QD2bMyctk/FgJj3JBQiG4y54i2RkrlK77QFulJe4c751NHB3fpsy+lB7mqKvvdXGN6kvfrqwBXHG
RSCrKRLjwF/rKgFgPdAX9mKuzMh3IHWJol4hyKsOudi5BfWGFxO/RGJZsevVCTMxenG0xCQb7GoP
qEIap6QZL9QLayAyM6jbB+HS06hl9qTBdpM/trJ5elKqonTP+uaYJcK6aaKlxNNanJZEtcqnrvcA
c627Coq77ULUjyU7fpaqk6kBWyXxRD3YxPjhCrUxzD47OG34K0DHjlBF7dmK8FgemGzPGgJG2C7W
TbqJq6VDNcggh1PCwkl49c2Y5Icy7I9V0ROnBPTBPLq4TDZFihAPGsczKu2UPMjxfzF2ZstxI1m2
/ZW2ekc1HHAADrPueoh5JoOjqBeYSEmY5xlffxci1VUldt2sNsukiWSQjEAAjuPn7L02NppwuDfk
CHKhoyls4uLOdbp5LN895nCIlfHS8U3UvUSCdEO+q2y3WVspSu0YoXU3X6Q6OSpr/iJOFIhfc9aO
C3lSKn8XR0HKgY0wLAnMDmrETQE8yFoDiRoIYQASg1YwY0x3Kv0fWUio51Q5ah0ZBbYLFT9E6Py3
rShG8h8ep9zMvtMXT0pgdcgsCowdSfgKzey1lXgi0VhTHInyqM1G8KzYe5NFDYRI38KEcof7CQON
5hy5iL6TmaKYi8TmYcxAapemcdH6NMBdXLI0dMYXX4QbdfCxcBF/NfvK6+JrWg/D2siLS+jOGVSO
va8iv1sQ9TvHggLWA0++UdGuKbrosGLjhgk61aEP4Koeg9Tdjfr4MHhb1HPauq6qrR1VHdsZfJvh
V6xtGJrWYTFyeERbEA/MSKhxu1VltsUyKeRL6fb4beuXMmCcXQb2K65pY6NNd630AJ8YzVkPKElk
2pyR8B1137zH5MQR6B2AY8GdzeW/ZOB+iayO2ASr9IAe0u+s61evtSFKw5CXg8TXNnBrLNmPcY7g
VmiGaW3ViNYckXUH4Z/yoXliThAtleammLSjh0ncN1U6SzZRPEH5h34weiucmYT9YHKdtOqEPlCu
u6Gj5HLxSlt2efH0Ijhbaf/Qio7eZ04/ksm70O5wGTymtd0cblYcWrc0pbPQ9tdRQTfljy+2HeP1
CnGQ4eQMlkB3kkyjFdxiC/PZJ+dm0/oayX11RBhQj22smQhEa0kmYwPLZn5nExGezwnBtw+Orw3I
7yidogYzyfzBJlBwFTjQ6qxWb8kf4QNGloMz6WSyZ9BS8xa+WY5tEyaXQTq3RrHYFILkxjo89vZz
EwbMCbRkekOdu47N1tmJOSu8GCoUaGZ+8mZq8O2DNuOEb//idmWzdSA77vY1WEHWUEZ/ZHQ3ON8P
oRHx0KZniCrI8NrmYKpkPZYHn7bUob+9wn98brapg48NxixeTrM9Wi1JGl3RmHR+GsJEJ6aAf0S6
mj0GmEWj/FfyXDzk8OsxKrA0zH8zM4Oa7/39z4d032rwGnAUbQI3tDpKF242wdKatEc5Z5XXbwya
UdDP3789aBhQvA1zkvJkeizQTa0B/4lnKE5mLe2C/Yfv6GSmCLKUwUVn3BXpRlQE9UEuszD3hNky
I4BgZoK1y0zvGpyvlBWcARgD9PlDXKe4Oy+wqfNDKsEcLCaQM2HhhXvXc8Yt7aDdH9+c9++8kQwK
h/dJweqnFiWKvmxM/waTrTYMu6//CPEl71GtBtpWC6MClTyGLbxkmFiofS+RnaJBLZpoRRUHnMgH
BntLOsdkiGSGcXmzqyI8z4RIkRdDtd1ryngDkdrsVRjv0HLDHICuT2SetjYzzt+mSTftiCns9oF+
9kq0pEe3feksR2B2dDRget2+eftXMn9aqYJJSuNigWoZegYa+E9z7q053fBSJwWjnBIq1dzBMYKC
4vI5t82RVhqko3h8YwXEirpAAIWIpkvwPTsGcgFAjXAtfvo5X566/pqoY+zpL4B1mGZ6HV1e/WVi
X7tAsnpvDOarMMSL1YX1soHeAQXuwQu7zTgNIJCMdk9N/CP3qZu/+lb7BcqYhaqPX21l2Z2j9VcU
mC81nDbkOs+DTQXidN+wCvO3RdmstPLdkfIb4svrUNlsNgudYI0RqZjKjhpN/qXqaZkbBqZgqAYd
O0quXwktpft7/G3ujCfMz2zq5i/940NNP4qhQxvss7FZ3L6ezMnSWsSeff7ep4eGyXzy3RJ1b9/W
28ZZV4MkcOd/fu8fP3YL6b198fb5VFsKWpg853HKVChLIYmNZrJk1PAT785ZJqhdSjf8AtcnXFV0
m9JiBoNSAZDq4jaHrtJXSjumkaeOVUtOjJ3AaIGDsWQueNVqdefBPkFkAeOlNAk28nlDUoB0Yec9
SHOehFmEVcUue1gMoJbJt2rFaKMLAa4NTeE8cskJ/WeLnfCObK4wI87KyquzYPE42biWezLXVBys
RreLHoBWRFT0FDdZHkcHuMbHoU6HiwUcmuxR6iA/yZhjFM17icxzmyP5xIS1o5Fg4L8qn9j2O9R0
5day4GtZjb4x0Civ0jCb1nYrHkVUDtj1yYO3PO7Fihpj5Ha9Ne2LWcHQDMr6foCrWtY6wHDP2FdW
AF2LGEUi0oZdwJaFUhHFdYDIfEsnkr1+I3468NEPMWynOmaSFJnRl2LIadHIae1wzx/7V12o7gBf
55sIk2Zj2PZHnaizY9dXTEn3duN/lwTqHkFnr3wfhFPQPfexsdXj2sL4hh9Tp/gd621jqW7PdvY5
rRTpeTmDOpGO3/NavZSG6W/KeRBQ586Fq+M5dAP0BsJvFqmpNqoJsNX2X1jteYn5XpoGe4kgeAII
TeQHIifm/VMC0SmNuc6aviAct+yZuRB6geTrh/adfVZ/ipT9JGwfUGEIrh7vxBOOk+ZgEde0hHEd
gNJ0fhZ5D4ZjwrhHjCyTtgNzzNTV0AVXoCzi6VGyWUktQ2xF+mra8sPJIJ3OkO4lc7VxPWuhG6ax
g8PzMb1w1lJBuW0ZIrVYd7dhld7T6qXKZXNuButeM3ZtTa7rMOUbSwMLpUmyfvXwnhjyr4Ty3vd+
dx8hBrASNpS9DAA6eTBie7ekdU0OmaavcYuz01yXsX0cCxz3JsOrGCWJYZHHg8XwyRcMgbMq+K6Z
k0F3QTtmJS4v1Z6HdHiTuFcXgdnfw7q/VsQykjTwoPfda5B0X7IgwPw87CJ69lZU4M8b06/KQX8G
GWZhalwWss9PeZZ9492PcYf4VwBiH9RaE/DyYG+M8YmFXmeu9N2u8xORZj8GIX+0jORZoL8NCYK2
2gIIGLb3U5aStNjUAIdt40Qu+3taq5/YPimILUwzlc7VKe7N+jsamPdO2F+NJ9hTEe0dFsqpzD9G
3eboBz9IhKV5BthvCUniEqTmWzzNrQCDmUXdvYyuMbAnIgiqVj6XaEOHAhwaAvc3zstwHelEi1Jw
X0Zff2mUHawidML04fVNOf8e9CKAhQXG1nGIj6aqHoXC9VAzTaR1QoqJB7QPrc4sA3So9aDx6cR+
MWRHWW9MJ9MxGdLzxOMa0AkwgqeobIotgaCM+stj0DZvTaJnjP5fQxXHeLAFuTwpzb7Og1IGziuu
ClJerbtgMMutyAzaoGR+DWjIRda7q14MF7PDHYrAIBrbeNtV5ckeGGywub4LfOMwjKCi57DU8rmi
yWv71qkZ6V0585plWDDvvWBPRA3IPuXTWpMfvY4Mx4jK1ahEsDL8ltpXb59UHT30db8AtCmGYqa4
kpOUabR+cfKwWnECAgqj/ZeWO61SO67SWSe8j/r62praN89VDxxhshcG7u3d/eiz9KTFWhth04Ij
19rmDqz5IfetXW7Q+eqNdZ72LzSYTEf/ifg5a10mBE78kOfjY9dMr0UPN8wVyQGIywnEY7vQeHs6
C/2joIElwg+EIXFiXs0Yi4rTuO/C0muirQDJBr25qUMdRY3VLYssrLdEnKFyrZGSfPPR0i3czvs6
9Xq3FjyPhKsy0O4toDhkviGoYV7Zmu+0Jo6ThUVJesUHOMVXSV8nKmqbXcaPokWGVtkesyvHArBf
vwSh/czUgiZaSwcZ7OKPJidVpBPqCg9h25Zvnu7hFXb0i55q50jgjg7dl8FnFMqkEEEc2DxromjI
XrQKNxtp6R9+ENEKLLwZR0woqfLEpqaxvxzJ/YFO8YVhklz2kSp2WBWweXUdujZDp3oYxr1hdN+9
hv1L3E73lQ2ZzQtSfYVshmY5Ocq0Rbm5dlfYOlyUqAlGgk/ZJj9N9YcWYjtq44qzpWmOovM4iRD0
bxJieSuBcaxE1JYHBBPg/l5G0F1G3wnPoVu9+hk4aBAI4Ivppi6YJb8LhgI73E+ge1PAzgFridQY
RCBMSFcaTrfVpHE8I8hpqEFpgU6Gecon+qy6A5i7C/SLO8vo9cI7+Mq6qMGWj+UIOSRGqZcjrxCo
8YikiJhTEL0G6WbF7ShdQfH68ChqjuVUc4h7vCKt12+n1i93JhuxtROHcPxMX0CQRr6e2+wvCacR
jJ/rn7Hod4mL7InEFNZXwyhWDlrGxVQhrSKWpTmEEP82gypKAP/uk6eS4rGJYloosu62lJvh2m2B
gFlNHB4za7yWzPNOrmyckx2WxgZvCQGtpZWfCAgmbUwYZ9dI3v3OmU4ePor9wEysd53y1M4fVB42
60Hw9uLdsw/G7DsZh+SYD7TI9YIo4tBkgxjHc2dpjgGoktbdzDbMMUnFjv7ZnR2hnrt9UC3QJyNd
paXlbmPLGQ9hbaIJoq3v2z3wrJabqJDgi/q4pj/GreRy+yBGlHuai9JcTveKwT1Yh352JSL6BCbn
nmaC1SaxB5yFEZivDtWvUebyNHAzxE/eQr7IB1h3ba0/Uqt2jw5GaX16VBbZhYluGUe7JTrRa5h+
dWlfPTViIJqKDEJcaJGxVRGnnN9Y2tXMn/02hxswf2L7YiQQkieRa2CCpAXhyeDyWkkDRXdc19Ml
mALuqzbVTKGDWnAbDg+xw/IUdNmPWjbh1jQq+5RMOKtEFe5sJnRLu6wngr4Q/zieeXGdAdlcS0SD
HWOLSOgEL6XTyzUc4WZrQOBfNBFk0L7Duz+6GsP1tOG3dQyGp5wp/6jTc2ncy6C2vVmMj/yWlRE1
0IVLJt0RiCDZiRwZXkfKSk9YubGFhiVO/sgtDnw9YkZDI3MgHjSceS1bhgBMxNjqO68z95qLxSig
nEgiER3bgeiyCna6Wz40EwF5cSig79Ezx0THEGPS4Pxb7UoF1O52i/IOeUyz4jKTLKneThsiEipV
OSIYXTcld6aw5odN3d/YHLJtYdOI1wr6inXdkAbbob5APICJUh68EEFlbdbUis7BT+Q9lKu9oPFH
BaXBLDBelM7e42bobQsZLnW/hlDEzg+IDv48bqBrqaK1kP5IaEt19ofSOQfRkJAiWt0VkzxNNcj1
wane4k777speoiUFNunP8pYcrGudciDQ67B19eJjkmE+pghMF2pghZnadzmOl6nLAEx2oKhccDt5
TVplQA1n5tw2M0wtoaOtrcoP1yod/Znt8DP2+mrX0M1D4jRcnMg7zv9PFnffyAEnWLrla4BIjLFm
UPUAhDzjqRjD8U71GrtP1n8T1tUwBm+wER7yWlsMRAwiZIlReI0kE4SUKZLZGTAnlmqZA7lAALUE
5wALtmlnQpj/nkRwVVxzpDUw5tM5Cj+SzHJJTspooNo1/OZqLGBpI8MMPSzFmm2d46ycSWBYsn2X
JlgVH2i8AhA0I4grcI9ZQXVmZPYrLpnovvH7L6VH+RG07S7z2bBNfXRyI1CwXSqP49DOlmnYhC4l
ky1Apfix6VPNNMHOHNhZR6mOHTL1N0bZewfTTrgq9aR5AGe9I3PYi92AGhzF9cBo9ehFwX1rddre
YyZNVh/ZGmGGTykQxC8PilQ6ssoJ8EnXKT3C+RzX12Rwgmlw4/I4NmJTZtwwxkHtg7ao9jrmq8iS
DHu66ZqI5D4oU3tHEhBsIkeEp8wqNCD7zh33w2d9KN64hOD9aWg9iQF3986cKZ3TyTOM/MVgCrW1
2+Y9i6L+0FrhA6ri2W0ynMYItmEbKnbB1Bd11r9UBMJMdo/qhJnHYNOctYlcCSDhLu2ICck0fS27
qqWtaJ1qHfuALNhREW2CLglID1bK6MD5ReR6UNxbQF8H8k0IaCBvWWVy305IafxrVnQS/7h1VIBV
LETLTCWs1wRFhGl1RK5WHYbuTL6LSWibLFb00JlIrMOhWHlu836zxt+OWJo13ToO7wKMSV6NLXR6
LqydDh5wUSjnWHNoV1mV16tcUiImAgpnTGWFwhz3Z+gwD69oUihJRo1rXTsCVZY3C8XN7Kf3jXW0
OcGXnjW0C8eyph05lcOlkA+3R1VNhULTxdMKpgCxdzaHrwc1CqigvEURhmymESIYauv0trvFhkFV
ECliVuqcaHJYKDKLzo7O3KS0EY7EZCu5iOPOuVub/Cx4gabc3KyZuq+9+2P6xF6fmdkU7Ji9HGMR
U2zipsnj96D39Z2waQbXk1jHVvieSUSsSFog189ee9HJTd8zwM1SJEweVwAEVfadU5Ntg/VMflmm
M0oAAzgmTWR6mrTwLHw1ix6bN7LRdU4qI3Vgw3uDec533hKacUt2mE9QaLDDmwUIxNLbJyZHHF3U
IcVotahxwLY2mtkweZLlwJ+OsRrTM9nJortvTSouOOEdoyzUkl5VrImqbhe3RzoxG9rbkhpbhDP6
0nuLOu/Jb0ZWOmZIyNfY7bYE5vSu9tPsoFGnJVScbmJCQyQ6DRlqzCGFG6zRu4IWU+LQqaP4XhT0
4ow+MxcEZSPKKkmDDpBC9AbU/6g7hZb5zSF9l6q6uuQBFbUOZMs3WOcD5sfIGbkWrDutl7xJhvVQ
cpKMPCtVa0+gQd1lEY1vTctejOAQ7lYhb7aE4BaMEYWRhsqsrlfzkWEYCXtQUdzVAyS3AYUHDc6t
g7jQTBMCvkXwfrufTOUcXJXtx+i+M6wPAG0oal1+5Na+q0jUnB86UEsOWfclmHjvRK6BFsoz7NCI
UIC6zNT2OynMbGsXQ3qMXDBCFQaCum2GTRqwyVUG5TwZ6NqzHTTDoRdyV+r6Zart+lyVbXPOmbmD
UE72TpwN+7kGtpO+vAdPzcZhlG+t38v7jjJSH4wKw1+y1kyju4+becIzrZi1Zau+J3E0a+232ocy
d/ugde3XIND8w6gV1po8gZPmt7q3pDNHsD2bkCMQv9eg15DPEp9xHgc93HkTTnDW0QeG7d12MvSH
wmrsDWuJdTRb74gYhXoI/k3BFn9XqvKrm5BZXNbiGoCBXTWjtu5tbpLzSaXPRIeglaTeM0yMmvn4
0V47WCPONElYnaQJyqs8DS6xFo27nff849A4CwRO+r5RO6dM3C1NfhID0fcBK9RXSa9Xe5iBIO5n
2a1oO3MpDOgILe8ehQEZjJQJ/bxTMyrDX9cMYJqc0R8XIpHcevgl6lCCxqTbw5uOrlZMEMjgYymb
VhXunjp1UJtWIedSr11yKhkkDhRNiR0/ysbKkOH8wGGnVraJAFuwW18AngM7XRbjMq8AVfb2S1Oo
im0Q5ZKPuiery5eKynhZDqxBt4WI9gr4J9d0QUBzO/YSzeJif5+yeTfaOuz9Q/jhJVe/w1yC2T3F
bbkoB5ByKCP2qcPUn85aB+b1jlDZCRvaWO50KBFzJMyqMySKDjiA/DVW47buXoWG4dqjLCNwk/43
20MilpZNUh1wvaC27bip3o6TbX/RerRpUszRjDiGbk8Ygj4ZR1RbJL0+TxSCK0pX7vUwUASZyyFD
9E3AKYAwRfyAoDesuCZXWi5xY7WIJVTvUbQONDJx1dFR4FoN4TuBaI3oGbBgGYKlJkbu0zRdS9XD
0IGQ11Y5e1IIieYrgkPlBO+z+b+pk/c042xCSIvYW2iQnWfbueoefdG8jJxWeJQgqfw6BfWKoXeE
5xs48JMgxZIVK4blvcyAfpeX2B25P6o9QfVfcNHXq6zHiAYVgrKEB+WNsx1Ti62vV0GhjvUfOgZ2
umVqpVcs+d4lnUbWZLs/07oelw44GBI1moXlIzJBH1DPOHuOAFYXkT6wj79oPgZBB6DYbSXv6k2H
KALNPit5PbLhi3m4rCj5MIjQqjSid7cez7eWOjYSc5Gyi0cmkdOCi8aVJu2TM/cpWdqnjVfMlIs4
vS+c9hyyyCy09J2QxhIbMa+m0NP1BLK6lNMu9epgZdE+JwuI9/GPNbHtD5qI+43bR+/kzQB8NDHL
EFkUGp15TCIEFFbvkmLK1a7GO/YkwaVkCrVI6du+duRF4xbJ/U3iAOtN8RzqvZrbGe2PkIbOrhws
/V7l+o9hePTd3PhKowLFczZNp1Da0c4yp2rpY1ZfaTSoch22aV7m+9Ay2rM5dPu0Y/Pnkhp7hkUM
w39CZ50TG+QSZYGbF0JKhnwTbT+ncwHyYFE6BKj4RGuTWAdVXcverUwA8Ei4HuczpBLtR+OOz4aR
nWEKXPocHIhXzWlW3Hf1Su7pfbPJaQVjPfrM/Xz2WHrJIkWVqM8rweDG3GZZVEwi5bikuOKkr75O
oMOcBJ+zLePXeT3kOkF14BBME74HjveUx+U1m+SXZgy+J4m9C/qMVS0Cy0ZXg4gEWviQgx9Lymuz
p0NohnNnP6HclfNFVA78oTqnsTdZsxUyLe78Aqg5ih9yLyg78N2SUzvSfNNZkd0EpHri7G43bI+9
rW4cMc0R2UTQ6AoPOmlXx+5oVOq90NU+li7uQGMPMhp7VlN8eLXinOXk0lvraVDMycm1ws9M6PS4
yEqWaNij5Lxx8yUAjzKWQQo3v+jdxky98Cd3N1+7RlRPm5SnM2jqaWhY7io9ihea1kA/pFZs53Ji
MEmGLXErq/zOK7gY9Ay3dE2r2/LlJUeHt7g986rDpR3ZI6hs7bHtpMY4HvsbVUQxuRdj9gaPEzcC
uML1onFZ5AK8VoMDzZ7T/waiul0uPnhKDBJnDe00vUXeXx8TQtuSZWQVLEuAe9cYNl7s+ctcD8Oi
q0zAl9xVcvy1qxTwRy7c5TjKC5hCjoJ0KhYwCMuhnLLt/HV9RGpF6apWSYdUCMlQ5ZW8k5KJ6UjK
mdeubn9rfmzNAgceaZH7oHZv253C0Y2lYXIlteEZR9TcpeemE2SESiizQUNFOyTTmJbYLLZFy0mh
8DQldsWbl3IPa9Pk3UjNQxUr7GMzJysKs13i0FEEQI/AzuZlT240rsf0aCn4VMG8t081wLK59WEV
7FS8lPtzQAvaCQp3m2gkP1L5vHRA7LWKzR1nP7lnWAZu1lwFm50TaO4UEt7nEdFX1mzF04QSwSGg
wwF+xHAHQ4bWm4+lYRGNzinLXbya2xWEdAA8L+fbJidHjid92mLR0NZTifsMcj/n3Necdw4Mq/tc
Y6wRoXaF+OojZXeZmkognejull4l9a0AVr8i3eNR9u1LM++ykso5Nh35OKHPbVrpjMuD/j7C271K
pvC9N7joK2lv2xn3aseUtSUuDgxI1c5H4o/GckJSMrm0jOfzsb/xkfJO8mx/3tZuvHQ0GgQK9iHf
dfD5qRt5ywbTfFRlEV2cUf5I0ncwZsMXxqD6CJ3SyhDiJ2h6cTLv4VyOh1JUMe5n6a4sop2WIcj8
u4jeA6jEgiaM7cyxZC4z8Fw9Ms5ZZn1grPgVG4zCyINw3wmuoL2MknXvDs9xOwYrt4oR4Yw1I369
CZc0D2FwQw/Ve+GdtYkVy3DGJ2WiieLix61B6JQq3WnX1fW94DkeIwch22hVexn25aYa72o6XhO6
JRV5L24mKuDc1QYdjr3tfFyDUwFPA2aEgBiO1dStNo3Zco/1KYAwN+Rw77NpM5TNPdgjTC1jnDwI
E+VNzvKNkYZwSmm00blmB090ZboiUzq7H9gtPkwIOFv0JH8gff7zN0ZB/bf/4vOPHFta6AfNp0//
9pSn/Pdf88/8/TG//8TfzuEHe938Z/Onj9r+yC/f0h/15wf99pv567+e3epb8+23T9a3jPZr+6Ma
H37U7PxvzwLWwvzI/+s3/+P/RCc0LUBa/2T+n//Cr5+cX8J//+X1W41L32/y7J+z3n/92C88oRD2
X11hWrTHlWsy4ob/0P+om//+iyYM+VfqdUa6woDZ8otMKN2/6jrMMUcowyaqZaZ4/SITSuuvloTp
4NIHQghB2vtf/ufV/yJN/PG2/X/IE7/DsyQ7bVvBKwL1hl3b+F/wrCmfyhnWbl9jrB40MuJxXzf+
vsGZQx83hUVqonpHqsr9ghwjuwe4r+v5hmFBeqgLVW5c5vNR0upn0Gc//+lI/gsuhvE71+H27GAX
gWAD7GVzgD7xeMB7S5bkRl6Zai3KKZfnhPgzFEyatQ8TccV58GCJHDVVHs1xnbiVZj7TrvVrEtph
BeIBo5b2JlTUyopObOfcBSsLpQmBwXetF25Shp05SSJAB7z3f/P0f0ce/Xr6JgMRpWzH5v3/HUtR
wRvoq1yQ3+BSG1VTjqgQVxsGrQLz80Tn0heBe38TtfZvTGKb+0YYx9R2gpOJOv1k+MmhbFRGAlBC
rQYESzXi2aV/F+YaqOkUUWholNW+6+oHAzHPESH3IvdSYk0L3TmlWvJvWDLG7yyZ+TU5BnsWHcqG
yzn4+TUZZuhjS2OyyImebaua6S8WXH/DPghvNCZUKJXWiXhWsaHZpDCwltrBEsF4GiSzpVCVz2oY
y6OTmhuXfj75wU9GiK4Wxap8sKE7sAcSi8HFSvLnb8cNffcPJMevp861I7miuKrMT2dTRjghaEnX
uIpCAeXSoodRbHvyFRZJCpPKAf5ID6CcuwzxuQPJ8LVA4qT6jWVp3S4Khbsmvh4rij8NG7OlL9TH
fbid5Z0lL+GoRcZZm61Io0OAoVFlwZ0Ca97kuHECTD8ryq5xGYWxe/ByzLacGy3FMKHEJk0RTkkS
hME9uPQNkVvEfRBsSjsPt1pf5DvHvLN8Gt4JMSQ77HTBtfC8VemRyNNiUIe05l/CwHbPtw9xtHI6
O91adgDYM9bpZrCVtEJiTUVaUy+Tftb7+fjVze1mATLwFTVre440maxZKoYt0ntzoZiSbKTekFgx
/6uP6bJE2OZ1kzwjxGD5RWdPQKW3VSVWs57mcG/HT/YkIf4OsViTbEN/MKrK/VDr1arXiu+jTXcj
DesvRub3C2AY8hoIBrRpXe3+/P3+l6eqbdI0tQ1L6Kb8RIVRvTLbAbbCFVXaqWNLt0gUolwPnWPc
JnKvHOPSmxIGyYgpk37cOk7VRJUJ6n8yPHEOYGe3rrYUcTWdklZce1RA89QXC9GEktk9u1bmvv6b
pz0/rc+nqe2yMMON5pm7n1YNW4OZPliVuE6WhlLGDh782L4D9U5iE0FVNPINvJSe74JAV9lZgjIm
Jfuxdr+BPmI6qIc/GQbAeVLS3NcUQ5rEOmqW2bQaSRvc/vnT/UQuvV1VplA46SArsSx8XqM7F2s3
oafimnqqvKesX6ox/hr2yYn2B6Z3lZWEjisEn/Ikpiw+ISp5DmPV7P/8iZgzKezTcTOFqzugOnk2
DId/X22Jamy4NfEutVn3WMZCnqrXJIjsUx6SWIUN+SXt3uI8k490Z84+aMdl0xvG3e1Q0m0lJ6JP
LlVGTgkDw6WPOjcy9kWJ8aaqhUXTVjvx5vSAaMFlD6mDWakji13mF/z5Bxo67sYHTb2ESKCfNC2D
mR0lX6KYBN8/f6nGvzhFgAuxmSCVyUJK82klM6SWu6Xu6dd6CD9k20dHWjSMEivTmbNJHojQ/okJ
5qppZbQuvCH5GtnmWYydTTKbOW2KCN8fUdnVPnCMo9GkyGYm5NGTi5ej1FB8/fkTtv/3jdxxKC5m
NpPLe/OZf0yGmU7CQ2dcq3kSaqRht2WR3k5O+1GMjXMHgZ8NRYJ6oHVia92CEzimVSQZkRornMz3
xEmINYPxD3R26iQwVKP+y79KTH+zIgFRK6z8fUDzGTQHwDqbaa+Srwj41E4PTFSA4AQJ7wyDXQu5
IXBtuUqLOthUOtKxTjgkg6RjStAFF7efHxH1PMS6oU4NoJW1gqzAuNchVGpm/qvuUiL3466g7qJh
oj+fGfcZyRg/tQjdcliIq9Y6B5MoxkMeiUfh+uZzOmiA441cHkDqQTdLZ0qJqR3SAIX+/KKMiijH
Pz/ucl4rPl0TjsEloQuJnZEF5fdrIkp8r1WjK66uWyTkR0/dw0gkwHFyKtzZmj08aG4HX4/64jSO
0xzOM+7Jm3fXncbOLp3RSW2Na0sJpqXapW3NBngjuCAATt2eeJ6Vr/LxWPjPLdw8z1TupiiZLNgE
16JRoDYEGvJICra76aLoLibR90nhvUsy4ziZrXFWeYEnb/T6M/2JzdTHu0LlyWNXwrByG8nMoGWK
zX1w0UdOsU6tGItkznzwz4/UJ0DibRlzTNiUUgeoKi3905HCUtJ2tifFdSiyV1kiQMVM+SVOOBHr
UsgVNJWR1NAKV1SY0hJAQBy0ZIrFciiOo5eALi3mEE9n/DcsMftzFWnjIpSKjQP4cghxn59Z2uB1
0Ol+XfvCzI8RepN71yK50I2fvVJTwGu006BhyteYtq2EndCvKycGLTajz9vpW5hxt7PGiqmkoZnn
SuEvDttOP42ee56MXAODZ8MmNgptIxHjbOJ6ildNG4wYlnd+K/WH3nztbe6LWs/gaypsuYud5puW
Jf0elm6mTSGx2cSs5USG43IstiO9gEVQ4vSXtb606vnkN+nd611hLtOQ4D4PKEeDFHYj8HcsM4m9
llzDYmOm+rDqLXNlCjFe4njO0mtPYUv8LEsztUdOrW68xKkQaL5MGktFQQ/UR7AYoM5c1r5Rk4WC
xtcMyU12sB39u/UXauKnC4vtks4FxSxcGrB31SdsJVwtJEfh6F+1uM8vtIWwdZNBvEQR6gD4wcVZ
fg8ZZBLqPipCI8KDa2bBU4NRZt8TREO/5F0NVXyxyCdkuutM00oWtH4pvfeOUymEHs1IkLvPDj+y
35PaZ29D13Q9EsXLHAb3CzSze128YewTD7E3PDedrZ9J1IncGNilRkpR0ujbIKo+wtbeohpl1g5R
LXjoO8N+TBuNSBW/RfBo0CuT66ELB9xN1L9mHrbnbOQldZLk3Rz7P6hKfcUdB9VMFDEISR6cMElW
U0CV1NnuzkZlGimAb0WAOdFWNI0ZM+gr3Jq07IDQnEw7Hk5//Mtor0MqD443EDoVeh59ENIJ4yG+
s8p+DU+FYGKM/VsnyVaFT6u+tnCWFGoQiCiMB3fqveuIghZZsd17q6aMXkXvVDvMnoehIm2a6Qto
pGnkTEumehtkKaYyJ7zzA+UuiCjstk4E+4tfS1JrHTGn6z02Y61E42gNGP3ykUAIit5LmXyB4SP2
bdb8P7rOa8lVZYuyX0QEJCTmVd6r/DYvRG2Hh4TEf30PdG7ffeNE94tCUkkqGUiz1pxj6vWszWjr
QvHsa2O6AH+GyKFpJrMeaMJhfA592AVW2qU3CEGUbUFqbtFg/Jy7bMLVH/M5YS2PoLQMybsBudNF
zd1OIMBSVKcTYw82UkO3JIyOXKeRBJBC9r9TgU7GHPSt6IEWuX44bhrU5O5sdM/IehzOZc5eQp5/
WakRgo2bjOs8ILoLzf6W9oH9BP7ju7bnz5IGxi7Ncvd5KpGusFc69r775DThVwh/81OCUd2pqOA2
FgdE6hCiq3R1QHid72Slfzm5EMfRm6lJ9r751rTVsdLmfOZnoyzpVycWxtbBlqhic53dEsAFuLXm
ghDDXJ3zyX1SnCoHiOjtVW3Y/9CoKGOUe91vn4odtQRyNHPc8UzgJG2SQKhv4ZToW94Em7nocLhb
fgGreNpSzqgJzma+DeoAGhuo9muo9JUMXeAnjj8+e9ol+loY2C74WG7SojHKFxmoH6sdQsVyV8kK
Js9QLDlhuCf7kF1YNB8hwme3If9TwdgkfsgLDpZJnBHvOWTJVUV6vJLkF2066bi0gajp4HyHaRVk
lIkNG662C7BuaPB8cldzJy1c34kjoRJvC77W2MzPTU65spKOIjfb5VAzxw+HZ10Mk/Q3NZMJCFQv
DnuS6jSBgtnsmE9525pPEwjAJ9JploScpOVL0qmiCl5g7kAkWQJhSqKbguLYVo68FLH7Cbc8oTkK
GQrEBVi2vt7nJNDQoaHJGvmzAo9rq61ogp9TTHhrb38fQ9/Y96kOhw0hExicOPK345jNJ3uOGGtJ
U/YIwgGRzIWnzBIwKUUh9nYolWJgLf2Y/5qKKHqa26E9GiJ8qvwQt+nsvFUlff4mjK4gA+HuBk1/
sOLmo6gz8epG4oxmnthCc+9ReyDYkLADzMflj2Sef02hQTTtXICewTd5mRVYKNCYawtD2VnJ91ix
F8rmOFsXDg3bYPaeHmuZKE3ui/bhFsK3jsAsHiJVLDZNNPCUMljf9bWzZiBAHKv76jR48DHcELRl
NX4nk+2UE9bz6mREd0tUJr09f5XxVO8KeA0rWokAiHqvehucu0q9FcOXdWecijedSg9aSLA8sQZB
SZWZSLxi3UIPR6M6Noe4N37HLelUXRM+2RCvVzronHfQb+/oFsft6NPZnBJJw6hbPGf/c5XdO7f3
I/7/E7vZGiU4hjW2RXjklpvQ/fBBPq76aXBnVJ4BjyQKSLo/m9t5XOCcj9uwCUEP4xkKFBEatRj/
cxGPxlV42tuN/03L6ZbInMdFE5zMRIEDLh2Oj5FRliaG+BUuJkfHZl3kemG7+Uc4u6hnvWieTqGi
0+4K8o4tmv9Md6d46Pu9EMUxjYxpW0z95z93x8kFN0+2J8e3OzXLRbHkI3bktVExkSQw1oU+YQDc
eGzpD+TeIQ0Ec6FRd3CBckefDJMLfC8YDgYCZPFcAVXRZFNXJpjaMn+PiApq3K7Z+2Bh6M0UuJyX
VKF8ypmAYpwodm8lZ6/kZJmb3lypGWAC6qtNIYqcpdCp7CAi94vLMlm8hY+Lf91EFVii316khYFG
iOGAbul1+SGgBbA4wMb4uJgXc+Pfm81kOLQX0nWQ4vjEn1afmIvV6XHzcS0a4GetHrfTsdrR9acT
4JX3ZrReCX+OjgY+T9KyPWNPeCxRfjEsilgEm84l6bBaAmcJAKQp12kUANOTmaTNBhPBuakrGlLW
b1O5V9LtSds1Jb4zr7fWmY9ur61nYKGIsDaj45roXodFhDKgaEirG+kObdsQTAvpbGuI/HMI9H4e
kP0wVo6rrs/cTYiByXMhNsQqXHcxiBY9VQ76u6QEAVXwRVGvOA2N+ccIjM8AQ0RieJyeMTvcrM3R
Bw/bpo0Oo84cejHDlqZdc/GzqTzKKj76kBXpXlr1ISk/CUve0W/vNi1qWJYRUbc2qv4ixvyxV8/X
Vm68upIuDDBUypmRkpvCAuox2fpMaehQ0vM/5TjAyfdeUEXoJMoT09cxiACCPe5KF3rU43GPa4/7
/j72n+f+f//89xUkrOo1MR14O//1PwvNkLr6+29UDUMqmMbz/7x29niMqPt8D/LvpKaJp/x9cbWs
isK4/t3ohRL1+EPF8DTDEW35RWb2eo9XePzl7/Meb+VxM6P3ypofgHE0GRvZECKXl+MuTTlDKiwa
nH1skPyq/ZWm4d4YbXPFOg1cTBDiKHPRO2O35mIWAmNRai4Q5pYBf7J2YsLoW1o+9h6CYVAHZmwv
pYfrjtgzwLk9Ow5HUAxT4mecJu4xMeHvln0tT9kgU7w4MjB3Rhu/Dr7Pmfz48+OiYx908r0gW4ua
bOGgRDKwfvyFWVCepjQ9N2lKvN3yuMddj4vHzUKWzsGQSEv/+0e52Hgfj1C5SdXATIOley0ZEnk+
K/mcmZjOA25O/yCRUqe+0R6LrJ1PsmHyxP2txTqfyR4qZnlIv0ZD+CoL6W8pP1WnMJLt/I9pu4SP
OEO38CHUPP72uBhcE4FfGrHMrRSLsK62cctZzACPi6Dq/3PtcTNOw4IJweHQ/fsY/7+P/nvf43mP
R//rZcZI59tA+4vp3Jwd/CKCIgJmZs4Dx/bnZc2OVHJIdoIeAAugYixOfy8QQbj/e+ck5f/++V83
H89rF3zZ31eIptgHr//fl/1/PYXlABZiK6s3KLH/76OLogr+88TZHnkXf5+pk6zdS6Yc6YCcjOEw
IgD/v2/+78P+/lMj4Xv8e/Nx7V+Pe3TD/t73Px/88Zd/PQVrI217GzYdFA7Kp63zzzc3dp5tESy4
fE0qnHX7ai5XQ2A0BXhbvhmV9WVxmE0P8b4nD4/f7O8v+rhJQBEbsKLKufzn+uPuvw99XHv80EnV
Q5b750F9b6HVKr0CvGRKCqspWPcPCxFJd9WmZiPeLcNcMw1y3j6OgHFGu/L14Z+HZ8Zo4zbsjqx6
YOOjoYOXZXGEIwviQYz/uWj+4Tz893YIZn9t6FgCbnXV1pslOwwOrseLxsuMKgXQX0eE59wgrFwa
DS4nH2vV0n18/C4NC18U9NWbYld3DJcVjFh+4Ll9z7EDPb7Af339j/v+5ydSj8P0n2/979UwUxw2
Sdd997vopwds6CRlUp2xE4yruaMrH9Re+dyN4Rll34BIQo4vFeYiYmvYcRHHiV4DaHOqPHScIYFQ
Sw/TyQZcVUBLt6pt9b4POiQULCVXqZibKy2I61iL+ot8MtzQvvjlcwjI6Ygi7xiZkQf3BkdJF1s/
Zks7t7oy3yR0xaNALISK+BwUznMNr/NAoeVHQvgTNFyH1OrtYuplzqNLpOtmW4nahbSDk60xPJYI
zlsKenHv1v6PisFqBWmcZNyhj7dGwlw/JsH3uimtW9UN3np0bGRgk3HOQ0VpzDW/BzGs6F6k86H1
rW8yi+btNCSrThTGuopadc9mNBFdifkDafeuHNjQG870mczjdyQ61TlJqUCZJpsnOkyCtUHgom4C
vmpnKD9BmI7HwBp/zjSAd0NhBPsw0tGTqbdYwMkUbZ7TaPogetw7TqX3qwyLaWci1jlgjsWtagYv
8OexJOi53gNuecee0aIT9fONNalog0kEIE0xyE/RUzAjDzTa6yg5DpwM94gskXWCuWtXJ9U1SM0v
cnIkUyzsoaQYo80i3i4n4L5JU/40SqjEvRoJ2inJPK27Jwak+uzMbnzMk/yWpi40BTd7BttXvHV9
hALfcX6MYjI/mvxg2rI6V7g9doEByNUX075zkVW2M96g0I+2w4TYnQZycNI2NQN+j5+zZ9/6QMlz
EjIPhmO2ozv0p0B4u8b1DLtHg3CSNcgLkLtIi4vOLz/8jL2Y/Tbqxv/MI0KqI9GJg1VF+R7qk2rH
7pJBK1xJS9dPQk9kXGlrn2sruGDvX/mtQSiPEc7buurv/dTVB7Bi00tCuAggFdSTsnsWMOX57YDE
oPHKzlELLsLLIeQWTHSG791AhkfHMqWJmZYIQ+N837XPbZdmG5RrPinl6gOnn3V0quRY9yGG+Yka
oinxeeBXKtZ+P8nzOBjfu0OeOc/YlIMLQWDdyixAcifWD8MwBmCftBMmHU34yxbxk1vLo+3KffDU
B6tZ+AbDhcI+6bM8ImL8VwHe6JYG1gf9G1aw7NB3lgX9FdLQbaw5sMASgCduyrPVeK+xssWl+Jxp
OX/gsRVqepmSMny2EoewIGckAjiUp2pCrJq5Bd7/lEEsMHsyU0ZzvaB+Ghxmr6LOrhgdsIiY48+y
oUYVdbF7nYxi2HQDfaTAbDckxWNFNtAtwW7blgXAyVJXH4Ptw9euR+ThBsQpe7z0zkT/IoEORd/E
rcrm3FtzsBUi5d3xBa/gHxiHfJrfU5U3bxlkqlAQI23vIjfSz35BwmLlMrzKnFIxXVFI7ksCsFin
8zTumwT9GE2bcc1iExOQEZkXP3arfZXTP6iB85+DBMuyJFVNMK82WSs3BP8553YOvoBeyi+kYs3r
XsBnM2dqhJM55yBeHfvMOgrERCHSA2LgNbDJdWiVJNwX6dcJzNSy2zdWsmm/GhXII9Hn6LO88vfU
ll9j5T1IVDugZhzdZqfO9dh1L0gPXhG+U0/g5iaclU23xWjpxf8I8tm6lcq/dXGmj5NnfDPZFd/g
vECfiAn3td0E0OJcAGb1fwqzegtG/dZikUbG7h0qibGsUF8ro7m5shkJr6bXGozfAIgSxYmUZpsG
DaxK2o+W/dtMjwNKr0/rqwjL+WrEhCWjC/M66y2ZvieebR+Ry30fROceurR/aWX6R2Zpcxhz+iZE
/6q8AMi1OD714p2h09Aci+nFT2oTnafrrh23nF+HngqjDfq5RGm999i15hha3y1hHjzvIiCXvcU2
Gl3aARdZg1yg8+CtAStFq8lHEz7hNKjiZtfL6csMe3pLTnh7k32ZbquqDraB92oOTnOJypZC/6Jr
x2+6B/g4rCfDi/Yp9aiVCxGkTIZLaebGFQclvjz1KpA77mJb3WOweRs/sbpLMf+ohql59inXdWJ4
ZSnnbge6B2M+TF/JTLnadn7Rdhq/BpGLij1O61OtGwW1ZojfDTBDzx6x5slMysQ0u91zP/1MhNP8
MLRbb1Q9J6s246ClGlmyjR4EyBvMtU0fDdSAMvU8tcxpfq7B0y2NPk6I5tDNzz3wtdPjntCOGsIl
yt9ZGuQHFxVlAZVyD8L54jvSOMwE6q3FnMQb6Nr5lUiVfaL4P07aq2uUjt1ukAPnRVcA0Uyz9H2C
ZNZEVbye/CK9t4vht5wLOh5Bw8VY3sdC5gQk54T12fZau+LcaSYGz8UepNrplyvb21RZ+I+m5BO8
lHeMymXYLqhFT0vQYcOikqVXE+zydqR0PyF6AME+s4Z68rDMnmyzksfRN7yt2dctU69jvOYZzj7H
ITWwGz6UBEdlko/ohHnyovOoWmlc+maVzk8g+j/teKquGpzNStOnPrXPhkcT0CV1KWWg39N2YSvv
ePt6KiPq3Yh8W6qiwj32lTu8U1rh8CXhb9WA3azsyDkRirSslYZPivPmPk/Zwvv1EFwdgNdySegO
xmwkDfw5Ut/4l/Nx4FuAsz9/jd3GWU0YkNeZgcGRmv9EYBcl05BvBryB9/7I6TIN2WyKJvRggWdf
orwFjeYK0KCD0LvGnSjNmfR2VQiVytQoNCGSfXWc/L0fHFawlFjx97ebKRlc1gPjWyZLgbjMyTC8
RfexofqZuryJ1LBJfPTzw2BP/p6yMMWVqCKi9JPmnXUzoRXzRdpFMXyzS3x8rox+Rw2dOXyszvOI
azmo2/jiBU9j1LsbUeavVcShTGRZv9EWwz9LGI6Kab6T8pOecHfSKPL0fbYkZk5yLhJ2zVSQ5+Qt
dLtrFMF8r+U07+cpwBDgHOw0+JXUi3Ol53RtERCB29U3I2sbAsjtbaod74vp/GFVR0qZGLxNKUsO
l079ppnzIjth/kKFTCE5cL8we6nt4kexHHRVKvfe47mYP+PIJYUkBRmrbXhWY5/5ZydzG7CetQGz
BjWzgWviqKMTU6j5YdblD0+pbZDoAWv0wjlwZoMyW9hd5igOLsot7pbrsa5HPYLNr0sOOmOn0bCW
JiyWMnLmwUVaVl6w58m/zPYZaIm5LjEjL+USc07oslmq2uU5wWbwKjcx9hfKwjCm4mJAAJGSqBVm
qfstiPLvfoxXWuZufRksIsGGMTqb+BJWWTaYIG9QrA/Q93xSEZ5kOexDjwoGAV5nWoIHStnUVZz5
Wx0U1blmMNC0Y+B7LZpn26IwErXhqe7sFwJVFlST2x5qQ7NadrP8SLOKZ4807HIW+3FujwAYxQVR
AvViZ4S68q48vB6tiV+19UByzIH/pEbyLzHLfxuLXG1yiwnFo6lajv2FpQLWeCa+g4KyW0vrPk47
NbiM1YUXnusseEIFehcWxRarLo/Z7GXrFkshQUbeU51W0JKzMzh4Y28uhmgDF+4qpfu2J/mHGOI2
SNFEtD3WiOIlnYz+GMDBJA3W/8OCxz4bjQ5XTeDMx9EC+szcdhducGzqgVVF7wMq9sdPV9OAgXqR
vEszuxeOPo1Al6+Riz0iaepsm2GD8ytbctJDw29z91bGNmb17LtUk/e71OGnU31LbHN8cVPznnf2
twpp6d0L1JcyyKxTKwCECqUxN5WQGOtUyoNhdecqG9Q2TpD6xaVVXN2aHTATC3LLvrihxTrFy2sW
El6pgHYQWG99rg44iqHNxrN/amNJ68v0XzLG33zCcgyqDbcbISDsVuoC9EQv9pYz+gD35j/Uxl/i
uOTLqjx+PkwQrnKnwxxZ30AzXVke6ZNvu4Cpo/lG2kGYNCNux4sXFd9qZ7CeRByoFRRZtZFVNd9H
fomVshvszAZ1fBuNuNXa+3Bqn6bW746ZBCzjvLoEcV+ttoXnizb+KuL+OQcPnVVucgXvSdAFqils
TeoUBRbgPNAb+4c8M0pysXVAW+wYX9fUSzRNDqJkx5FkGMJvyJFaFuOZMd5+9Fij6A9HMA2YRgsy
EnzTxEI06Z/E6+HO791L7w8H09fzsXMrMhSgldMCnkteOdk8jnFksgTwkMQ4JMMfZIj72Kp5bubQ
7adZsxoF7epkZE1pOue6y39Dap8JYsJ+0NM6PrmoR92wsF6gDX7EvnGhS1PdovG7oRBq+hQhnxBE
p5uoZr5/XGSIXa91MX0ZcEEeWPmRKlnIQ+HjCqGfXxAXjhIp91voYlNxYHvzpkmAabOvunGQSgZ4
4UNX4dFBN7Id4C2TRY6EBo7+KR1C+5qG9cd/SgN4Qo5RZpwr7hyzC4+DnIfcdJYquJTsR/ACgh3J
mGwOWeD/ouN/YDDozjXA6DrLrHOUus4uTKfzZHv84KY0rk4wzJAVhLuxRuPFGabf7K/1wZjkDzGW
mJngbh2IrLDwFbFxl/IrDT7/CN4tQJBr/qrwI6ANKo0dwa36TCRpS7dCHVQPAybWeKvoqoS4kFtU
ug406ZJoTF1Rg3eaHA/gUGeAbIr6SAlYHPGFZNT2RwcdwWSeDC/ATulgGdIlsRVkng57dsQghjm5
MDGr/FxW2P2mYn5y8wIXKnXkrqF3UyZ1tbKCETESXh6yYXTfHWhE2F9k9cucWR9N1XBp2Y0dWYd/
4ZjRZ22/tFQ1noG83AxFlaY1YcF1sTk+TUSHtm3srjlME1xejvMsA+NMfWGlnbS85q29K6PCPrhg
pxmj/Xg3q4AlQtgVa0Hl9SRSoyNYD9OqhaxrF5VFu9FO8kVTU7xK0r3WEq4j1Osx2eaxF+zjyczW
6DCHPSlyfFhUv2debHKIoQDdMx2giKF2awQIo6VAkrf6l4Lhdx1V9CRgfMeAJz7G1kKiXJrWmXmX
0CiFSyxht2giDDyVDgmlRU58cIBQcGt7OTo52QHyyepbkVf1vs2IZjMmVeCThspLPIBrtOLFmdLf
1UCPNdLlSPKX7C5BkQUHkjjheAPPI6XKvnrwLOauqe/DgBPUTZLTzFG6Hhsf6oVL+zxbmttxmFs3
DLWZruILwJMUIeSCCIbucKpgQTzFM9RA6jNGPNwHDQpKGVfIlMnO8ax20wXmEXHHdG3TANRbEXVX
L8rJtAE07S4bkqiGx1vM3ZeZwB0SecSvofdWRRHAwXE68T4wJAatm7z1TUvjt8fRpgVe7KLfNQ7J
JSKI2I+L11oC0s+AnO1FYCerAnTqc+eyImn7aBcaKsTcO2tW5tjrEZ88Ib+0jyGeMS9XMXliqLzS
1k23HrWHNWqddIOWctkyDF3S0PIE5xIPXn8VI1a2shJbL3TDQwMwhloWjfMBHDdH5MRufVmUpJaV
nsgy7Xa0L+m0q+YA+pfhM0HsqOzhzcaITm8WlKtfhGI7pngx2uwUjjHwu3DxLnewxzuro4OBhUG3
TkL/zvwMWEHJuuE7ztTXHhoxUA6RYiGiGaK2vtNMRDtiSSD9F3gPAfacr1G56aPohyOznjbjS8Rw
cYuN8k8xCQAabMn9DM+lJkZhO5H5ttIdGAR/zgF9sdVb00eBt5knpyjVONNLYCjYYY0pLtk3TuHK
ja157+t3At2CbeYnxpEWvI2aafbAsIv25Ff07HXheKesnVimZZ3YEQBj0XBydpzRJUJJTtSGXl4I
dqQcaV01zjZKze5sZj4R86ibcmBHY3xUyzA7TI6zbvHm7au+fs2Io0MEfrVp4R/QeS80W4esv6W+
ZuqXNGBF3ahguhO2aABIyFNCD8MvkwIXEQkf3nGu9B2IILMR6ADtfX2UYHJvcPD3CeuQfbOr3KKH
iyCoWrecbrMz0kTszY2OMhBRze+kwQw4JuALyr7/JQv3HOThsNWpiVI/H+TaG+WrBDy8riuJbKIm
DdmtgueeGL9jphr2rDaZfUOm/vCxn+06eS9Ksio1JdO1LRt2kkqyOOqpogyLhCMOze+tBcTWh1WB
7LYFaGWPHDtx6d5FZ8KqBdA1N8leIeImMBHXmRGH9QHkMuU/j5W1bav8RVj5u98nL8EYOccoSsat
07MAcU2iJsygcnZVIW/AAbszpv/SvDlVSBq7sn8T61hC7yIb0ErbTQB+aZuYDYdb4A4AAQxoWhkz
XMJKZTMnHqDuDvY9Xh0WGD0aR2hu1zjrAUlk4X0oTZi9lfwc1FXMsX+xC+pIRYr7RKbzr4wogHVh
dhxPzVwfuyQJWXNXvx9i+HD0f5TK1V9W1KrSVSz9cG/yIUHGzxrX9rSR4l2O4/BnXiKz2DEhjnP6
Q2/9YMGV3NtZUPdrxvxq+9VT7yYUG6vc3qUV8tSMsxmCCzmmQ9dcq8G/yMgqYUoBQbYS19uwmnpv
0zrZ025GPZBI/4Lg6JujyBitIzwSneck2yYPxSrVebudao3iwYdXvQC34OhhWS7QJKXVOew7k852
QG8/iOK3iZYEUt0FDVORtlG7coOquDto07rMMMWvIbJoMECDM71OeUy+dUy2F2UluX6UHtOoBnTW
PolspEpvTNnOadOvNZvhS+oaH31I/8VH83mOMnXXySJeDOAL2DQ9cWpGpyF4IQfROz8ucsPhmNPF
S76wwDKCC2L2qAiHUc+tBqP8nNIbq+TqUmbu+CVLPHSn8ba0YuwN4KfelBO84pcdzpEOtq4OlrM6
oxg35pS4sri9o4TTd6H8fRCaOWM8jADKrgYmGy/I/9RBb26hOzKRaXW1s8I802RpjyQ/sSCBnX+S
aP6tzLjUeZe/J2OaPTc/hK73ZVJl78zO1qWcYny39d4xRPpqoqyH1T7RsrGciTDNBi5OpsFg5j4i
Dhy4j9qC1bywRTEO5qCS/ZygMIzpf5g+iDTz1xgb8bnuGe0z23gtW24JeEVgg4LrVBAHVyWkMxpN
fcIA9z2p4f5ZRcMZ5WNbH3yqvMlI9DiLWs8pxwMeB2pYsbDXmcC+7zjJYUoxjMrYItXEUciFpoLa
UuH7694tS/zbrUseS/1qaoJEBysmddj2Xkpv2tstWr3Kt25FmX0HsEqruVf6pYQHXQ5DhewUB7yq
pH9MSwqFVlJBCjTIqB2FeSed9YOvYIlIZwk+2UBLYz5+SYdyjbi9IFohhQlbEsltsyLeo9FtToQf
qXiskOxBP51y44cx9O6+9NVMUkZDwmLy0UbErcbhgnMv3Z7CagKrdon8zvv2AqhTrcKxK8gQ+xEA
80t8UXymjKaE7TQbHD/RVWUtUTPCTnfSShmNyEnayBEThzFY9lfZUxzO2i9ZlYenHJSOjZf/piPG
Lc+xwv1Ct4zHYH5u4Nw8heOfkqb8to/ZXVDymZ7cOEzvI6QT+KlfCazTpwrLGNI8ExkNwW1oZMv2
2pVKbHvJ/kH4Kwvw2xXTkbySMPuTAJH8WPmTcafZ/xrktD4o1zU36Pa+Ga5mikGvzDkgCusCvJTY
AqXIQZ925GAFL9S9s1cc1QTUV3t6hgt+k63OoLILFCm0kwAY1tCTOdrSJL64mX1PwcXfA8srbrl+
/+eG6DkukGSvjQTBHnlu3tmwEawaJaS+xHH4ktmcvSVi4CCxov5it/A7YFcRfAeD6/AwXIiBFZTQ
7ChpFVV7f2ErpK5/qXumVBEZ1WWY0i8dmEHftMynioaVjjs8+GNtrD1lNVSixOGxU+QjoPpNjYOn
W37flPHely0CW+zcYkHBe+YUskeneDem45OM2HFG4XMTW+Odd8AK3Z92+SDybRZWI5Z6BE78WGvW
NNYGdah3def6cy7Sfjd2SDjqyHJ3TpN9i5bxxPNCsj5a4znSPZmh/TQe0DEagAYJZeynegmwfM5L
e7jSNzD29QDnvF7ajkoz7Q84tgMHnkq5rFhLlsVIYuAmdUwOFLt8wKxTsCrbjGWprs6m4VJ8Yh6u
iV8SsVdu01Cfa9kFW62QzQGYMtZ8JjSJbb/3Owpy0Wh99BXbsnr4SQEzO0zOFO/CofDXlmo8UjSR
89uitcFTW2dFbuKdfbJiK5BIjOSSXkSpKsyi5AU2rbTeKOj3VLqpsZLkOkxvTuqkzxFDVgSIvze9
6XXQRJgo4lPRlVnrXi3Ls8TahrO4UFzAaJQSSDlV0KjCpkOXg4VmsmLx5tl8UiS8hSOw1xDtywim
fkMGco4G6+JbSQwMhbhNBhbzu41H0XPHNaTqloGp888gUINV4ZndweR3g6a1btTksvizMlhESXMQ
lUf9rjj3qPlw0cYSjfRin0woEdLEgqBbw66inrF2R0q9uk3bk0JuQU/TvSm/TTZgpuSlccWX0P0+
Rm77wY/1ngDopF/RQCa3O9QF7si+EzLwLnbEe29XPxwYfbfQ34si0Oyf2QApoL5I2ouXOcaQPDb7
UnbqmwDkMRTJawH3a2t0bvs0A3R1iBypJAmrj85ctgRZKGK7Dq018euJJGLCEdZNOOnZm946guyx
MucBA2Q+3SuIgUzpwzfp23zIINyIyj4Y7JQuufPDQI67j7poQ1OiZtrsvA0dTAgnuUvYUwUyDnhN
+FHEENVi3COlRVZWWc/DFnIC1ZAIBXM+O+RpT+T3lkCJg3Y4A6kbnt4ixEpnCXSrSD9YOpHZvLCE
ZdZAFnTngx/atEoM1z6KsnhHKj2eiawbzhOdolFL+9QNWX0Fe1rsA3/+4dlReTYF1P7HtUqq8jxk
1kdUN4oQ2mo+RQ4Xj2vjbOMMNSZqSbm+egaFbRejbSvRCTQWuHwhkI35SYRyuqteBuxDdJL5mcs+
RpaYBuaq8kr8CqRdvk1NRESKh429iXwHtE48Xhva9w97WUl79XVOfyLEutfgcb5p9itxYH1To9e9
2Hmizt5QY34f1Eq5ZMvY2WIqSCgGariSom+HZzv9jixRvrZOtnfgeSEwg+VQnCtFKIFVCVDW7Z8q
Kb7GrPz3tB+o6qJeZ1KevR1r2xMtM9ZfRXJKovGrYxYMc7EPONIndwSZ9+dDHzFGoPHCIamvszNE
oHcE6vKhpJAJIWLvx/1bTGLLxYgZKSlDfXa8kRSt3go1xR+rlUv4E6dxY7qLXqU9947zUVjjC/K8
YBOl1c80mYu9BaRqEtI6yVlendCvNrrFvRs43Yb4IjaGfk9Mq2MQaV9cVBdlm0Fh43UqVt1222HX
CKoTPeP3CN/7iWWSC0RLf1A9ZXZoPZKPF1VP34hboiZ7lyxK5dLwFe3AvF3nXaHXCh/dFn23v9MF
1ZNksI0lBYResnrrcr/ekh/PgGqGGM/pTq1TshzWGSDNlR4pmBPGRllxaENs6Rn48wIkVQey5TlJ
3Bx9Ktj+KxrI8N3WxItLRvt14KJISbwl66ycPpGGQw6Tp8gw3CulLJb9grx4bYp3P/d+FzW6KObN
fUHnpeg0QbuuD0gopaY7S5KMy6kiYZH+4oAEoYwpPNf9wR5M8wB4CqNLte8rcJIUZFc4S/RBw6UB
lrXPutT7ORx01WyHeeheKkEaeTw0m0Ya0Ac76p+AJQiezHp7E2eBxUpb/B/2zqO7bW1v718lK+Pg
Btjog0xIsEikJMoqtjjBsiQLvQMb5dPnt+Fz1zn33OS9K/MMLFs0CaLs8i9PMR4a2d+lFrTlovpR
UFLbQCdyWV+Q+BLInyOERpanxDFnv2x2Rz9HvqtzsImbIsRJB7fI76Zy+JhSg7ok9sTm7L40Bi0S
fAzRXrVS2OJ9Me76GkEn+hZQBCsROJ5v3JGgPKLogmKa3b5Fpn4vqq649LbAy26M7lCau8xDvFCo
zUPssIv5NkbcsNdLnX4Y/SfyP4V5HO81y0X2d+m+rXyC3jKeAXhWN31PXGRZ6VPaVvK4lM5rb2E4
hnvFDEtF+7RHdooizhqU1H1Es8IRmh5dp62TG+a57PufUdv0p0QiR7aA2lkZg/9fEeV5rtE1+fmJ
+UaQML3Riv+rtImAPIN+yf/8p+rIvymi3P1s5/xn+fl/+NAfeiiu/Q/dcl0dwS1L0eh0aKt/6KG4
/j8AP9nYu9u6+y+aKKb/D+T0DQMaAf0PJEuQZflDE8V0/+EhgWa4ju0yVFzd/H/SROFq/kKaBRCr
6w6NCQ+6vO8Lx/obt6/Uh7RlWEG9WQYAOBIB54GG1OzqiJBpxZb8JwswUKKxqiy05IR+b565AKMa
OgGz8+nHxRl9ciQd3PQ/iFgYXOXfT841IfLagsv0rJUt+vHzGxI03f/678b/6HPIN2gSzUeNEoFS
iNlAUii3dj8+zD0mBFbRovjnHqwCinUBwr+GSfUfyLJKmebvJwEqRMCXtR3LECs//a8nYXcAByi4
HeeeogYhMxTeGsvPueamoORW25iIROY9LjW/3lPCz50tTfKL73rGKVLzgpxjPFWokKHtbW11Lym2
tZ5f8/5qUYXd+h3nrMXefyRu2va/n7rh6IK9E9EanrT/N+r8MMweC4LbH2248qE/fJfUdnfCNI95
GBXbdELiHgjUCVKBHkR6awcK6e0sb4nOVfZafhkn5K7We71kwGv0tIWtRkDA9x3B6SAcOBYv0tCf
JxG3t4mPT4gM37hJJl5aPXQSvqaPk0coTCMtFnS+piY7RDqbUDEIgpvGS46JV1ab5Wi4oBuKaRBo
bqQzIXeKNWYOlcerv6HbLoA6GNkewY0gjKFFgGHqt7SvWXIBbi7W1iuzuwmPVKrxaFqF6OMYEjFW
ZOi2eAPLILLLGwtsThRpF22KalqUvCcvkEkUJe3MzPa2bgLwv+XicaVCmTuvry5lhn6yGzRGCprI
RJn9gqe27WOpNsRNYGI+il0B724xK3HSS+0T1PQL4hOphusNpUx721kEckYWUToCYqbpPgprjrcz
8x/AWZJjHKMuRo4CvVdEX3QGgU8VuNqRv8UHcAHXaLR+VB7QkEYN8FDgfwaDBPShj9Sfn9bXEefJ
TZEp4MxHrltZYKZeFswawhmx/cDH501s2Uq7pRkDt0Byf8F/zMEpDCTKK2ZETZC42jH0KYxYlXl2
U7ho9NEvDebhGw3hQQRSqF74iyIWYXvfXcnpzNh7sCxt0zTdfCBspNs/elv04iBjUdugoil+IQjr
MZRCjusZW7jvUIvURSgXLg31P/yjLw3TAdnD5watB4Q+xu+dk17pRt7X2JRpfnZtkR408XTZhoX/
vEqGNnSiaxeRv5aEkLbJEWVmFWREJ6osoIHTCUBm+n2ys+v6P4XBY5LjuJ9s62lueOY+zamBsuG2
yxbgLd6wkbFscTwAeVmO3Yuld2OApPerFmU7GHL5XpbymFklaNWs3CLQSiGnZlo3S/zl1tF5SvMX
dK7oONkYjwww0ogckLWHIpR5/g4yCMKf/QNqwLCTcLPZtgn2cbjc3YdgXVBv8zajQerRWyi30QK7
MdNyQlwOCxJJTLNeQZS40aYq5ydrnFCH9hmplDeZmDK5ZOq5L8jSj46kWQkLOR2fx0Wxt4wGBRwe
XZU5EHvLg1GzLLVal5FPUFEA2KbF7g2FMFCDTrsvEWhDWrC+dM1EX8f1At+mXZ9whNmzysAiDBkq
NTCA1ex8av8bWvYoVrZVHtjj8pbKeaSNKEpQc/KBTNcjYOX90W6YQSYL1yYPalTcr80PcslfU9uw
b6myvAsDU9iGLvE+KqqXtnW2rBy/ooHi29roSMfxtZxtQmfNBkgL9R+AF6ieEK24ymT0Jn454qlX
vBDI4bqa88GinI8trlBB0/k8Uo9odF3GKx2pxK4QGa1g0uge6yMUxOg3ok1PRytwY8L9dfGjroJ/
aCgeIu3V0r0P2LDMQJC7bYMaYGts3R7SsD+80p5qmClA0NdnUw+Mj8rPrzPGuTDODhUlYtp1JFgD
k2RMlPhkxDYRO2ipG7VxpxvWe1uwRWB6LYA5eOhx1yAsJqZz+iDdsd+mPduvlTG11ycy9CzM4xhD
c9R+2VP8rZ2YXjMuhJ7FWYOoLLbJ0TNqvEgirq4MF5wwZc/qxtHjMTsURYjTAc+oAk69Khq6vcM4
7rkpdVVgnABaqnpZxvjTIjFDt+JqmE29W7+IKIUZPd3aA67BDYP9kOvJa+c1D2bK9rIOE/YGsYvG
6NsiugTvaaaGRCHf8H+mY4zGa/RjHSLLyGqW69FXV0EGx4kPrGO09wy0RN3kWzxyhm5dojrdgkQz
si+hswHVdNo3QzpN6I2Qv0gjf0AwotrKxN7Ri0JdS0UKVC843yCr/Icwk1QSYX5CPA/Apo+BVsxB
b4gPwnogPgkgCDX2zRCudGnlFdfADYW1rPA/WLyO1vcuNyZ2hfBmHZjhzOadRNmXFsZ6oJFVzybg
9Grp3vskpFsrWkizw9M6ikyfZcWKFnCF2UPberRN2SV0weNsVCevy+ibWeBwZ1SRtwM2MdQnIZsN
C4l+y9gGLFPg4VBdRe7TYYuyfSudN4WE9wWLSqGW6KrFn7FwjI0+Q9drbI9z4P/qAsJs1Hyg2+Bv
mzRHwzrpwlsMlYFn8mDJMOlwseT26kB0vSgUvTrqm+eqzjZD9lCY5bVmW93IcEZWOXyWOk/FLjTw
McjOsjewJOvoFbHIM9992ez7fEE9OmLfSZGFN3B4NawSNcs0/QQawCCum5eOexsib0F9LKt3jc2v
vcCala0PoGHQWpkyfkZbAx3hYN2xDYvFbvDjXynt4Q4/QIr/CZKtKK1ZoQ3voYDj7hXXNQ7QJsb9
pLNN8kywAhes9yVuYEg2hS4ivub0vadGCSrOZMKjJ5TVw1ttuZfCxlCh6s+zAnMYrC5Lmn2V07MA
HowXQ3hFSoU10a1V6HyW1VRBemVN9kG0AYfH14GFTCzFTanP25ioJVD3zNSjn5IK33ohGphCFBa2
ucYutOgE0k3rfVSKiTJQP+TuLiP3NBHi4LLabOqOm/s7BDGSbCMbBDF91jFKCYRaHuaxtePv3PSh
NsODI0yUuZnm0dg84aX16ju3qFHg2mDdm1mJQS+scDRi1m4s0b3fHC3s0TolXNS2DCTlblMhohza
2V1r3s+N9klSIpmdTJUh7LND7okTvSzmoDWBNYXYUqtllT5XR+zD3Wmr+upHrHaNyQfFPb5xuJ/G
iK6oe9ENehbQHWfxMUKgGy7ecejeEFZxCul0G08QVNcpKwCyRandIPOi/MQiDma582fk4VTvgJ1F
tJGZSyBmb3tb++VbGQpGw3SEkYMoeqhC3a2+QA6hwTvtIkt7rdA9cD22Vttn/FSJhgOV/0W+sQeg
FActW/Bcih99e3RnpevgRo9dTMOfSHk+LCqOn6xuX/T5c40r7t6cucgSxbp4QFhSsCprtuvAmqn2
/YzzcsH9zGIWUDlTBk2z6KFyUBMQBQOm7IqPDgS/aGhzNAnT3ESsCvDZd2SJPUj492J469TCTsX9
lHiVu7WmAc7M+JoNgOIa+RXmTB1Q7MCNpwEZX9akWPQ0c6Eah3n8BQ2TREViCEXPy9FHiB5OcRla
9LLS8lJr7/mUNFsR+g9Vuu6jFb4vMUh6hIctJ7vSRkSFsWIf0toet1iUvtJKF7tisE4z7U0dvOY+
MhirnVkAlq4IEbNK2RCw+kiL6hog1wrjJtoTxRLtmJR3rlpU13iumorLGgYl4i1Hi3a7Lsap4T2v
Mci6iKcdm6sBGCA0ez6WgS7Vs/YqIqAsPMph6F78FsU/6LXexiy957pILlPZXdOarEYcpDvdT/GL
iadxtBBm+BG7c6GXiDd12cca+wIZpwtFldszsSSVxOC1RRGM9aDGWT3/AhnF7CbgBmT/5pPeoG1A
CAmK6jYZkq/EyK54yLNeOsUj3GwM2botKljG3F5w6t1Xw8z+55Fp4+9db6YMOqQKURe1/C9Zdowa
ZIPYj4g2vBZ5FOMN/XhSC4Qj4s6+ZgUbqTU7T7mfPZYp91om+RUPAjQI2q1pqtzd2KK6/jwk/vNU
mqyRCo0+29d1d1w0ElfhDPf4p942hOAkFEkfpPYF+Pc16YhqKnf5JEDB0JzRnBfhs4i4ZHXt0xiD
zJUX5NN5ogV6xlHHpKrSL6JE0hD2PdvKYuinxAdqC/Cz6kzlgyCgObdU/iha6ThDQj4rfw0Ji8RS
OacyFxe0D7Ts1zr2XVX8TkKqnus78iSwiJW3ciCKKYfuCQXLO7dU+0u2ELQkP1S8QJnjOfdIumVC
PIz4TlCoe0Mv/y7RqB3bk3yv+itI5ny7PmYUJVFDxq0M4Okee9VLZHhH9CDPI0zMoBnKq+g411ZA
cDAhNXaJX+3r7oOmpTEnBot1+qVSJFAeakF7GhdWu3Ucq324sayjPnNaENACCK0XCUpiNB5nfUJp
KyVEmsXwi1DzajnOsO+kuYcG8dWbEi9riQp3q/LcMQaVHCHkTLaE6OH0DUdO62bsz7VeJHd1nZ20
mgdhISXTII9zRP/uzUzsl173fsa+f+/m1QXrNaIGQ5n1OPlniWvEgS5Dtn/IdJaYRj4niwOsDWWK
A10rlfzpKktJKgHGY9wuYyDoCE8LqEaB+gW8gK3j++CdVVCpagBGR7pe4eeztbCMWJNO9P+dIvYJ
8wgIDbrcoHJ/QJk4DxjaBJ5GaCGc8MVhg9z4roYPYsYmuUDpQww6OTQWNIkGOmCN09lQw3XRQ/oy
mCH4xzgyH8rc/5K4X28ydP3TzM72cNGqpj+EklkzROF+AoCApVx5ZrM+Rx6RWLfkNyKiTeW3kGQA
RSEJVk4zd2b+iY8DsuyMc9eVcO9Sd6M7dKS9on9iMsLKVbohvVujqDHlFQynSqMhjs2xcrB1qyD1
8pnryCUYmrS9HS9lHleQlArPgNro3DtJXd3++aNWkiN6OdHnHgXyYnVUJcFq4o2o7NYqYDpXCcJF
ViNfTPXV60mEgmDl2KrPri8OIfhOIBzJTsDigqafUBuPHBh7g7xFdEzChacLEZnuEGSLkkdYGc3r
D3DtkAo8tAEVyXn98fst3qr8sPKd11chK/NBXSRkwMoQs5n+epj1LX+++c+DSaUasbKa19fWX9d/
/fnabw71ny/++Z7/62t/O2pSlFSqqNT8cXnYcHCu0k6RJvrze9bT6+h5B30PjGH9j/UHiJrbOJ0r
qoYg9k/rwbPeB1i6nsD6I/M/Kz+ZbjBfmW8NvcJV19GybqsXFlZ0rYkFG9QqHogc6WpnSkxl/T1y
ncehRix65Z37YScOYz4dGiXsosfXoadRwb2E+4FA73bqcALFetu5HVwLq1XH651bzhvtBfXi+qNp
8jgwoxQ6YISIIlUwGGdhBvium5ShXurdrv9iOXVvk1rfClC0Rwitlx405r6aMYjV2lrcxhRkbsNZ
Pgpad3vNIcPs2uYjI/StQxKOmwjDgw7YwLZwi52DIxt8yAI1Qj2F9WZzgYiFgWXG5T50ymPly2MY
m8vBKTOaVxbEIde3XnLN8T8HCIEzlgMtpp1R6nVgGHCUFSAFbafAOyBN7mRFKn/j21iAggbJDo3A
ASgMVQyi1XsfF4k+vrc74MNxibsAN/KWuWoy6RMCCCx5qSc+p5l8BLpNG7Er7zXIbduy9e9Dvdq5
yQs88tsx7yE6h0PKguYV0IqW8GhCzgOee5c54zkBz4w1Bl7YYXapTQSqDA+UMbhCUhqsmkUWldvB
XojDw+gBn6RHc0DqCa2wABXh4zKIpwFT39OYJ9DPGq/cm6b3S8zWhwceCBkoaOdyLD79bpCbruk/
YEnICVX9CZYCESKIzaS/2Olw39UGUXAxnaN4Jl1xWHgxUA/qAdVe2gR3ZT8GwCpISs0R9tzwiXiY
/NZ1HUhoTEHI7jBtjDllhwFB++5YhUZ+M9kjviQIh7T4iMG3gz3HAHKpmbnHok0wSILxcixS/9A7
aP/YnotBMR3lQLTxt6lwHIKWzDrpdutt8A4FOGEN9MW6tATs/YSdKXy1Yv4ByYINWpo1fYJok3iQ
DBcfLPYYWdR8i/leFppxdNO5C8YGgz7lr4H5Kd8XvTWKnYBN6gnZMXxtpDnfyLwNunoEWCZSiB7y
aqDbRgUGepL/JJDv2YxKzHWUBnXb8Vz3pkfXztM3RtkcaxPEa+GQZNZh/8kZkK8YoQ8orT5B2Q9K
IBWomIULqVUMaGU+WHp8m/m6F0Rx23MaIOGS7GaJkv459ZF+hiZ0RjumxBl2U2bVT+pxeNRa3k7q
vX2DOALqSXRhh67+IDU8RrW4WmyNh4xIDH9cQARILJDGUENMW76qSZBZdeJ9HBmnWPe8e0ntmgGE
BWyrN9xCVEZ0ebSdJXBHIKd218P7so2rZ0NDbiPrQR/DfdlpPeMec5reHF+dPr5QRnhxwG4MJouF
EzeXyvHv0Ph5DkNKIq0XEq8iD6YBhAHx/k7iSknFQedQq74bMX7Jvjtc6m6ilmWA0MdRblsl0rsp
/eY9H2Eqj7h2QTscQGw59y5sKKS7JbOlHe0gmm7IVN4pDb0Dgb+TBnSo3GEwlPfOvRWnw76N6JMY
ygQ2oo3fhWdsL1lnkmlTTtpjV+BMP6AW33URwzakaANlGWrgBo05NjNnXGiFAx0jLj+2jft9ntz8
QdhI6bHzl87S4cTS/CoAbeP1wnwV8zkrqSIUqIuFfoLwBEpgwRI6l9ZU8PPB3MOTeAa+jNoBdLp5
ULVH33gYpbyb0xEBHxZuM8kgl/kLEzUPN3YKl6SLdktYi80w4mM84LvT4f0B4am7ie3uEGa6fi5p
kt+BKbtJ0WLDjDS7jJjHs3Yaw65y4vb0aErLfsLqC1k2R+5RkrvoPWDqIcqhus3OK84IL5PyNSJ7
qToJxAbLLjG+zrN/IZILfOnQILdtDHg8kJjdz3C5gzz+3FTWgaXuOYGlLBdqf1X43aW5t3Vt8b2X
1Hsb+9g75q0vKywFp60pNR9EOclpBcYhMpsnBc6qaQWF87FPqj3NUzoc5IgFvb44wYymls8WcIdF
uBf4I90WRU6kjKbHvIs/QBLvkrC6B5pJ1WqGYYoe5VRsGyMPMqWF5uWHsSFWsYaPNJ6oTTSVgIPn
nxFbe7dULUOjwkhpnU6JFiDBTpcMyzwB37h+7h3jCmn+gd6WA+bpJpTFu0+H0FZDGlTgHtKVFp97
PLS1Dvg4dqqtLM59DSWne8OSdgfc7ZLU4A0s8y5usucZQtvGryApSWBw4j0WhMH4DBwhobyOkXh0
nWYPGAC8FAiT2rEb7NEIy7HKAAbenLI0og8wHC2JCTT3vGirY7KIH9inX4w8OotkhANI/cBGAxRo
AMgtXA6TvIDNnZ/biFgNi5sx3UYpWqCLUeLgFFOmspTPWu5+Q6JZYoMyXPDe20DH3aVt+4re26mg
HlGCbFGPRh0qccdjw8rmURkT7V3q/bBw0iZjx1SllW+h53zgm/vcBZaPXvE0uS85j2OAGjEzh8Zl
2XnGix3G73bnHH0vCsLcpuMFRhhRhJtocW5rDXEgA6BPlitpuvGOGvwG3469Rwl8mEDxT9dpllUA
TWmj4CtZHAXWFP2knvINQYYoJ2fUU5TMsEAOLWWiGx3iBahnQYeCZak/wFglVT0tGgruIzd+zlnZ
Evex84qf5RKh9HjxKOrkXXtjp80VDWogcbH2s2Ml61MqS5ZXoGkO2WRD5/7O1OxDe9dP4jxqqGW1
KZrXRpN9QxLgFzWx74QqQVPXH21y8lKGYcl2peS5biCdZzurOE3IEU25oqV2p2Vpwr1jIMEEWvsR
RYurO9ooH/bjcWgtc1fi2bzNDfdizaWu1N4yiqLFOXTBxEE2OzmU11BFuNWYzCMSEann7kqg3RN7
0gz5M7CT8NpMza96wmu6VyZERuQEurFrCg39j1k/on/JalD2qstUB703vXdZ8+507Prw1MASZrRY
0dhy6zOAp51BlduL5yCu3PPUjV9QGItDie5YZ0PDCsuaNMqO3kaNsQbwncYq4cHkj7sRb4eg8GxU
KwYInoMbY3PkQHpz0xdzJj9qCnGAIk16EWOIqU2kVEWbv1qjCcgWSA0Sbt+ocD86Grz+NGejdyZq
tAJ6rjWPt0ZqfJsJklTlBVcg2DAyJB1UesJw8o+ppp/SKbMOrH4fhhG+Ip4EJq6Wb0NpRnvqS9Om
nYZrRQM1nnikyQV+KJIW5QiUmj29nuXZGmGaaOzYlnXQquq7FIyRMS2+Dz6F0wxllD1knmTjUG5j
c70Ts8mYH4e3GTOKQc9palUN7HiAD+icay8RSoNBkTcvmpzvnCR+Qbg2cAVEDkD3LbC54ZQK+zA6
AtkE8ZCF1E1cHXzxWCU7umUoDCzyCw+YfAMBY8QN0oufG+xhQbe+gGMCOvpuLcTXxHoOSs6buSAX
Biv3mE7NYYTObon6TQ4PBrLknvHeLHRe+QP1ByApzcwR9F2L+qstn8AbYXVRj3vQcBt6vFTFmpJi
l41JrmltdJSZ1Mc89m7xx/8BvcdhmtZkThk9pe/kFYiysX7zFQ6HV0dLUO1sauMg45+thBrxx0dF
XLMaARZRb/HpXU3F+nWV7R/VIQYgbRlKJbM77GYORySvfhVmGZjJy6K0eMFbNfNG8Ld6c8h3DLHn
IuaWsRJyVsh8vC4Z0kPZM0C9Fj+SmtoZdgx7gw2pjp0AVs/e1LAAUP9W/8ef2m83PiPHrIfN+jpB
qtEMuzalYKG/j8e20jamGa9/17R3ySqA4xxayDo+KiGA1alfa0DM3L36t5qOPseH1wXas4NRsLe6
k7AelBa+QcVO9vqX+vKynxEm4AhpMj7WKf596N33fMJIT0AXt7LwKeGUTJxDjdWWeof6vjqub2Og
/upc7a7Jd0sRXs3EP6ovr1tkwdUF0Lg2s+mGXvKEEa06nDov9bWauhwEoNdr5xiNfYjIttSnY09/
aOlkGwUVE97ajuFW3R51eeoW/vNS0dUNBIxjhblsFpIJkwiOxlo1wT9T2lApo43XOjpgs6s4VgA0
+VPR79edd520BRD+rc5bO0Qm1NuTSD/omM4oa6LMDzEG7LcGdSwqFE0MLJSXUMbeVh0OOrwFSZpg
AWM56y07bf6hDqVr1K5hhjoU3ZH4eB+rEhVPRhTv8ZHiXB7UO9Q5ldWv+P6fJxXxojqDCA0Q9VV8
xd0oU1ZqtJo7Y/06dThnHI4cxoQ7Q4qC6DYMYvj2Q7pzyupctD/0iiaWV+I7JigsttFyCzS8DfAA
35QwRgMp6HREZvLlEmybzKp01ADiaU59iCNdY7ufL2sDv+7TL7bbZ21iuBZ2s1/i4jlKhX/SC/04
0DEXaChA29IZS9SidcjALOHgHsNwOgBH+Kr97jhNdLMXDG2x84ZuONrNERMV4CHpGTgsLhwjm414
JFt4V6aZNNzdhxUGATwbVm9xzyZJsUw1Razm2aowkBeF2wUt6qQk8l15Uy7HWBTxDUjmJ6QWn8MF
uUEB4bQhxqHckN92lXxUfwq/EbtawcQUFKwDNIRW3rKXSN13dLDYRLa4+3zpoaz2ifuh+X2zbRHc
6cNW0qmhRK0nVL4XIjZklMTObN0Xc0mRDHE9NAjaLVITN2PMDlFfZ7t/yiLiocWmyO7gV4mkGXuG
JUnj0JKfEO+Y1YbVKhNBAPLKMJrY04v057Xc7VlU01cakha0RXHWVL/SUB0YCnb5tsVZANOQI4q0
ydFvEa6hxsrwpig8F/OlH7IcEeXqLsoJbJ3Jtrd6D4KiK7MPq0XXHQm4ky9Gzr/8VXkVzVozfwM/
sdNhIdN0MSjg4q6hFzSQRALiVw93TY9oQ22U59HCySisoWSZmEMYNFpgCqIGMOhPNUJqAc20a1ih
QIzSh7dRTYoqCpMjNoneZm1OEjsf4TrRAIkpdAtwfbBNzcMSYn/p52zDmFxtZsVzQSlrLyZ50mus
gepWP7XKdn0eE4SoVDPTFtV5LeHnN0XFaa7Iqwqo2EavR/B/cp/AgMS9nFo22ij5djTAveXVUxQS
pK4D3XPRSxpKZ9cavr2zpnDYF2QysyshTnU0/QDgd0RY9J0HNeRrDbzvgsTp3m7OzmybEKh5qohm
bMeMuFHDX6u05/HOJVqirWI/IFfhV9rrEk4fiQeJOEGbY/3qZlIqrPAudpPAxFZa+HzrxNd2iY4c
eyo5mVndf5IKqrzSBcfIZAXmpuBgZXmXLskIjdU7FQnjYtSd13zy2i2EE7EbcnsvfeKWJXkI4fqi
issnXbjKtk5EBSLsGfKzvxlZo9Nk30+asSIZoEw0z0VJqRnONJYtc3hrWgKoMxp5iBQHyXcbSbYN
MkBPztQue3iC5WFUOoBhtZvTWRzANJz6boERJn7oBs2JeMzP5IH2dp6WbA+2H1Ja9UG/G/g4oMAd
bsG3Q9hchg4tfif98vI7H/lCUAathXwVVWc1F8KBsa0V0wtYl2FbO6wBBupIQpJEGDq8JOMGYD10
7Bj0FsbLG0dB+n63U1VDcUVJFRXnQ5C37Zbk6oy47xDvu2jP7FCcAiiREg12DCXKNrEf6xucRnR6
iiOtLlS4UojUg4f8M+2itWnQ5vTlCD+u6MrQ/FXIBfWbblUXoPrfkJw50OyhccMEHmpx3w/mq52S
wJWottByzGR1lk6zYzvY66lDz2ccsn0IO3eBwYoj+D4LL5M+UMBFaGhZwMWVJlGZ+hKoxNRWje95
XV2hsT1lMTgghfJi6yB6pFm29BgFJkzgwmGY5V6+Dwv9l+qfrcCcRbIO86Un3Iz1DbVivJtD+rTk
aFacgf0/k3tQRVJ57hRRfzOld2rS7CqM4mKiw0k7P37TRrSZOpraAqQ8dC+g4GLaxf2gB3bIho+8
3HDuejJQffoO0vwNpW4yTAmSJ4ntFnI4GBlAKM/GQo2o5ArbqZ7IScwMr1OoA04EsBL9v08AYkg8
pEa5iSiRaRHUeiJwLM5bUP1DjrABPuyY63n72hZnK5PfFlrflA4ZII7kIhL1kKywJIwo0Ntsqm6H
ds1T3fkN6uxzkFTDtHHw/ttUqZ3fYEb0YFY2Jk3iox66dz2lh2wuxACl3m8TySPAoQT30q3hur/b
jE0R38YhUsrxIEdMyYh/cSaLNtgycCNVmwlJ+WljDd4eP79jQXOujbrXbPIPSCuzqrv0tN3+q0y9
59/gqbH7WdZf2viYVDeIup+yXOFiVcsvTxxcYoxbXcE6O4X0zFDe7BODukmNOLPetYBGovKqOnaO
arJP6Jrv5jn5Uk1Bx6tfOzE+ZQaGWyrfkDOjl0Jwsk1q55Fx861stY2uIaa19s7QVN3Ulf+jHZcf
48QCVKX0Phs/ZhE2UOyUefofTMzMf/VJUpBvw0E/SgCtdj0T3DmA578AmlvBRAMD2x/DGgzFPKxN
UTq/nod6OzvoE3bvPOCOMqKF9lK6+KgSM9XTgZtUanTdFTxK71n4JjZ2hVVqEkZD1VYXTSEZ3Yiw
KPTdm/U3O5zUcM+v3BNE8CPnIOIewUeTDEevb7HTJH+TtCN91cBrhuaWBPTborS8/oLMv/x2gvpv
5VBcaJD1AMTtf4eT/75sbPIMrv3vZnPAuKqiThGbIU075iwc02Lc+S7gUY2teYMoLWID1Yx7uDBg
tzSegSaOoTAXVcqEIJMDFUC4UoG/g5fIEgwSYEdn6Ysg5GfTqQBs8d+9BlKo9PaDzd1bd1EKbFhz
ayeZs62JuHiSbchEAIIcasmXCptiNU4zBUWeTJ7Hb6y9AjiUJaWgsJkvRFlv2Gx4QB6qa+EIUqJY
3nh6g8hHfKp/4aP4gJKD9R9umvmv5j+/RwsXKkxH+aeiWvCvowXbvcyVmonCDnpTmwXX9IUeJRQz
1jLVy53ap17QFlvBlCs8gq7LTWVRjlNbCwnL2a18XEtt7UXiqhU1Yr+CY1ZY07KweLgOGhhGkp+y
vuPOOQyhWI8fKZO+/UazWeaLFPRxF1IkBW6Av3lcsvaxlxObaozC6D6KKUqrGfhfjxn338eMabNo
wMLwQDL+GwUhGrDq8JOogwfciX2Sw2RTVgOwcKnlRvS3JO7rCkyvi5SaoIdAvALp4YzCylgoELhC
k4dz+GDXyxmBuB2L33FxWOoKedPVQCzXgGFq5scJpEGlNpXIKq6zx50pff+5zAu+0KDcAgaC9Uc7
hcVIj8jHOEYFrnYaA5kjrchrPdoUY7cbXayBImieSDKC8Mhh0uvlEUHTFYeUjlaDLVt943hoFzlq
b7Niwz/YiXVTKSCWF8karwDaQCblo4QU/OC3oD+zqx6CPYrmlwxowuJ2DnwAdlfaVTUBORSxNVAW
CMWD46YAZiGPZGvBf/1EhO7++wKG2A+kFROtKtNx9b+ZH9qDhk7HPOKBVBWskASrh95D7UfA1SvK
8d5ZHBP1I5ettEGJ38Gvs5XxF3tyPQBsFn30MitMXa1wVmVTntB5ufPsyMEvgQ9pSfm9xQQYBX2C
knVR6pDmdYZNJ7EYxOb4pz4un24SXcGe7ccueRYoMiAZA9pDe6LOwobaCnoooMqy1tGhT7rw1obr
UqD7Nzchz8N5axSO0wqpDWkyTnbxnO8KV3sJe0i+RT2MD76LRerSn7Sm1+FOisBrSxtW62ifEO9A
nc8sji1tkphDn2Ux3Ya+bHmlNG7CESPwonnoqNUdzSnPCLw6vMswMAJNDnY2qLErsHO92LG0Qd6o
rgqD7zYOxU4WPIUMW+FsZg8C3TY/1Yrf5sRIKkhz2vwr96N977E22Wgi/EZSrf8vCOTMVnvUZfSF
ychGS6FJi+5zDShRrbo4Gh3MthyizcqzUMCtFpGxJWzPKi+O6uSHm7Y3fhW+sFJeVWpKFm1uZ1Ub
ivP+x+jbP0K9RqJgANIrMY1Z/PZAGfLcLERcvkaMsFQSc6PqTQGDiPi3ltJ0A8P4ZcnpscHSTugx
Ph8pGPrEJApf/E/UO1+jNj+uSNU+/llFw7sm1LFicggfi+USSoRdFBPppraTGSNlienY/W/2zmM5
bibt0rcyMXt0wJvFbMqgLH2RIrlBSCIJ700CefXzJBR/xPyridnPpvtr6WuqVFXIfM05z9HHeq/l
dKJpW+G29m65psg3iKBUxdkXYA3W3hJR+dUvyOyIHUhm//Rto+o7qomHTi9H+siOIA80pD5DBC9h
1KEEdHbC2inXmR4COMQuX8qQ3ZNKOsUjaqDnb3vMzaoVppLd9wgjw360nkjTeY/UKeRJihR9aN/S
1nxfH/Cka5KdU81PSTahAAB6y77DfGyyGXyegkr1DB5iNnqp3/3yY/HoWBqHDX3PxhHZAdgSwMCO
Uq6k/DOIsdgbnv48t/Vzk9aPi/JNDKySB9rjoOfy16NC7FI7umkMz8lwgAJhkf62tt0DwSlEUjIK
kJT3hpI/1gRRIHg/YSG+jvFvJv2atn5tk+RC+hG3BzujwvIvjYvCPxus9NLxJtuyQSRRVe+iBNbt
Y2SDP29f2Iy/4ok1LiPyNIc8PSHy9BG4ymlZwPPVZsCgxytJ85VTFILwY2Qx5s91NXGf6IEDvy15
dOgtTxrJYLsm0lkA+gLgg/zj5Iv5kktmyfmEGxkvmMTEMnivftJyHHWljjGAiVOK3lNPyl3nNQPj
LcBD6ZDaYZX05laY1rSnQyf8A2PFOBYHd9Ac1v9juauDWU1JgZVKm8XdoIQ9iDQr2BEOOD/USQQz
2ku6yfgk9rOTRGdUZWcrb9qQ9MkzYFR31826tZk1DNxMzQ/JRBaNVVWncljMswzkXUIa4R4LzKM2
Gg0/rgEzJPODtMGAWNl7s7Qtl3cbw/btf2aTX3U0Zgy1aVhnJGnW2fMIGV3/ibUhDnzSCkz9SRqu
GSJfOzY6saaJa93cAM97MLyJlliTSiJFEbCHSip4/nFgGTSC060TvPUDOuOL6XUXJA/zsY2kdkkB
75w7+bP+j179yvpPOOpYgnY4+/Nqyfbc47iSLf9OIl4/2rYXXKJRZge/sn6lbQA4JAZoYclyFyhQ
k81KBZBAfTfS/xxrIe9jz8uORVYYOEcwtqdELxHHAKSqntJmyxjRuSST+YiIzjmsr3J9FRbkOFQZ
/U8doWGJwJAjfkhZqfiLsY1oQ7e1sJxD6ZP/RMzHSREdXOzWVzLdgq2T8sfpdarC5odjUzCnN1ge
7i0DHW+PQvDil28t3AOLeK1T7nXupVFFSGTU6OnmnijbMX2yofEdheMfPIORSk7dyaJlfgPjH8p0
2UGS/LJElu9BLnYXux26y5wYf1vE6WE51+MFiOEIwaKMw9pd9vk8GScgPCxzmBJehGl72yxmbchZ
/BLF/lueTjAsIx05C37nCfr+WNFDWlZ2EcuTMyz3Vc/jAl7g0dRoLZiYoB/U+uw4v8SVNGBsnAlU
/DvKuGIwFBkHRE7ToTeKczwuwwGeP11y28r+7GhezyTD2kySJYqCjT6uMRsI7LNTVkdoj3EuMCM0
cjz/3CuYTPDll3wkZgZvSP2MGCnvUWDL2JoekCWice9TFOI7U3lUaMZSQBEs43qYZkoBnPc4Ueoa
lz5UuG3Xx4zVveS4WrhqOEubLp9+Yhe9DlKx63pqVarsQ179VSTuq13K17W6KKelVrmQB2GyzouH
/n2CbRD6rPtQcoPeXTimJNQLXfkZnJpBe2YDi472qzS6mOf0kGCoWhziIOAALXF8WeXZlVm4W49C
mnVdx8OIaU24ZNb6Vri+ylUwrUZEMiof52SHqPFsJMa9YZN5yVJlK8eA9VdPhBUXWbdwfQjwGgSm
JNSzAfAnwgWU2Nlg4L11Kvmkrs9VQ475BVV/x9nP3yJjSvEsI6a/ZZ9/CiUN1pGdU6Z3N9mWn0oP
q9TnroUCHWMTq8R512MJSDFBRrWs16m5iJcdtz6lNEFo1CZIcwjp7QlqZdKBFSdnD9eQ8tAW54y5
4mYc+XMGpM95i+hMG1taK35lNcnIuNE3n6u2f0ro3L009ApmBGUuDsYobnIgLgCeHYEnVnLXFaIO
9Z4sUOruVSA8d9gIOp1eFA41MrIWZxlCyh+ridGU9Mw5S4v+tp2lv0nd8mwMOF8zqMI88+Zx1tr7
Tg9usSPZVZqPdLd4Q1xxc1DulkX6I9uCZ5UV1Kjd8pmJg+viHeiWzwm4/WbQ2725tI+tZxMm7GI0
cQhX4g71lNp47L0H1BIPouytcOpRcQ1edyrWaZryAwbaqYu6R7hIVKLxgiWCWJexPvdBs5OF9VKo
gWaj3DWkrAUbvQ0uIhkpWqyrY6KbotOfepwv/HcqmFUuHswNFqHbTG/zsIU0zdT4bIFZYyGDiyqO
vqcE4Pv6jZAJ2JF1yZCZzT1FtNiswxayb4m7mYpfXjAcANu8Y007xexX8BXnYqdn4K8yXnR/Kkfk
KvZM9URIxrR1MQxYI9S7oiw/e00L+0L7tf4BsRMh6OF8sKoZRqjT35Rpx+Z84LRtf6nac50fRDaV
SOvEBHMVP6TBvOSsrjHJUPuWDG2yjLY+Ad6UdlpDppv3XCzWfasNd6mHCjrqUDpDlr/pcYqolv2t
G/DWBXqDcSa7d0zXRyDPXHJ0bsIpwHbNv3QDPbTp8YAMAHY3sZOa6BD4Fw2mz1t98b4YbqHnF8oE
Rm4Tn5D77U8Elq2YvUFZUVNlRYp0wBeazZ5ubRE1fkTgJXf+FH9p8V2N55xp9atuRT8NmDZ0k/mh
xr6zm72amlzIR1HxWqMFQLGfAOy2p/qhYN/K6YPVZS72qRb/MSreQ1WlcmHv3cX7lKL9PILz/dDL
8scgipXdR/IzGMmT65fHaWi+FTYDmjPdL5NffL36KV+6r4nJqaVe40z923hjtssCOfASA5RDFd1H
KevoLLvmRIQRcjHX1mk0YIvw6ASR7eyIL9klE3nb2djaBydBrWvN2c86EfFROsRaRKQKg8CdzdJ9
/WXoL5toMl783P/tz8E9M6i9qpeSaQT170dKa8U7oNx+dfxZAfcB7poDDpWXXDXs/86ymA9a1Nkn
zP3ffpx8V8BKmEaDwnEhvETgssLZCJeETh6ROMdhj29iYRtqCYpq69DUIw2O8tz1GpLGqfVCZVpR
/bhqSZyF9pqajD8ErluLfmYlSa3++sz6neYLhkHl8Fj7owZU4yZOGswzA4/8FNxW49TqwDDUl6pd
tNfKRJqEnXodwK1za1NVzV6PKWUQuG8AKqArjbH8UviVas5siyrfWjyoOYPI4zgb2Ozz5N8CYPXn
6PgcN1HMyN+DNbt2HTbgp7QPBbAS16HupbKfDA3oCJqO4H6Uw6GszWpjoD05pb2BGMv12eKkBZxN
4mar9HW0XT4M55IR0GiQabe1eq8IM9elH0P4j0lXu5+k+zw0CiasXGXaMCmK/t9FnbKEyKCZ66AF
dwjP6dfwk7mEvjLKsGfQekhadXiT5D3tzIFPcXXE6unCTQR1FTstGVD91qho9EtBt7e+BDvjxBVR
+2EnMHvVw63N9kM/V9yunEhZSbPYwqjkjeKM6ykOcjBxbbQ8GrDYjzaui1EG1clqyCWrF4xEmDXO
q0FUQIh2RlojGL8vrVYRd0FXsza5Jsy+xvKuo5azZ1fgnrL+sAYtjGt53yuw/Oq6jTz2lQ7RLaH1
ZwzmWwDkfzfYGNTSubJPmS6oTNyvGhtEOJTetakQ0C4eg/xm0UlUif7YdcLsQSd3L46OK6ZjGbXl
zrTfitiB0yQmjCVq4kPUNp6/3q+uzKbPUIvJN+EIJfLspwZvHjpezkNXZ9uieASGtMnhiTE94LFZ
Pcur8yQBPMqJdgvs9mNduS0Ld50/LB8yMK6ZLp+mkuA+pPAq6jVXKoVqB0f4Yx1b4RTlXk3GP14E
2B3dtqi929DOb3ZR7b3cvYlouutq5+Cr/nVkVIFqDM+W4jpEEPdgVbKQUetmt8Usy4tf+0lNh9cg
tBjsaZ0z8klrBOftBsdB8O/my5rusR/ZHrPNDJUDcX26cgvMTttf/MpEupS/ggXkmMygQY1o6KJh
U6jyrh04ntdHrlQbmXWpoRZF4/THI/GMCbhO3vDyVtj07gNfLit7TB39C/IWokYtCSeXkzMooR2o
yTF84m2vB8g+1JXs5/EfLauRKvMu/1tJG1DakES5yhM1Su0aac7LuuldP0OkFuzqM4bOHcv8rulO
o8duovduLJq4WVSNVBM3xF4Luxz669M8E6SslvGarn1P9vQ+RILwKvaVbR5nu+SYujweDQOM9dug
dWmzX5+LdYagsWBh5cMPZD55WHTAmtTMiDYBY6nNxbrAGpzfkT+8rF6iAGvzRkPU6Ehix2c/Xhgk
yrdk1pA0RAkAcirp9bXaDA03BVAqVo38+JwRVFtAtNBBnP0bYg5UBetQdZbXWH0hm5HeWdXSowVP
gR70pHXVY+Arby8Hr1Fw+PbUTGmsoXhA7U0hNB8tdeMBpKSSG4pHVY9Z9bwrQdcovyBsCDX7UpWW
Qem5vstZYv8S1J3+TJ28WryMV0+C1YUyzF6y17jF8k1MtWNE42Wx4x+160sT9CmyJZw6O6w/y1Fb
XdmwSc269kbj/1NpWKJnzTv7fPLb1VhcqnOcU5+xHSk+6WGdAc2oTtZ5M2EGCE7ZSaitC/ozAs+o
9tjgNmGG97AVgwzVChOpGTsvn4+l7B6xN7/3NLeyDV6xPrC4YJaBot68y4vkfX2GWkK/Qm/uMKx4
9T4mpMAfVLIfA0FliQMQyNffjx9XI62vDPjKzetpXwVDClxMwQFvCWWGejL9qfhkcKRL+uD1pBhZ
aBvLvM8plObMVG/G27rikCVQgsZ9WZLX8dtZavB2NndP5N3jy/msaKk3hAThI2XJ21bFj+VVn2kp
HlOyLl09Ntb9t+2FrYX2ePVPAp9kuNtwc5Z9dV0UTKD0ckCroIXxA9Q2fYP6si7A3baDmk6psoUd
WbojcTRcXYWqngM4jH20xP6qPIqrbMSxyrBQeLCGLAqwgSwocdxZXr11cQXtqzRibJzxrVUPFmsf
4Lv2kxmzL9O1hZh5zM6iIY4mrn9WwQASe3am1bATVjzsPrtOM1CUl4/wPylQYvcTLwzg7vKTk+5d
D5ZQtTOp8tbaUMcSj+pYLb/VqZc1ZBQQekBzFFsbQRa5mkGKkRpydXBzf7zFsHQgOfC99nOswTpe
H8a9qM7++URl5JwEYLft+ldIppmxN+z2tiYs20le1g0GQS20mn50W7kWOTZr7kjUv+Qi1DAB8kYf
t7ljfgIgZSnOc0UukovuRj7PGouz1uTtXoFBtCGNiV817jUXMTCeFhu3OS1Eu4mN9hmYY0vHS/M3
8rEEDf7Y0dlMGkZivhZrsYIT6rGqfHy0yY96R9WfllgdHZlydPQmKxE1k4bLuWN71sACzK8VE2Tp
VEW4jvl1GlNjV3Xl11ikd6pykjklGrVtWGQpruKK7w5rlTfdYAwT4REtDSE2pvzVkl8AIBmfliok
HNM24HfIy3pm9MqXnmUImnL8kxt8LJeom0PG4nteLo0ey/R/tngqG/JPaZ19Zrkgc7edS4tXz3LZ
Um0QuzPR7cblTpEvGBOx3lEOh7IbvnUWHhoYky25IFlX/iAdZbgbeafRCJin0IHZynDrDNMOLRlE
ddBeqDGmv26WHdTXfT0T4eXyx41ZuO5DXB3Xf+GxUqIEW8tMPfGR8jt//RoLxFheMztJtr5fRWd2
mlvRau5OzcBXZIGfOgQj+/crqsBQpvhkYcpbO5ilSmrI9fmBwoyBgzHvpixKa9/J+KpqL9tjH9qQ
/TILUhohbqPi814BgjfIuF/XYcI6x9D6hSjQyXxZ4RhdsaC2zXvUnviBppxj1A8SemiL/JqiflLp
KovksnFB2Yf9Tdpc3XmOM6v0yYpofhYbAFKuYT1tHeclYQO+qTR5nAe+A1XFxa4HkxHW+XFUmJfS
q++0kagx1pS/ffG9utQjUnp6I+A9H5nV+DSpTpNeE5y6vj9xFRBxcggE1GolDADiNzKGb7bFxENU
R4whE84hK2q5rgm5IPc2MUb2aBXxUy9S95g+TpS7s2jeBo5kNVkpa+YxRnNs6YzIeGaVw7d/baBJ
+36xrPFtErO9Nfl88rxIDytjKWJdorG1FaO1m8UMKrtFfCtoMDw3/86b+rQUOiWgKze2p6S+alCP
uuxjScvfZsIRwXZu2gqpc9Yh2TI9xBkaJp203dsNQi5RuIRx6guSOvupVIqPQkz3bUfY2GKm97aP
BouMGwZjSjzVxBTvDk8lw9n9xNUSLy7x5ZLpW8uUdKcDfF0lF4Pr03k68dWlSNm2AedxJL89Clu0
ObheKq+qIHRRJ+myfC9b3BhOBwWo8/h5BEfseEIRduXufhUPJUCbd0tMe9pHHEp2UbzPjrWqGHpj
+p0N/XZMecle90mgYsFHSXGsbnK1E1vJO6nLAqR1+KFQ3380W9+vAxQ+6paq5NcKV0khwJK3/qLu
zRYNOoP78QKhChu5auEztkMkh9InxsXfevy1HqHreVZln6lLU2A1aCntX0WQHiKywSi1VKpo1915
7F5D2vxPDQiwUTZPSfs9+ePvpmWv7md8ZoVJyQa2M9/OHgZMK7/2KgZXrfFWVAjFeLOB5sf89VN1
d1UcHP0UAjNCHasiv0yPD628mlOi8AA98xr0y6HdBBdNiw6lkf9ZoRylxglXqtE0HoJNp0QfceTf
goEKLLKowHyOczX98oACrJoOIZOz8NN3FIcM9+bNOuZsWPVs8RMegslLjysYalV6CRIYYu6BVTig
ln+5i4jWj/NvJE9URtEYbew2/17BQo7LjRLU1o4b+NeY2d9ZX7wqgJG6Ngnvw6RRd19+3d8hovxa
13Wo/Q5L3/ySPnUQ1J0GtoviNjDlVJqhaUBt2bPZTdTD1w31DYvmaV0AGx4bO3IQNnYQPMICfIiQ
++0xZXDUxmjeh+hFtU/zTHlfA2RiJckwb/IUwYrqsFQSv9EuiSgJzC3ZQ9/rcNh0lZ14nhhPjVs2
JAhZHT53o0cJTzIqGmsF15kI8NHZz2EqGsMJ8RuMVr5PLEanrTO527Ina5lF/POYoJ5V7z5fbnQ9
LCDLobkyJrwqrRLuheNa+629W63dp2W0J/mPNCM3dfCMePi/OoSPCLMJ99gg0U0PM5jfIXN/EYWG
7SSO/iRKUpsY3T7oTVak1CFW5z/79LTndGp+DQTb71jvgJkd7tGaIYRXKDHVpc0KiYTfz4bhDUA1
/ZlKwrYYYslQjdfr/tbbaK7X9mZQpLF1jTqO5pdjg/Yfna/CmXEUKpyE6mzUdDTlBqx6eAzW7GFL
pGUr+G1P2WeVFMRGGpJN/sMy6ndJLZEKWPRnttOCZKWA9yrvt3ogshJpmomvRlXRqwAu76m0PJl+
tA9ZR0NRqr9ooiqAYXzQjm5XVntCNqCEGP3Tyu8iGahkXRqim/fpAE3Yfaxb9y7S8L62Ep7lSAsr
8nT/QSCbEeOm6d7UdFzW5Dhr3W9FtFI9I4uPVzwtx7ZoHxVTpE6dq2TowRCZmnG2FUP/BWzpOy5C
fJic5Bx3nCuPpdRvK/uwUC8/0K6zrun7NsdDTK45850pKA+RhUy3vzDE/L1OWQjRcrZJL2lEu1dA
8hLjaYoMMLV26i0kIAa2LgmtvhLz1HVksUBBBEOrZRXVW6GvW/VVQqkaz/XJlYqup3qwdfbEjOJs
Ub2Q2vTXUvNT9S77jbwrG//sNazrpPu3FC02GSS6evmzKOaRZ3+Z6fykPh7LcfMwYb3Jcc8ywOV7
yKehwnbY2bQe9SGfqd0+Y+HjQmeNp37bpESbcWlsWlVZqbd5rYjVOH3tr2ePh36lFal/e4EOh1qc
knntAAfwCjiP88uiDgp1g+M5IpOPGmTOEEk0GVA2Tfk2mWxb2t4p6YfpGj7xJX84PQev1rkU3HBq
eCekKrV9Nb6HdfngzvjVlMpTjiiuu9Z/Xm+SCZUPuCOdUp79/pp6xVf0wwVYWMryTHw0zDaOqPEu
r8YPddasd78TyXviipI9OlF7CRWKbUSOszHj9CeCg7Fx9PRiNLAN06p5H+qXxXJuK0FKFb2uJT+L
KrjgwFP4QSIOZBz/Gu71PvloNOurebLD3K6dXUcG7VpVrJeN5uMGXZYQSaQfqVJVTS/M+x5YAtz/
iQANccIm9YBE/60XwbzBXX+rSAIs2SRjibi1pmmxSMw4usjiUPWtVtnatow2pLi/Euct/k3jDINh
gOPgbDRj6/8Tjb+rIR2W/xvRWFGF/w/F1e738Pt//Pt/3v8uYSHff4v/cf7u+u/lvzGN//3f/otp
bP0n0E0XmINtWQ5Za4Bn/4tp7PzHcfh14C+m4avfqJCMJP/rf9rGfywXya5vOoHpeZYNafi/kMb+
f0AP88TxO7ptIE/9f0Iam56CFv/Tf56+0H2icHXocnwj8H1+0/D1/65ZNNuuIu7M6agt5m2XLNqd
VIIUIODJNus6QYudcjV11rBnpXDjaQXOmJbluSfkbiSPkC53eAaKqu+yAYhM1QuAdQK/Ut4RiwZN
LsDTWGdhPzcUKKP7aZdzdIlS/b6rZyc0FmmdwcycDL3PT1RpzcF6z0TZXYIeLxuKJOp3xIE7YyBU
yh6Dkt0++VdBai0v7e/IyP50cJWeetvEhNp793Tf4lp3+ZuJvnortKC9FP1Etcxmb1tk7MYSodkH
BLrEtA7DPWOYmzpjF2fqD90c96cYx66m62+BA+Cd8WC6TeblJ606gtDAViDHMhvyk13NPg9235JN
FfWHeC4fpjSIbmNl/9VE9tlaAdnnuj8Rlcqeth0AlxcTjhrUs+OSnxm3WIoYk23vGHFzq1rZXdbh
NeB26Xc+MQKbfK7LcKljVpV2dcskzroWVBveH0ZZdisJxsxIG43F6zJ25ZG8WQ6Z6kDIhIX5ulB4
OFje6wynrvXzpMXvcYO7WvWTZF3gnfJudZthoxTptUzAG3LqwKZPD27ThcDKPPhqqLObWg57Nf91
8CnhOKclqUZ0R2vqa6cPCPJIAwkCfpk3EQEhEu4irqYd+M5PO6W31i3AIEt2HITNP7DxQTc1jFuf
WXad4UP15hJjOD+8iPJLYbkfQzBWB+ywtRjqZ8xbvG/lRL5xN5G6E2NdLumk1qGjgJoL05SQUz9D
lBMQWszKpu53g9M/DsNyBK1qbbqAbWYPX0BZXHaye9O1mQ8lOZERT8azBclxDmwQJfKtShqOUlmA
nfDIm1g8VLs4hUUa3RnSc69+PlyFMLAzLiaIVIfBrWUAg2EWcSYuC1ibVx0WXG7MkV+xvD4HXeeG
2dJYmAPPi+LcWpMx7KXg0Wj40qVQ6ac+TRmf/CPwjc65TuSbOfNVI6fwwHd4Ds3CxBbIKkuSLVtm
wz5mp2AlxKXNgX+IkZ2H7NWXinmjDe2IOBAEwh5LFkwm2sOS5u+VfKgphi5Fm5KuMhT3lkMgnIM5
Sczc53lAslQrUr7zk/jjuu9NZkwvo/aLoO1MfajybI8aHyrBiFmX+dd54E3KZfI+9pl2tnDFs7+N
3ZNNZtC+RGmaZGb9Rl5A6MW9e5hTUR3nmo/AbVlr10b3EvNVuPooFNkP+iFQw+7JpHsoO2M6uOXw
VHejeaAvnRh4Ip/wykHeFQXxX4mrA13UmkOEQyBAqgLfka1uVFsHMqS2ouHLU+65YeetZhry2JXN
VWMAnEw0m0QnByRhdel+IFwYR8HRksWOldwnDuCnzuIgSbviZRGMXngppJE9LiWT8cav+hcf/6a3
dOSFsaffRyNybJ+PdKf347dbRwGQK/SHAgACWE7hoC1zA2KgQbzM4lbEwKHTmRUXOo9+G6QBx2KP
u5kGEHNr8zSDMCGKRCAuKIs/6cTgulyyL2ATIGDi9pb3bDPJkx+2UufjzToma3wK485j3INUdNZC
otMnyBlH+yf265Q8ID5nH5fmMhtn6XXGhqF2cV2G3gIKnaCv8aaXosDYRTaQ3E8dO8Ki9t80V/AV
9Q35BPtSCO071/PXWBLtY2jTySpxgyV9r+8r74DM4tuvq2MTobk1dW3vJ+kfbS6Z/CUFodiNeXJV
42XW+Z+uJzNDIJCbqJp1T5v+7WadhgeoM/OHGnD81k4intO5JKALn0qezpeiU5Al9S8h1i55h6pj
rMw48Ilh1RBl5FcuUX0is/fZcWI09WlaJiClZGQFsLRMTuLy5o+U7OSvXwOLr0KFFPVURcHAGQeJ
uvNaCkYjwO4JlEeIKNvZNdm9JJWxzUspuOkFAPKk8XemNUeYGoyn0q84me7ipqXI1vRppxmgM/xl
wPoBJ1e4KXoPBE3DxAQwj0eOLY39LdzL+1y3JP4wxwnd1P+BJ26S+WtOB9IsPvpGd69U2GaInB3y
oRXp90gZD5Zd9vuutJAwkGRxjVI0HKM1FWFpDu2jCS6xrwrtGHfNEzvZ5gEvQgpcBWxEXzLZMnuS
FqX3NI/6dCJ1Sbv6cXvGKUzaXd94aAE7ZYqmQ0BB8DQhSwNK1F4cL81ZUftfs2YRfmJGd8uQwOga
zR9pZs41KvlLILHKcIO2/V3bV91Z5hxNA49nZeISddLUQmWKQK+eP3SG4mEuHfU1IKRj0Ldzhv4A
qM+W1TtURmaPQdbfI8gb9pgmNETgnHXemZ0gz33t3ifEz6F4oCmBv7HO2jP14+Zyepm735PeldDO
JEuWiVpbKjXO2M1gp2tyKiUpqfF4Ny5xd6A04y8MmwC1SwKatGSsqGvEPKmHkUBZTLQDangR7WfC
lnbQl/YNsxfgJezYyZUmS8r4KKBRHtwChGBEenrQvZk9ECsRIPhYaMLqjqNG58fyLQYanM73Y6WD
73ejv75NB1KROoDaAAUGGHVG3rYH+9RxGKRmzBGn9HnQ2CNa44s3E93gFrjZ8NWhCXB+S9O/cQ1N
OwIlIPH6It2N4zyT4goJfUDKsYOVO+7aik243xs/XMy2YSz3Gf1Y2CmuZWYcF9WBpZinURh3H5Y1
8MXgtM2j5tobOXteX6mNF+NPGeW/apu8eTRv61VmJdVwpu/caKh9to5oPUiH6E6Moth5unmoLDc6
GwnEeTEgDmE9ARhTg6D/0acIt6oMqciABRRT8T2Bv0koAvJ6bN5cCDkLQvVaW3YEVf5qNCb7Qqsd
SFmOc5r9h04OpGkaRL4nJpg4kEIcctQmAPE5GIhpMsd90ZwM4mjsTtslCFe5C1FDurG3aRq3vmqL
ywc6ClglbmshhQ3EiUsREEud1g8opCNGrQscFn/460v7hRDv6dHAb9v1mf9cYvMeFrzOZgrMzkjF
RTQJjHznWnM349zMnnHakfIBJu/Y6YV1iIcw1VnblijsHqGkjmcshZyoMdzxrtnBeBS3TuV45a31
BaNGvmAdWIA4v4zzOevj6bb+h2iy12UmLFN4PVShuUKXv8SA5WLwB65uyjCWkX5oOlbjKSxox+Un
sdSqntQA36nZ8tSuY3AGEpnXtBUZxs3gAKzWubSd6MaVWN/bUQSbdkrafeLMHoIu0zvlKl/Hz1Bc
VnLwTlZkOkQgyQ9s3cEeZZS273FKPKtVelCWzk13FucW5chCKqY+/34pSPD/C726IH1gVTbYtzzm
4ehbMnzqhFSuXrTmYSEqfG8VZPyOyTC/GhqPr4H0N4SbPVOH23+dBWtogmnDNQdoE+3fvgkcMAxm
dVfpDXiExk3vgxIAHvOSyZPXHCQoU2Ee1zzdCkbzY8wAeMLQA7TY92q51/jcNtfWT/xnw0AMb7vT
K2nXqFasbtlajRGCMnhCPfLgjaAgNKmRHtdlSnoXH3vHJTVZDDeyawiw7Ps3d0Zm2+UntwqmvRgj
FqBjE+0iAOEFGhjQJII5p9YmR664NBSiMMCIGr+EgjgkAlmESQcQjfW7Syb1XrO4SlBSHwfz0MkF
7Vw3MxlqD3Vwqcr2MHNrnYygehUbEBk5FLG4SY7O6OK65R0yKBeOVWeO9zQcT1WMt9xA5KZCUXes
wNFRoo+yfXZkzeiFSerbYWYzCBom71aSEh+KtEM1PJAY7qB47lgqn1vT+EOW67QrbSwQpdXXTEbt
y8hzM1T+zIpfNiGOZdvnHTFYEEiZvadjRoGoHK4crMR1pTo5Uq6PJ3sEqyuAPTPf/co+ewBQT9Qi
Hpwb/eDn3dVBEO8AFfI8J9sNqkKZtObamd6tgqjw0MoKGZzzh+IcoIYMGD/PI4w6AfCnsZ44bgi/
dhOSUcH7uT5Jd4ERd1e6qZlMGOoe0zpOGqCNkkln4OU/ZSL67ezyCLhtDh/GPJjOcvKpTTZ+QPpw
DLXQYXOs63STZT+TtIyE3sf3q5XiaU51OEigDue5AkJlLRv7PXbsO9Ll+8PkuvVuwKeBU1zuOqo4
3CXZCzGt737DJ4LW1sUDQ2oaGXyMIeO7Ss6Ui1PxEtUYJ7ro03dpVtK5f5mqCPLfMnzF3LtSgIAY
SkB+k2e++y0Nat64wNdmllV9kuTHdPI+l2aii53N8USyudw7dozJaBh3QVGSDzrk7jZ16SL0wtev
JoUEf7uYvb6ZjVcVYhoLzTv1flgAp3tuqU24Bk1YCDAr8Uf/AGgNzV5OByQk7LGLGjjLlwf46TAU
db0Ffz4fM5f0ZI9XvDNcNnwR/I1NOZDPssVNRbeT0N7WnrcXgSi3wRi95rEPFTLvTrN0PDooEVw6
tXUfWc2ZXBK3SfoHJKAFm00PTMlUoh8ImksQN1fXKIcHoIAfPlM0ZCAmCdS1d8TT+0CIonYC3n4X
6egIXBSdOxtm0HYIvPJBSPehnWn6CI37TXnwN/cY/rOSJZ/66M21PLKivOhef4tzMs4p4bqdIKFo
Qzo5hmvH4JEHmu5g5DwIHq7N3HJcpKwJN0Tgcs11WMez1thnOfhivS/MnRZDS6+aND8YeTkCFFUS
O2/wcFibd7AC8qsDe8Ubh4udjHdW65/TjB1PZbrJPSm8Aq5liQQLQSH9tfRPoxjnHaMlWHYRJbXf
avh3qPLy4c7V2ruE+whgCVKfNDHuIs2zmIy7rMaZ4mKbgy6qNTyjI0oY22p3FFjfVdb8kdqcnziA
3a3JE4sMlSpMDCBxxmxi/RvoN6f963dsgCM5VkemmISH41vRCM876VV1qHu3O0zjuCUkBsYTk+FY
6h9mxUp+ZiqNHNcywxyh8QYHBTdzZFsXZImPsTka27YrPsAek/1Zb7WurkMXubL/vIxA2Gyd7S9I
fQUvmjd4YpWaezVC9MNmsKmzidA9z8SXtgT8LMR15hzlVGGGzpgQbxqImnQSw66FteYVfXCQQRJT
p8Atr3vjDj298XTfL/OBxvWNm+sHu7ry+AVPrQVJLgOtn/U83FGMG+l/s3dey20j3dq+InzVSA30
KXNQlkWHExQt28g54+r305z5/u3xTHmq/uN9MCxJHokkiO5e611vsEdwqskviO1TNs4OqJsM4bzm
DeC051CSLyIy19b0keQOse+7aW+aIGhNV1AwLN8dCxlNLOMvAQV4YRRqTzlyHboSeQFxyptnpBxf
3AGDMB+LiZWd0Uy4LWMpe3HeB/rwPumbrS0rZmbRV8fMTQKHJ2PTG5RovqY02228WzpKQ1q/LdLQ
fDf0j67Xv3ZNeZbZhH8lpdAmgXACe9B9QnehyX5OiCVicolbepme0gAHqhQGT5pj3wYl2hPN5/Sx
cGB7BWUTbTLZdyiR36MOWKoNv5g2f0BR5+8LvPpNMiK3yl6evEKrwDWmPtC9SkvSHISYVvh1QVui
M1ObWW0LBg47OkqIqrCjNzYRF3DpDJyWkq9LRMtsCaAY6DvnQnbkePYBEmBiguG/BR9ml9QrRvUf
b11cUkPPM+wHvNNJJwjnfuN2m8zhOt9aCew2+atUjFH91jWCTMTSU9sxJGJheR61OsUoe2NNjKX2
gYFCpXl+DK3XVBPN3ukk/lOUNhV2AHtcSc60Z+4u6Fi+NVWhxtDE0sA3BqrJvaI6kMeqvWKjcdvW
o7nC9Be5c+d8TbTrfDeKE6JjtI8WTl5+fvSyV8N0PzVzVK6hHGC4VmOrLS3cHqjE56GJ1pMIw8OS
y1fVpcYGjozFAKc2DyEORrPvhQSoEiEw1xzbUQ29pc2rTVwFjxmNE17Dc7EPg/B9zProRED1q9PP
2dlKkucOE+B+iKw7ZD5Q02m8t6AkWI1OgC6KwIaX3I4/9kRvgJHPBEtX5zae/HOJ2QueMQwrerM/
BVjDrqMc1yGnml7jxd+O3CM4eBSwHDAe9E33fIPl/y+T8d8mGMJ17N9NMO6vbXt9j/r2e9e1fxli
/PGbfw4xpNJTBx+WMEmirtS5f/+dYdj/cZkAM9bw7NsYA4H5f6cY1n984hc9X/rSJRPQ5p/+nGIw
4LAAnZTAVENHNhL0+N/YyD/NKdpfvv/ZrOLXXEYfja9Q2CiYruObf4vuU/YsjbQClBHN+FA6gvBp
cpiiyt4ZfskB52OE+9NF+gd7jH96RksIx0ZwbyPe/MUWJCucwlkmKEasWByXV4tfvVkSVyr4TGMQ
9f9iLPGriF+/QZ5I2cLBX8HxdXbhTy4kIZFw7HhpdTCznZOVFNbefKmW9Crr5fL7d/YPT4XPicUO
zRMKnu2vT0XooQkXZKlABoj2ydIf2nWDg1gzrn//TPpF/zx44k3xTC4HrMc98LdPrZMYt9JhVofA
GNVW+Ywe2ggmcTrF/3b9TO75vz2XNBXgtnJJD2Vo9tcLWGFED6KOvj9tMBS0xcWvm03lk3ksOMlk
LQZIYkezIY69nOsdyo4HO6zJoSvuf/+uf7UI0e+ayYqy+DRN6fi/XF8PebvRqbHCpdDYiTS4l702
e50upjFfsB16aR3ve4A9+u+f9vYOf73a0pYS0ryFM4n7yxXgwChtzyy5hYwUdUR3tLwBr5bxpe6m
F/R1iDrDu6RYLolfM3Az4mvjNGglCBKKHc6qyZcfEpl++P95WY7t2srzHInP3l8/GEk7aGW4oh5u
g7Qwcw/S49lAtOgG/e4bbBQsA/lBAo1Hk/i7MnueU7rWqh9efZdKDqbPKMPr71/YP35MmJmwPTFr
ZXv56+taqJ/mGAecA3rJhjBOCx/NftjMM8SW0WFF0EF7Vve5Ysj4L3uL+auNyu0W+em59b//tNqZ
JjiDwXjyADfpkTgBGBSw/FfhhBdaM10mAQNBJNNhlPJrHL8VTdD9y93yT5sAkbn/793/8qmMaR7h
Y8grWCLaHkZYQBrJ9RYBmrAl/P5SW8L8+9VWvuP73JeMyS3rZmLy0zsugZD9HPtfCqFqh4j0LNGj
jEJr9QTsUocYAMw7hwydFGlrqzkizTTzxxe3sQ+dGnQpOp99fmfOZhLIuXdsg35iVLuqFZcqjKlN
hgeSVF8cu39hFj255UdNDFFxcpUmA5h2mC5LtlM4WFbhvpd5jkc5f0f//73UOVSQeUbmubP9Os+4
gZZwIFv/DqDjXAMhQvngf3I7CFx2/1AsTb2C8c294sJhZR6hF9Q0jC+OI4+DhdbLjA44Suf4C0AV
F6q4v+kXDAdlTD1fx3Z6imsSEUJm4+V0LBWvsRAYWKTFE8PSEbUHHUKeM96AtnxkZHGYA3vXJsul
q8XBab8RG37NPHFObRIyB7WDgIifwjhsLZX80CQ3zf/T95OluIWJAmA6WTzbbvvu661YXxmR4pIb
We2uGmHBTta74ZG6I7Q9DCNiiAv3BCoEq5H3ZU7yME7Dh6zrcY7QI+Dpcts8OjmdyQlgrNxUxnqa
86vJczoNF8hixxsVorVxnl9MJryz6K+jwZvzlx61eQeNuYtQOXAfjB1zmtIEeM89PpZyIjcwL1G6
s4Hpyx+4sJbSdAsg8MElTpUCPf/R5C2IPJpML7y30KSvHMZ4cNXFORiqd/KSV86kB94jM3ySNS5D
PDwk6vvkM6l1/fESjZwTFnhgp9gXK3WqI/MREePI8J1XEvjL82Tjo8YhrPzhRTFkA/w8R+nA76tW
bZ9Tnd8mq/CqXC5BEdQI+b7Vw3R2RHbVT1EscH1w2YDo18NLEJd4rr+0CFGVkV0xxTu7+kpR/DxM
FSECqbiQSrXRxNq0JAEgya+Dh77Vni51jTwecq9fhs92aTERaMyXBFzCER33VOh2SMH65zQv+eN2
i6KY2AIkEkEOye1uKAhtUX50ZsZQI+WcLwuvaF1E3a6uYlqdOtFWqXg7zPWjDIfvfszTWTYfViPp
oer0ofyem1vzyfUId+gKeWJdAVnohYC3yGoyhxd97iY1WGF81XZvmEVfR2wwxtm5Ux0A84QQibRJ
m6YENhS3MjnuLGUhH7DbaMgUyQ9M+LlPOWP3hLcRfjJc7Capdm1Ttsc0md9MWBp3WFVgUp1FPQ/4
JyJtC0CyahFM3B82rZCdPN5uR+TOPxK9cBdNt8IR7JNthc9eV5Cf7PHUt61Ex3mNEneIjLVSgqQC
MbfjxY44pwhawoAsIDTPwDEqLANUBCq6dgN1hJOWLE6V7uf5tV2oCW/b1qCP+kjrsSZuoSp01tOU
SdTf8wULyXKD/la8o80Y8HEXCzAsOrWXdZ9GP7yyqnFZYevrmhDT8vTNa9KrUTuHOu6+uMiuZ9bA
wAU3Q/S5BvYpAhMT2XNkqZESePKxPUSQYO9v/4PqGdyOLDJvuEAbSVedwcuaJC/dtnkqk2cJOIc2
DY1yC3609md81bu7CsMBDyTXc7BebaazaGJ6TBXcC6wFV2oxejCvgwv2PTUeDHY7nnYjqegkMIfx
zm0m/KP6cjNP1gU5P6tLlhV/qF7Jrp8hlLPS//AVMAkSqDpTbeEMb8o6yDbB/eKG7h2qSxQ5qAe2
0If90hlPldWido3Gk23XR69jF2UqwDFZYhlooEnfSWF8YG3hMSZ1ng28PKtjWDkbRJ9FRb4OK+cV
LjOmHVOlmB4lb4Rp4BJZOPlWZVy4zBTbxGBdZcTAruQ4X27WAbcb8la8MJX8oY8DkWc/8Mc6GIJL
wxbXdcQvzZ34VgfiNYmK9SDM5zFQ5xlRCRIAECMw6fUfH9Hc4bie76ecMB598/f5SKbhydYsXiPm
hgKPuppM5rZmBk21hXk+13iDutzW0TSUWyzhv/ewVwFRJfZaaj4yyWY6YBe7GNLrKiPyEhpogCIk
bN7qnisSAgX56EI7ZXibpja/yr51N8GSouBWaQfLGW2GTHAGw6gC/CI09tjpoBuZAE41RQpLIBZl
teAtDmiOJW948kZePN437DBBB20KaBf0Hzy4ZNo1LxisYT+NTdy8qU2/w+9EHeOC6W+EqhWJYQSf
g0XYyPK+qEDu/YGy3Z+/135HuCP71syZCSj+XQroxXnNRRpSkL/MBv30p2oHs4UfsZnXiQ1oHw9b
PNeQ5unPrsxYQ8OCx6VzwaHycZq4Xbq8IZhGWVdADOyFRGxgoVLjS4RmKMr42D3PvPKLD5aD2LAg
PsJhTK6nlCTQWtO7SlyaJIWf2wwTSaXI86sMRW/pRiHTLvqLaLSxMegMoFJq2aCPknX/fRJ4ZJED
XoK5rhKnfCk6eSkmlkAU9K9LgeRU7+WufFiEy5iVCLl1ONqfPJhrZDnwcbg9TsOJmW8jZl+9ZzHZ
qt6r1r3Ar/+eTSxb2xdv3uiJzVIkREAvhF6VsYJlPPIVn0q26fzprqY9QMWQn2g0uw04HQb50PW7
vicXznI3XVh86GQVk8HLvEAm+Jc6nIubBTD2oDVKnmWywikMetYyVnGTe9cXcbQqXq3OH14LECLH
QmJgLf77zJjE9PzxaxL6a9DkU4i85QuJ18LbtZ0xfkhK524Y7OpA8x0zHIo/+e0gzrlKxjvDd89p
nAV7aEZnq2bagBH0fVhPRBQTHrfurNDZOFnE5A6TXxA+mLRQ8IActyI2L3DmVhLiNOhr9hZzlOKp
jaQTMtVcNxyCItuLeqm33NAxucVFvG9zv0Q4bIiNjOt5M1vzlnDwYxPZ96K1XouRIZL35daTO9z2
GAhALPJ0aI9JMveEK7d9VzBXQSdgPSFuLTZmWT6mEgsn1/APFYAumjUG1xnDj3j2L2Y8QxZEVV6n
3bIO8/5JmCiIXK9e5VYbnkH6z7XT17teAiHKbh626DDDFX6d34xRwjHAuXyyGDrjh7+fqvwM16Fm
UaQvitxiN7/4GNgwO2V94nVL9SpaMrEQpWqCxTYPgGOJbfnheu/dxPEhGO7uMOkgFZvpuA31BLuj
dQwEvzaTjfCpt4bJ+eQYKH9gVlBShSmFVkhjUtsdS1+y/mfodUMOdws2xd6zeUJFoAMuma5OKuAI
GCxGg2PsY4PhcV/OW1cxBmUMj0/THFc4GPSbsEmZWnYlrGfJWIGMEvcQIccdvbm+izCcIMCt50Sa
dv3cDntfNY+gnymz72qGKOHAIk29bevNLnXsABWBlbYsjDuyoaGM8rNN4TOCURa+YX4lNp4XNQft
gq/1QrWmtqoQH++xJ3rQIJah4YTZdFEwb2Ql8GyC3IkBJjNxI/iKmoTbSSt9IRLxP3TdvnNJs3Il
WsyG9Dk1ZPvbSVfYJU0mpMkOntQ6mELnuDT4ioXgBGxn8MeK4sWqHWu/YO8b+6F96BWeJ5wKeySj
pElZ0b1CYIz+8i0LakijQ/s1q41gBwkl2hDbTvxHpxisfyI0FU9da9ilZktR1MXh3sEq1O/kB99L
4x3dm9wF8XAv5/ZNEfQCU26oV1GszZ0J5REWtcHS+wd/AgIuCsp0s7fJgeEmWHRJ6ZvQmIZeER82
WsxLzQtmgAQZzJTpBmWyG2u6SpVd9YH5B7qEiVNYrtOY+ieB0r5iraNndz5iV4kHCHppqYuC1FsG
1ILGGY4S57tFnSUFnRmZu2R0sAnGEXC7LlvTyN6G1awDvz5mHa5SAd1MMnTVrkEVPSnJWMTDwNmc
eKU2H9BoYIAnYZ7oa7LY/oeyKJ/Ykz6WfvhwK3W7hDaTMIZp1cbJhWEKvmFh92Iy0La+dzPvGz+D
q6r2ulLG2uxSZNh2W8j4ZCGGfSwaZsHGZ5e9g00wWE34Im8XG3tT/iP0nMzIBn1Lw0hvwK6D8UPw
aGQwnlTBj6qRkW9e9zuL0q4pKDR07rOJSOJgbGy/ae4if+vQmO6quMEVC+724PT8faoLJF1sG2RT
B3jnBh7cbsOs0aPyMSa62eo11tLrqxD5OFv1sfcWtExUSoFReGNgvpheLYfrPy4tHadm4kqVnGo+
sU7Homd0JHur4OKW2ZM3TA+L577mvnwgTOQHnEa2JSi7fv1QBnqJucvF5ZxeV3GNaQQDqrmvX0ku
zLcjFtyVIJPOqLNsZ/qE/JB/fbYHPHc8J9+FtU82WYzi0sFQiP7Sc7FfCej1aFdCn9bU1leW3Eni
em4lVVc8YxOywvuDCqyGMFy1wVotHKi6LWVI9MXqiLKN+UwRJ9/u0LBvU8jCyznJGShXAdk5+L/c
XnbvS4RdZrgeTLoFLCoPli0e5WiXcEe1xYV2jIK7/xpnSqcgY+KRDy92rhhwR8xe7PHFHudz3FAc
9x4XnsqeBo3IsPiHoRRhVf3wktbUPXkWnsK8vJclIc5uO5yZAV9un0GvlWjEaZKbrV+D3leLUvcW
uj8W0fzRQXjb533JBCrGnCBQ5sqz0QDfumQ7Q7nrGQ/CpdSSArB6YR2SyszNpV+E1ZYbpVvbQub3
upjiOjGG1s0qs6xz7755CQ5qRjmfCgvCYs2aaN35GQeXO8+bGal2jxYwxGwuJ0RHhNsU/B/6T2v8
ww0HskjeHNKXKwZKEGXlQ2FHTwpIz7bkoez9L9XA0L0ypzuTjAsEW/HV1i36GFKSBR9v8NvtxZv6
zKkc7lcrB6hIOKQIZvnRyWIzlvymkebgvKo/gjzrfhc+WcsNn8byIcAQbGVOGAWaz5MZSyCY6R6X
sn5tuI8G7AGu/JveMHpkQJlYp4LdxoMpggdaw03K5TFqGh2463cUGhTB9Hq9T2VVv97Q5Dpkp2vc
L4YvAc8s2svUmc/6XMY+BLZu8b0ZWNO6qR9KSvbeZFrhlerOQUrbEU247gKUD3Xobykx1LajE+YO
5jeQAqKv25tigvfJql00OoZk6hvxMExc9T3v2zWOh7eFtvOnEzHQX9KJBkRvtGRnxMO3ph5e9Fai
P9Vo6Q+ydK9TFl0T8x37qTVM7RQnm4JtBtY43hdClfMG5iI9PBDE0LJ6wml6cb0PaR+9k0+5FKAq
jbRCTvVj0LNl4MzAvhw8T8v0Sb9NCAdgymyKVScfXB8w0yPt9wZc9q1FN0mYWJG8WayOWgJUjBj8
wefk5LrNBuwO6VrQofANAhsRsblcagN/zSp7qcmaXsaJOBWWP0HBNPdRccRe1VjfDB9MxPDQ+U6J
APQaik+zTBZEzfQdGvBxQ3ThDqiGHHnVUWscGfXsTYpET9/at4e40eDUKtai8lrEjG7n6CAz+TBp
kR3sNZ43hq8xTk+ezObtDViIPmQuLLfAghhTj9x4kJ00jJS3KMDIiMOkwiIkWVcCfW+aVGbg7Cmo
R04WwQ3xsBUZbk3/MGTWbgA7ka7urbkrLSJqsIPYo3qmW7/BZwRvK0jBkR/cjwh155ZdXXFxEou3
yVucmvEr4OG2bsix11Px3qTwy838UzfA/dDroQscPsKGzp604C2eLxuG0N/cpaMXqmeeOe124bQJ
Xf+jLa2D3y2aq6OXX+t9sAMMl2+tdoCSl0CRkwnGOJT0bPOEfSek1UC395z3Qx3+gIWJhjZbtv1I
W4Te/NiM/Us2EtlTWUQRAv6vZlMzDYaJSHndSILC3jqtUENl2cTOUKDR6Lrch/jNWmLgsrphpLnB
qRsDuhUuKXa0R0nEbiBDqrcCX+KhIuOwi/hA3Ixbsl4sNlKQuxwdYBRXB9pTA69QOPgcoVCcB3pQ
RSJMPcevrayhBxxHiK+7Js0Mkv1wv7DL54gEFkKsMIsN2gcr4W/DrFwNyVsX4i+HsEOuMpdE8WYw
H269Z7FITPF86BEtl6jz8remm+/GBE33HPTGOuty6Mqud/XMnIrhIbSdB2fKf9xQGsPgTTdkvdco
fNjEfR83crF2Ue8Q+j7+cdhRKqZbklHJvKQ1Vi4RJ0lCeYqnnhfh3KA0JJcHDjdN4n/3U1reBsE6
1BlC1DQgVlWYUzQ21y5VqMwzamSc257KJPd2eiu55b9UihlSZBYfnUn+6CdixHyFkAkUAbdIzFae
8pkjJIFzTZ/8qV26x8qg9Q7KlCYqc9lQOd4IioSjiC/xrWcmrhfIWZ9tqaSM7jz5vSbrEHUUxZGG
pixYLwilU4+K8RGUYcWwOl/Jtt80odqRnAIN3UV37fT5VfvN+/OOfNP+/raWW7QgUJGWx1s1d3uj
lF7zpnId9maaPJDZXOkP3e74o46xH0Irfg7xWmn96qtiwLjP6ntzFp9RrIE3MAQIQrzAY3zH7MgO
gBxQd2lMQDpUkmN9LIswW+u7fkpf6pRYRYMM9A13yL4t5s849VHcefHDop5HD6OeKgq6s53Rh3bS
InH8vuUsZSttkLQX+SnhrZ2c6Sj8iqagmb8FtvfRcIpqR3u+d0NiWhw195A7808ozk5hhRcPSWsT
+utZW7rkBeLs+r0id3oXuY/kTB1xAfu8aI4dDpa4KXQtfghhdSxSj7g8mQwbIlgwtY2t+0kM/ess
8rc8HZBjudMh1QYQhtot7vRSqcjYesB3a4idFarfCvV5aTQXAq6WCUVTgGClXGw8YO0sIRHIOZOU
sekhI+7EUD8MKYI1IxuqXWqRCCGxZ8UFA5kZkd7tLjMpG5J+emyJVriz8LRAyrPsyDwGVAqC4RAm
UKh7Wx7zGH80ym3aoytCXWcT+G8uDnVujk69rYwvXak0Rhomh6Xycb8T6UecArCd7TG/MbGDR/Ze
PBWjH5pr3xUvsobEdHPRzVvZnVL9QLZOjV4eZytLx4rrh8Dkof+MGbZ54l6Qfz5AZjx1yUz5L5QB
0IFb026Yq+es1pHl+kGSanRyWTljGJbHNqz481nxSLpKuJ0HhCM+XpSRSaJvE4EXy4idxqzDDoSQ
3S7AJmEjS2xZ2yx7b4VhnfpcfIZJ2GuDHnOb48m+KkczP90e4jT4rDSdyrJr9zT50c8Pt58lmLdu
ozr9GpOxPmflfORqInXMR+d0++qXb21ENvvQbU5xST6A4/TTViqiuYwiEaf/fajGMANQrJLtUAdA
OPUUt+ifMeQNqq1rDP2BwBBiRaN6rPOVxy5gx3dpaL/iSOjvRtXvJnuatiJCqqj9uG8PvTbVblq9
rgD8t//7D0nAE2UpiIZp2Obp9gDcb/3xVa8DAdBX8y/eqLFJYTms1rh+UoZguFeJlzY1xQviSNTs
BdBgFMhjhOHNXWrFb7Zs6junIzttRAp7MDKy0/mUXsouXOeTqF6FbO745+lBmhCf7DRLjiobeoDI
AvWbj9Onj6L22TUN6zmORLWVCbEGSmHe0Jluu3OoCNh0ZoXorfc7bij9LUB7jc1juL59N42wr0D4
DWK+STXue15OOM7Vy2Ln1cvsOB7QODjF7WcebRiSSvnkGI9TKspn/NYAxeaddm5wRJk9xpuJ1lAn
akSQ5qGvpg4HEde57Q0J/K2/dIvomzmFeDVoG/NCu5rfvhr0p/DTz4Rsd0PofMI8Ftb1GPSb0fI+
G8LrdpNK6zNe2eE5x7gdGfxp0A+3r6YhegU4W1ZtxQnutWI6hTL7kTBo36aMDU+3H90eRKr+/LZq
EJN6WZVh/JRnRwKw8J6aWVARfsrmczpwl1sl5EU3cx7mZ9UFA9MmHvx5fuc4clbSW4JXUsPKsXl1
MTcImnI+kHi8tfQq9vTq7GYFS9MhMRA+NLcfNkZG0e1A3HEtNfmJBRWS9SS23fTg9U2qE60Ismww
h47ZajZRrevTZjt3JkEoeonj4ISCpKscXCIFkRkxgUdJfxpSSVw6UdPdKdMbDZLGfZz2CvFXnZhk
OQXRprIwGxP0lPtssh4iP9kySrQOQbervNTf4S5DSJaJNkQOCodv/pQUaLSS3H/sky4iwclc1vEy
laDgBoYLsnivyTo8zXunF7wEp+lPpX4xoYWNPyUhXwrfGfDgCpMtUMS0LoIYK8xFOKfbV7eHwGn+
/DZ2K2uXK5+Tsz8SnI5DX1EPp0g6PAlShj++uv3MDd/InV6OoMeKc24CHo/iBWdTTFRXFvaIW+x6
HNIq2y9YZZ3d2OOInoenKoo/wV1ssTNpNlHVzAcz7N6s1OOTh/47zwL7TzsDeBhDlHL+ySKhZS07
hE3IRQDpZHh0aHnIHsf3sBJfA9/ZJ965RXcVldMXVVeXxe0+phMVoznbOBcCZBrUIafZooQPZ/vN
TTD97eMmYSeJHkUBhoH1MriH80VYDTjB0H6rKcq7Juv3WJ9U2x82EYmxSdDLOPruMZotuTU9aGS4
gPnSqzZlijJRee2nxM2/ttL/SmNCrhKMUbcPv051cJ2dBuOi9qUIXbb1xWUeMu1CIzrqNyCscZ+h
U2VJTBFphim1XjJT3PY+RhwwLz50hGUBsqyrIdzFbMjkerC3kdpr2t5DFrHbNfJLnNmfEVklq2bB
iXzS+queUK4IqNF0848hPH9mGv4HS4VfcSv7isURuNdznEoMLEIqONel/V7IAsXv8Q59/1JbDOMs
5r0yb3buoq2y5866Q/7yiV3oPhURyRUm4ymvrvZW3z9ZdYXt8NTPhyXrVnljOFt7CLAGjjngFgyS
mMUNq+aZDK5xSzXb3C0SBJxR1I/EQkN2Q3kc9G9FSWIjbyPSjUCWfBg89IEQEqmoMfphXocC1Fon
5SEPmmcTZSSm67RqGtFLVPhDQ0HEBtBQCRAWPy/WnRWcjEGbz7vjpVECfaPQfjjAEF1AA2mvXRod
y6BvcRJERq3XPKU1/HyZXmMlXm2KRbBDemY/x5TUKxAqggtgKkTVCJWgBxbK4uxq1b6xOji1Ov2e
b6PNI/5KhlOCrgBak2IqaJvOL/yidllCp2+Br2wcXoqZXqUyRbSFVI18jhKuyr9S6ZHhXmccZzn4
hIaaFAO13iIuN0pITqHqBqAgkS/XncHtUobAjI6/yezxGFq0s5Q8GhZuH6ZEMmV2aS77gH4bG5tx
mH9Im5ugT6gJhXeISxdPG9CeMpHmrq0/I8a+Tm5irDEbADrIdkSqzpT8ySbvjTsJjeX3F8XUhK6/
8OP0RYFDanqOq/mPv/LyQsImfCARlOLmpYdO1KS0rPolwV++N73zMh5C1WymCeb475/b+ofnNgWk
QNLfIUCpXzOaWmdAWDVW2aHSE+88oP/iiczo4gIzGJb7UFrzi4QtgoT74nvWURErq7swxqIvgQrJ
oUZKSh3BSLnDpV8dJwfI5/evUv6NFEYWnvBcfEKEsm2Ghn+lpRUNKbyOTLltfF5l1NEg+m07rtiG
aSbxCoPgYhLkLLEIxLL3qilj9Zj+0GSOOOZTzMnDg5Hh70o6YrgGV1v3cn4G+9MriysWjVeiKX5w
T+wci6IsTCIijWKK26cbBTEUum/XcGBXOw/1p2T2cDQKaQpvPA3aBHxdS7nx0NhbA428lWbVPuHA
DZfpjM6IJ7Mj8twHRnFTk91PiUPOBWa5uTu8zHn0HR/+x89KZi+6YQPnucpmfMmaVntJfUTwMhJi
UB/dgvqW0KOF0WODCUk2RYffX2vT/hs5lovtmhZ+TR75Vn8jrFZTXBo+0AcuwymqQuGgRGPWYWm+
SaN3MqfVrKi8OoLRoNctZiyRcNZ8MAc0EpMoOQ5AlH0vpjLOqpZ0GOTW7WDsM31yzyN4zpJnHm6K
IfhJo4YXJ2AAXJnl3dIq1CBi+ZEvyPNdWCk7Wc/4MevPJAKxsMNonUfXsDUgwpng1XiLXfVAsYgB
yfBuoYGmRxFwVFZ2TtVlAYjaiXWoPNA3YIYS64a15AjdJt3TGDGYSk2toyizT95CR8xM+5pbmFNj
47auZnaeJvBwbPeoCvW/owEB5wf1r3rje5aM1Q7MwTA7LEWL7h2LMj1lyHOLSgELLwyhI1FcESei
8LNRFEYdIy/ivIpwEOvExj4kiGIsCQrxRqEHXgXi4wDNpVZzZwBywWHgXbuqe7lh7ZWBSNZLj1Fl
fC8tncCADnRTBu5nc6DcC5yFwUhKgyXglSGfWzeMe1f44uyN3JLkTtdoIzvOYyOpjtUV35f5NEKb
WqeZe3H5RyYEp7AcvzpjRIp3sQscBF+Vd6w0SUDGnBMNMjSSw76EOetcv9T6GJbRd2OcXshvGh7x
ByBGoSeUZ+inix24kDVwDUvHrjkhgHn7l9v1H04U07WkKVACuMr1fwmZCxHFJo7Rpgdbv2V9Gnj8
jBpOfTO6c+ElNK341cHIiUn80cM7fbyWmknnaA5D3WX/wt/9O+Nb2UQF4J8kWEXsrb+8pG6Wo6xi
Mz5kbvi5ypMnyuejhr6zEQfOZj4GmnFWjsNFU69whr0Gov5o++6/XJt/2NxtBd/aQiLhQIn8lXre
xz0BwEUZHzBNwMuhZ1XhTpq0FWI/+Mwwxd8bWrVhcd9lw/wlhHLeanxDav4YfIp1Oy8FGRz+B9HH
HywnmrcgYQEZqdO/MHHV32jyyhHsOTDklYkU61ceLgW2wxh8RJecJrg8MUWHWbERQ5vgXmbpYTZt
/ZIRJODysZHBdI6sYDx5wmm2Fr8IQH03I4jc9rGfb+FPeGtLo1Ex4Xa+7cQbcFY8j1qIeWWvLliM
QngQY07zWJTGqhpUexzT6Q3LkxJfbFixVk5IUZA6G2W46oKhUmyJF6t5NdKs2d4w8dCIOX2a5WCl
9gakT22HEWAt+1i5XXrI6qLfVn0c7VgW6w5m5ZvMrZ3M1YOM5uVeDcsqnplbGDZpuU4lT0nDsrGJ
ysEXzyR8TBkfm6rNENwOgKtKfJozyLqGfdCY440qWoCp+cr4EDHAFZwRkRU9DZINeSmKVwJL2TVt
3EBy2zhixvVEnN8PtxT9XtqHIMmaA94EANrllOxqiXYL/e1drarqJZtJgZIpu1U+d9OhiePvmD+U
f1Qf/yeN+jdplAmR4ad97m/mbvfxO7v+tfiLKuqPX/pTFeVb/3FMC1Gxo6TrW8Kmkv5TFqXEfxzB
MnJx4qC5diSU9//Kovz/mD6WcATE2lIA1fAq/lcWJZUrbE+LYti+sIT7RQb1O1mUqZ/k56IW/j7t
hmPj5OsLxxG3dOOfePU14QEd4Kl5NgLztWvq8j5AYXkqbReTdPV1MqfmRCRjRMnUiW2JVvKxqefo
rBYmFfq73iz9U56p5zlrnOc8yj/V5TKeb9+5ZIZAJYjyHdnL7/hxfSe78rk0DOcuAtxaL2aVkTQX
xCdrlNuecfA5TKW7YmQGQUgz12c3Nw92XdQv0zR8rrJUkiQzvLSICx8tuoe3IGHMZEyiPVmeDwt+
zB+51k8wxKaXwpOwOmXAiEWJBtZhnwfnDlmEC2P90bGYNOIeADATPpvuTbpR4OzoIgaGc0pl19WH
nCW9s9EwczqaxSt20REDGJ9UIR0hAquHuRcK6ueFjRcVtXwaAst4zROXyrUVzxNAyTl2jf8h7MyW
20bSbvtEiEACSAB5LklwHkRNlq0bhG3JmOcZT/8vsC5O2dVRFR2hcLvdEkUCiW/Ye21edPXTLoLh
2cmsYTeT0uzFC9GtMqb3QAdupTrOKCeWPdgyu6a6JbbPCDXY7429mWK9f4bzs0ffoM5uR+heGibZ
we/hbPPxsecy6c3dqW894TdQy0UcnhnHPCzo5Tpvp4Notf4KWGFbWkH+OYnOOXdDo57dmag5AxBX
D9N31SSx/lAYvu3dcyqiHr08SIL+bLf2s018xM6wMlCctsgf8gIjlpPZML4mDqjIPWNJOOYLNL2T
TOcL/vmVwDiQcvWNxTspdXC9VEw8kUEA8prfjiVFYN9gOfinUAaPLuSNS+YQie6ThkHC124C4HFF
xg0xzUSBoA1SPiK13fUyji9hq72n0xxv2haAnz+57P2qL0HWFieBwZnQ4/JpqNSwlg6RC1OfuKcR
yD6iPvqj3g2avWsICG4GWKFJF7dGjcMaIRdastzngWFybZfDf7TWf1YdBh0i9jyOBPYOUlJ4/N4j
uVBQUr+e69MdSkfeqs2Duz+bLeHAkMAvjd6FB2lGz20YiAORct8sn7iPkKgdNhJIO/52YN3+al//
bow0hLH8xL/1tbwiS4diaUmskbbiJPj9FWmMckqtKwJwCOFwSJMMkgorm3VaDpSKmXXQGWVwTwIf
WNiMmdC1R7+Up7oXq0qZ9RvBLvbaB1XQppl7A7fF6DDzg/fBGs42LTw81+Gbw+dGGFEcvKifjNcm
z9LUdOpxGa8FDsCVJRJ7R6S8v4kbuerYla57wCFNUYQXduleVQCFajv+jwGQLy9QqEwCMubJDpLd
ynJoHFvZzQ/OFF/6LtuX0+Qcqh6ZYl4+iNSySZpEG6GLFnh4HYxXSz+0pp/90KirPB28wc7WCLCz
5vgl6NrzJELn5PgQM1wdoGCSCPNgCfuSaCK4UOcma2PhkHdl2F6yGgXrpL0PNNpPbm1uFlZrYsTW
uQBhbxuadZtrfxf6IlwzEXS3SvVeG5fGi74mVwdHA6xacB/D01ga8Z5uJ6S1Ta2DFY4HoTlkhQ2/
Mt9sd8xgX0Vtc3NHAt2ACWuvUeF1Wow/naMXJ3ZWZ8IJ0PFl38BIBCC0crmxUtV6rIy/K/rxVcF2
eZd03ZtjMxmFfIvdb6i8MlPpgcwo2AYlG4SwDT0N3/pmmrOT1eAlcgM0iHVi9o+5022oQA+8pGJP
kkS9YUHM/riJGAkN43mcyW0jCQ2hTld1+9gBLiD6D4KRoA7FKC9IZV4LEVgbI3Omta45RLbHxYnS
cu86TYNBxvWaXhKOtmxq2Vt8oyLVdwTLg2EPbHsH4aLy2nbW1lIjgq1kjYiojXukltp+1pEdNP70
RhI0jpcp3i54NaS6kypQxS7cBfhNqCCQpim0/C2Le9oMyzqxF3jhd3qYHf8ZxA87cQudI3lc13TG
wpES9nW9xxEtBGhHuTo1e8ukUVnR1vCRfQrjS19NiHS4Owio852tUwObYQOxNgrVnkJd3xcLxkn6
DrKAONnGA8IMN4XnUvkKu5iMHmqhtFXrvlYsJA6pAmXqmv53qUCIBypY16UId3TDNhCuZ62jxU5D
p7pYC0g5U8kT0XihjVAyV4XaqbEvMVjUAs6324MgrzZFCR28FeOTS2iGo/EE8BttukxM7nOIUQfN
YnE9lvLZHIX1gHmyFLN5aEzcXRX4k3Hm90wi/4X24AuMa9AdZr5j/BptqrgASoVtloxW0VTjLbWQ
t0xJfi3RCXq+oavNwjiCJ43jzC65HbAPenFMpI0TMq5oJoxRJVacYjF1hE3WrbQ+yneL5WciLGfd
uqSKZDnpb8RZetVYy2dipus9ah+cR+kjNUmzyYVOOxBVLEenUYE2K16DfvphlR1kJTO4xcxkVy1S
nd0i3RnZuO0qK31nKt9zrXHyVHP9HurEVfahtoyq6y99rl4b4jpWAjrqjiGo5Q3L+1DU8qQjkiSk
hEz4dDZ2QLKc7ivjkngtxa3VNUUJNCJG6IIW5QtyGQWDKEYig7glOhch5qww1eRuKK2fBL5ZV/Nn
NhsFNUPmdfAQLCl+DVHGtYh+QzbhR4ReZKOWmzH3/Vto13uRxxHE0CXXKgrX9zMODh03A6GITJfN
czn27Wlq6XVH5P7QOqqjNdTvxTDEey1b2yWOhVpv38usqLzaBck2V7kLHMvYJRMzVjURLRIvd65h
Taw37HlTDnjQYMmyNX+SiAy2nd6AjR/lFZKHs73fkaAeyC8Ji6vj1MeyoaCqmXXve1RLZJWWj33t
rwNrrs/lBIKoIgIYZXlgo0VsP0k7aa5Z122F02l7nxBMvxbuDbGeurnuhEIwGAjwgbK66s3uDKCj
4rUBlVl6xYoNxdQXpCiZyZM9aSerXHguASVsEYWHVpXT2kE9tuQRIcK01YsPUnafI4ZAAemcGUCg
jTFIUdViLw9y40L2IzumOWQvE2osyNz4kLm47/IEgufUOb8G0GvMPJPZs9xIP/W5+UkMRbxPUFZs
LEGaiK0CZysH/gVViQ/1W+bHNHBJ8uuCj0Ql+WOVMC/3i+Kb7lvxsTa7x8JJGI9wmFzrVBqniNwy
5CmtONM9HFJrlIdWR+PaMCAj/4spFxrCIocdGcWHhsWDmaVH2EH+ZrCm4tRaGLLYeX3X5g5yn43x
pZud4OYE6jKhyTjoqd2cl2UOA+aWh9FDDtfYC8kI9yYdI1DVWXI1oy5d59mElUiU10EPqwuUBwsM
9PC9ayHIIRlvNj3IwA3BeMhZ3ZaQe6G2bj/E+KUSsh57cpwalCRe5oY8ICw4jNhL+N00bkZLq+TB
qWsyymLmgjns9bMWD49aETne/b8NidasCVmJdjxq2IjziH1OjXAv51nfVxInRJ4ThJ4FkMRq0qT0
nrNcBOOBvGb/kYGbhKljuq7/lpVI06ceQXw76g+6jghvjhFDzdLFHMvOuMcuAFyGtqRvsFrkgfU6
1e8lO6FNsRyw0XLUdgEBdPYs9bXiVjqIbvpqZnN4Nly/xzIDT68B9hvETeKhFeERD0Z7HYZPbet+
JinP7cTQxEuDLqSDfXNOKWmpW+oPEZOk6jriWprihZcT7/Mk+hwJemJ+IA9mEvIJjna2C4LqtSkF
oj+rXWbRfrsbKuTR/fKxR2hzrmggvyRDV3ocRToDGPTh6tpW2mHxa1pm8ivSMdOE4bTTuVaZfrI5
C0PUnAkPg1n8ZM+OXt+FMRoaG42bjJvQ44WOKFB4c6cYq5qTa088ulAYC7Sb+k3n2N1bM7ORjMh0
xCmpc5Aq++akVX2qIvtxDqv8qaxJD2aRZ0EZ6irqzpIuTI1PkW40G8G05QrtjzW1ZmMWCOotO0Xz
FTPRRhGwEamiveGgQcJkx9E2XAQm9y9drn8Uccw/10IasDqYTmELAKfPTnEHh2/iO6yNmW1eW5HP
PFqgmkJ+k/2IL2kH4JxhkC2L818NZB058xPqqCiSuJ46nstlNGfIA/EhR1SDHrvdhiGTaS0i+nEf
zj52A9cI9r3fPqQ1isAS4rnHwBsmWQmdLJvsFgBP+un7NrSgvh/4p6im7CC0DsADWEAQ/Kyirvx2
vyozzAa3fgjPiS4fVFmVt7Ba5KWjLLeGHH+EdEjrGDbTltxEAzUMlXdpTSUb/+rNoLtbsibZ9Tay
JC28gMad29Z3XhkvryXrI6CmJ1o5yXZxP6EbTacQnwOju+Xob90Gw0G3LHCMBK/5AOOaSykcB5/n
llmcitycPUBF7c4Pi+VKn/dKy374umqu6B07x+YEcw+TnlQbM6E0Z8XyZGpRjEwiPQWa+jl2BhSj
OvpEnPmDFtdiqVo5e0ILBAYOF/Ygm9KxjlNvwIixVeShvA8zzN1JuuuAZCUectzK/L29q1scHbbf
CXSA6HsqycwvMA5m34tz3xk/xESVE1hqbU7kkXQlrkcWO0CKUMl6ToQJuw9Bsmk6tZUEVQwT02Ya
3RtISAjz8i3CKyz4XbsGbPxZvuMzHa5DLp6Ybh81UluAlOfBVgcYksqi+CILcNp+Drxxrh0TOyGu
AgBbj0Vru/uJoOZdgUwDJQhbcQ3+BtTZSWQVY37KD54V5vGnI0b9mvYBkb2qsr3c5mw3uvkQkW+F
lyH4VmUuicyt8dy6E1KfasmDGpyzyZu1ocE3sMsHJCsucioniNnGW9YvPpXoWJWJ8LIlViWoD9Ys
hm3RsfE1mqY4yDB77Kr4ix8V8Nx6JOSxvdwFykZGKDgAVFb98JOGxOsOC0FjOSeByfra7ntC2i7p
QEgbAYom3B2tObMhuBQd+HZe2Hd/BDQsfSPDDbjsNA2pX3Rq7m1SUVsH1q0tYIVGTR1uZMXtbWaR
9YUq9xmSVe8YwP7y9koNkJxdiHD8w4dJmCGSxWS66QxyhEPMJF4Xcx3myGK4Nun/04vM6vI0SLKo
MzWeZGXJi0jAEdyrudzwUZXFwSX1HX0rbToHHGzA4ajdN5lukiE5NeqsY10bYlec7l9mQrlQoz/4
If7fOjZQLbfFwvnS93ZOUxsbw0dicCfhvIaJQG01ylB7GvKuOA1sDnfNMnaLymXwRXQItQLDGwVQ
k4ZCHHBS9KcaKPvadxOYdthnT9EYR6f7nyqReX5PSrACKbZYZzU03kV1pkJz96YQDxEQvyfmk/kD
GzM6NA6CdRDjHTD4OzwL3XfTj5Mb90pyG5FYeGZH81gaC5DdKB8qpFln32jJp+rFSC2qhemJUj85
5egeicWMQa3ps3+sgQKtBwzTECbd+CeJnhYRWXn2xABU7MXUiQ0s1oB1yjqqUAhbuf/N71osxeFy
Z+W28qwudknEo43onWpcW7WhvQxJ/kal2yFwmlClQwjELZutU1X4G6gD04PI5npxQgEDn6vslDB7
CIhGetKKYsJUmZhrndxLhMni5IYG2MZl6KWN5rUfiVLpcjvYRV0QvQSoRI44a9GXRnr4wik9n4lV
+ADYFDnPeuU4z2HFnk8TOSq/Sdbr2llgq+EUPxZTArjR7E96kdKp1JyNU+wtCrx3xKzQ3KUk1sXu
ix1SQOPWuf5zT8eOgE/FexgEGBHGQjuQqXe4/9JkHm6LAAXgVBsXrFvicr9WWiEOdMMYw43yVmId
BhPPELIk9+o0M8rwLN/48O0+WlEnp/vK7x9mfzPp+XCj+wKiCOVWxBCMo8GdqJed2GMYSBnckOdU
vc5OPZ9rpgGXWrOffJAM60qKlVVoOtk0yjpXl7b9jOeQgPeBY4l0HGzbmsGDt87iXU3p5YHxdk6F
9GvQEYdOquAC0GHFlDA5O0aMec4lmHDsRsKQXSQ1ZcCvJKJxJFyMT6pxmxdMy+wxxqTdN/V8RTCI
zTn1hwsrMX9tGVV01RpMZikq8Iupx6Wnwx3wYGRk1ipC1jv3/hNRIO45sax6n3Kg87SFcRDO4hMS
LLC5Afp0GNEmpb3Qdj5ZfnmsslM6tj5j1ylcDWyRT/cvVmG0u3kYnmVvOKd+0NHsZ2O3vxcgrlYf
4UVmpIaAzTcFsXfzLA6sewMg63pKCAIgSqoUE4q2hwbms1T50+hUpyHXTJIKi+8BVFyqBxCHBk+o
rWpdjIngghl6EP1jugdNMvsB5APddO6jrWXKioXQFQNaA2yieq1L4EdiUK95doHyySpexME1y4W4
SA2j5qg5ex4ZZJVMnKBV0rg3gnpj6l33sXOwZivIKWc1E/jnRuapqsuHOpTFaayar2ZJNBbU68t9
nXx3nBIEerRk8eJnJHsujSRUQPrGDpeIy0AHVCoz2qxAGdnm6BD59ZuJSWphF9+jZv4scA9uVfOm
Edo0g6E6mGZ08QO92gLRnsmyBJgex/a8mwvCTCfQgvu5ON7Nsne4hDn2h1LTzXOh9Y8tGSQXGeRf
w0gbqDzVd7m0eFm6Jr1PvIx5j90pytgoxJslkIZc3/mYnxo5MFOI6dWtymDe5HPRZqQY0vIyzGNV
s+WgQUvOMQ7VqsVIHbG+d6QBRNmtjK2LLt4jSnPTUSm/wvHGWA/QwC5M/SWQSGibMmedXxZEhS2f
P6XbhEVpVsj9yzetb/MdvBhaobSPtwjWqZvNLwhL2ocpS689U9Czcly6+8A4zynrhWmKrE2ZNuZl
ysm/6AZrp6ncoqlgkFknkpkJjlRECNjQeFY+sPsdEpBMvI/mgUpwvDU5N7pWL0EYduuRh/ZrMOzq
0nAyNZ1bbAWTTlwMKPdCfZBHgM4by83iPbMkQqwHDsK6czgqTXfV1STcaDLHC+KSldf7DCrLyHyx
B9qZsXRyL9aArQedU61BAuC6CXe0CQPWeMRsMonrfTTx4oC3d7rqj42f8y4ETDGpdKLjxhR6cBh6
86ub6PO1tuynPEtq5nnBF+jNko9W4WDWmO61CKlhGPkfCfYD+mGeWXpW78lAwL4pq3Hl54y5Vgzb
SfCMHZ67NuMll8nwLycX1VlLA+25Y7ljFwjd78OUzq++svZ4Ksek38x92u9Rrq2gGOBRsvP4mH3B
6WgdyHUdVmZNaWXZxYdZR8dpwivdmXQXuUYAtaxasmZD+G2IX5cpKHLRgKyIrBC3qVKk12Uu5X9k
oc1t5pVjM7axLeY7zN87SBVh43UlQFPNfk8GRNRNwbmDOjp/7IdqG5TySOVlbSGe9xu9B8p8f/Wx
sAjhWIK5i+9h2w/vqpUvBSfHnLOIiv2LCT8AXkwA0RsFt5lUijZTlHCPB8yFKh82Obgpr+8Diinj
pS1BhgdWG53GDsWGP8z2kev068g4K2IKep/cm1zXjlVVV7ONnhqbRlvN2a1oaXNVYYTrMPLVl165
1zqZ6R18OAJ9PWinriAi7z6R6EzOcCem2nJjZIJGOmCmZ/9Fclocwex19BhhAFarsztDlcGTHe17
y/SPML3OqPVoKhG3PCOvIWS6MjG6+zCniUMIn5uJXMxhUETWi7I8OcsXxMEXpPgtBkmKltAYH52i
0bYqRW1ucOm0wsVB7votXmLRxLxutzrFIC2WmQCWL2UnB8l/1ZSRndXyJbe1LzbE6FVbh8FawGi5
FpUCTc9R3baoy0USeo35C6afuc+d/h2oiss0w6J7qpx5M7TGtEqbwDkxJr35hB8dx6Sszg06IB3q
8HGO7XddC2C5F2XM9GD0H5sheuP5/6OoWvVMpBwSY/yPnkVFSTqQ1QBlGtMXVAJrDRsTYej5Mj5S
Btj/JliVJi+0dnrzLZzbn0lD801VJI4G4QeehZd5NybAohVo8sztXNDbouE5bhOWU0+VF5M49TLr
2bEyIM22Gn6+duzY//qsWAnBla+UQPseH81m6HtCMVPdv8AaZj5jREe+s7nulDu/NCRaZLFibYBH
bI+6yb21cfZel8M2dHXjpbI+GldHqxc4+m2Oq7MaonRbGVGGUMMsiAJhCmbO7astc39r1iXDDjGY
J2EUr7rL5Qw2mI1mB606GOevKTGKG1N+NeFy8EgdSta1Gfmvw4iZeqJAUX22y1gGHnWENzFzTdOA
5lG0rCPZ0p5nZd0Cm7c6TfXxDcnpLz8h26hi6nYmRmSrc5R+zUvjKYiZ3SR5GZLexIOFj0jbRWXU
3Hrk8YwPztwd4hJHCI99vyWLEUD/YY6gUhNpsA6Iun0aAwUrt9eDLfJs4uhHhK1xHH7V2gkHLcpD
jwgNdJSNqR371KkZxnFKqpYK0yaGZTv6VfmtREcJ6W4evPv/yjOTvai+ZoyZn22tIH6S5eO6nOkn
LHLnXXN66DKatLgrdpWcbuBn+gOqcePSo5aM7Wm4cR9GO2510Fc4EICQdq9++L3SJkRKwrcQFDI0
oSdCbs+E9WLJiTk1wVTrLg9xVsEMeJPFxxQGMbu2giG4D3s8jKrwFHRhxbM/G0/jQMeoVe4j7RtD
WFaAcz1hns1m6wK0GRySTxpZF4P/thydRJGa4HZkSaxsEA5Fc0xBUtXNw5Bl5lkXvwyytO5r7SSm
wldJ9+K3Uf3sDm/obW82bvlVwzFCBJr7s09bpt/Qhldol9rnETvniWHOTZvmj6HL26fA3DDAV560
KgTgM3mKvYh/4VKyvboyv+eG/mIHtkIRqZKtN1oIHielEbkVTMG6Hc0HyEDbFrnrLoqDh1h2z5ZB
wiPNxwa/N7J+LnPb1j78oLG8UBMA5TtaiUrSk2vNpaW35b1stkLbI7RzjmPD7RPq4kR/QwSRhl2k
wMfm5lmzgz9U+/2jk8QtEgAYB1OffQhdBOwe1ssqxRbzsBVkMXgi099bjdKc5btL2M7ETQ/ofMGd
ERlXdsgCUeSm5btWRga3DKWLlazjUqqVPVRnPQNSGoa2utz/FAQagRqDOkBQ6HQP8ni/R9/xdQhc
jBxMCSRpRWu7CgNW+3y5/+n+RZsb/dgb2j4f6+Aa5Bkyszb8qEwTH22TVuG19IdDU/QTApXl77rl
74aGIOLW4jnBthUdoW0LHChOCWeRCux6/4KmLdh26HH++jufvJpt3bIhcawxvuqBG18p/edDEGQ3
zPDx9f///f1PQgd6M/c1CXLOFvIT45SudOOjtIuzpVw6tKL65EHOEVs5hBdR9q5bLde8mIShLd+f
hLC+QxjNQNir4AEzY0n0I3bRd2OCMwSvi0gFtOW9lsSUX3nhGXNVb8TCCNSjiQASt8DLhZbuOWE0
ee6j0hO6erJh1hOuHcV7gxPBb5n3MYu/Zbyza41DsHHTa5QzITN9+32g81qVRfQKRPNXPkRfTIR8
dP5H5slQ7dVE81wxymknE9lyxPi9tk5iZLWSmXDki/boFBnr6eEjz7/Zdv9dsPzrglrsh2pnCNyX
qfOWCslaLWy2dWCfFfk7kJBMqja7IxshD54a9qiJdDoU4FW8npmcrcgqbxyF4g8XwKQpHMMyXBeJ
/h3MVbMK3zvxgwyWgk7KwqE4Opu80tna9AHgtTghsjV311YPYinvUgiosSQWIjbEauz3llWMD1aN
b8Syv80iPU4O4WCzyJBUuM5jaqeseMv6Kud+S9uKEhNKC7M1y89YRyvtAIk8XMx/zSaU3aPPSJwQ
DB+LbNpdtf2IsvvNlKWDboX6IKZoxC/GHK9Nz07IN0TD8C3HdaJPecOxWxGGh/smmiUEG76nni5d
YbNPtIlc3eJH2ktMJRJeSD/nraf5NqSjDa9DeqZIRmLlYNP8SEaV4XQIl0K6ACUmbLEeVMLYZsvW
ino4I1TY6Bpa3+W3qM2PefBhJ1gzqnf5rErs13P0McKRd5b7otZJbIrCCNi683OGKoqdIkl3oYu0
vQTbmPmP7I4rVM8GfvZkrLZ2DbLeBN3XBWrTWO60Rn4z4SeXLy5rIkUqxRYiPckSofxUCahRh61p
EywDPRM7S4doFPzcPgtIrjH9nDTJvF1PQ1Ns9K498q+fhx7rFmzdkxFPatXkDfkZqfUcYjNeCZtY
uTKGIW+AVBpl/UZw3G6UQ7Tm2fEpHX1P2b41Eh2cYZscOOEZxodbRLN8ArkACDdXiERltc1muXUR
re5MzXlUzsBGIcBl1YP+DPqg3NBnYmg0b13N9NHyc8+EeLnRZYvwKvp0FihMA3WKZSWYzzH2OtUE
XuvrmNidemfI/AF35Nq0R5stfeZu20R/Zyn5jfc1Kh/MUeMCR/q8LiCgbfSWBX1Hntm4PGMKxihl
swTT4ZUpND4fH0nEpvMJYzaS5hC2zZ6eM2fLJlnClAztEzD+IOEgT2GIGab41oAW5fknxbqslPKY
oPHAMRZurdnUz7ZB2dz02zy2APCQ7JToVuPlDexFogE8YocJNwtqFvTE3pQjj4rAqc7grUAHQK7D
hU2YOuaIyhYemrpNhLxpE7vlGoT0Y+HG1tqH4rCeNfwbEWudqdMsDsKcXVnOfEsJ88o6FCufmHHS
oMZeEYv2o00THHAVpT35sCyE8aJp5QeCX3OdlQztZ3jxxBu/FsrYpxmzlBoQpcfC/RkfEuEA26yw
fmZBynZl+o6y6XvCibZyJKF9IYIakAr2dvD192pi5MMEY1WN5hf4ZeGKOKNOYHtAUA+/ae847aXI
WNX6NoM40LCYlQgcXOpNa5DtIbJ7nKQU8bo7JLu+fK+RvKyHFtJSNTfPBD+Q+5mjpCQ94ygjPlRb
t7cWIbY0dm9xnPwQISAJyWGc19NGRUO4w4L0Mo2nyvS/GZxEHkyTEUyL9aQzrg9dhsuWS+dLVifu
khCGlfGzLIIvC6UxVliu4mSkUC/m90xln07flLuyAGbrHoKy/pbZHcmmZs+qYSYAF1gNwyGGEfXo
dVkrt73W30QDVCXW/Aisi/4j8+Ml9oK9eRkX0PrsD9QB70HRDwe7dX/1s/qEcyA2Vapth9rV/8NS
dNe+/y5OcxyT/9xtTybOot/FaVWRmaRkl/4RP7YH+O6ttEtsEDnSq3AgxtqAtcFYwiB/uPM3SYoN
L9EuCY2+h0042lhAIhBL2uEuoDr6d+2c+IPxbxB14EiJrtdG5OsQbff7i7P8OXRCdgnkr7nmoV7G
X7aK2q0TWhtG9MzzU3VRZhctEy0YD27obOeIDCkWs5qgLhtmnxYlE2cy0vWdMT39xwtcfHp/vnu2
w8vDXcBRqP8h7etB9XWNCvyjRZsXYKqhmsgRus8RgE5eOECbYQQ0xsbxjipN7TV+wOL67y/jHxpj
3iZH17GHIjYGTf7HZyiwEmoB0sMjahqWFHMCXNL2iky+F6SXMcvlwyxhYPpFmv6HvHH51r+/AVjR
XD4Z19SX/Ow/1JZVoJwSdTCkhWUl3bAujKPI3cgBD8+cDi5iQuT4jQM77d9/Z2P57P/4yUJyfnLl
6rYl//TCCQKnC1LoJSuoqHpA9nVsB81TfiP2bRDtpgF4imjGl3x2f8HKrT3XumHmp9rLsA8u1r1s
TBNvwn5wJrQVvP7cndK47i9SFt+JIYP0Pev/JU/901XGJc075equY5gWl8yf8tQpY+SjqIzhydbM
V7T5OCwKgoKlg5eYVn8zxZpNQb1HoGdB6lj7xpzChWWF7lf9tEWVGA9GcYbueHI0CKR110x7bFKP
ZVu2pw6QQVej33NMbcfeGBH5/JENLjzgJmbhwGpilSG4OGNgRyvn2GtG0THqCQLWWE1fKLzFy79/
Uv+8Ol1p05C5uuMYLBn/MC0WuVXpvNP2sWNuvGq4gVe6WW2qvvvamFSCUc0AWDjxW20n+vbff/Y/
pbf8bEdIRU8iDSTBvx8gqW8MqN8b+yhgL5Hi1mwRaeJGcXzPWcam//7T/nlcudJRgghMG7vRPzxY
dmsaFWpJ+xgZ2udQlK81jqv7dD8RGaws//Pff56xHC9/3ANQQ00dTxSXFTOB33+9pMoqJh+FPCa+
72wiLQZZW+9EQ+Br0S3DjmVFEBWM/QPtqSzrHJmXydO2cBkCLuvRCoI0EWTl0100mpWKQEWTrmrA
elQQ9ZRwYM1tIB+CpjpSQ6v/OD6Mfx6gri05vnjDLJM//fEBAUPzpyG1rWMYk9nKzCLfxU19E50b
HEdHjXshtK8mizBb8XIRVHWkW47M2BY54uCiECFmuvG7aJVak2KdYV/Abn8xojJ4mfNXX1bz7t/f
9P9xOSuD4BDB287z/s/3XBmwIuZSGkdGDQz4JdsOSUjWHgXgQfiF8Mgyn1B3uUGm/xWh9HP8f8Fn
cfvrg/27llz8jzOPK9mxTQbQZHX8+Tx0GN7yszPjeEeWVvk8rYSLcqeHdiFMtvl+3U8X0bolvney
3ZNFU1uP+rhC49f/x9X+p197OcowyFgu2UES06G5vNq/WVt6PQIdqGxxTG0COu7qoXnR/Ny4/sLd
XL7SlXPDUR9qjlb8x519N8L9fu0rXDoSQZ3Dwuafx8pCytTzUD+Wuv6NmWCJcsScvkp3l5np0xyx
gjZlxgjUX1Y4egxymABqEHP2uxNB6kg18aMWzn7uCvnQm0cm93BCCDWr5wXyAXVpG7G4fBgtcQMd
T+Sdbx0D1YkTPJP+KCVeeqPXd63M7RXGwpnGvxXXIAo2JnOWFYYRuc3gvaG5teGnFym55Fb21Jvt
vqtUfmIpsfhI5WRAqeME21tY2+DS4ey1Q7BxaUOZrmrBs0zk77EePIFtbrYQEazDIPx9sJAGLeFF
TjCeg9iwd8NiMA1KDbpTP72Pg7nXwPgOWpY81QtmlKL23PTDzF5Msexs6KjiTp9BBvTuOSfTrA2S
W9eEgu4sF/9xufyPBzYeaVpWcncMGoj7Yfa3yyWHgxZNpEkfg8FyT3MiCQzNfsRh4z72rX5yA2QY
yYRmAJ47XnbZLqD1l2705YGoNpbLjGCDCl2x0aU7JQbmBGgZWZaU9aGr5CtICzgdHWGY/37Dy3/e
8YRkccpiZ1Wu6f5pyQzSHtkKNeDxLhOVaExmbfrVBYH8kWX1u6tNxzSVziWZZx/rU8pOOu9urSKB
ke5BvCChAZTJIg/lw9kH/sz02UQ9WI/wyTXzkAQYL+2YQEPMAD1bvh1mZyxHJbuGhrWWUF/NGMrR
SmiZBZmMTb6NTP0oxvJ2r6xa+v5zdkOswMGoRgIFjYgZMrtlMNXm46ixC0nrnzX+0ZM3pmRJAHvt
9hUTvHqYQLa9u2a5xPuSB48Oi9+P6t7kHX7I/BHCM26w/f+xd17LjSNZt34izIFJuFuSoBdJ2ZLq
BqFy8C5hEsDT/x9YM+fv6Z6YjnN/oiM4MlMiRQGZufde61tVh87LNtXHf39z/4NdB9iCjTuOBZWb
+O7d/cNVoTdtPA8eW1ju7X2aPZfWJZgWORv+In9xu3f4No1FNZpVooLW5RrrMUYUkfmkxMjsb1Z3
4y9bKhlfy/qKhYi1Tfz59TRJy+BSTjM4dFsd3BZJheuSPq7LSyLoJHSPWVdWa7dG9whmahvPKNVL
l8EbdOb23CdG/Dcn3b+u+rwkXE0Wzm6f3fLPByhvNtFk0zw8mnFiITOFZUi/IiS2AKKCQXvGRF7n
Ovr0QL9/Ojg5Hnt9ME+ANqy/SSUy/nLeX14LWmNDt5bDq/2nNb/AnQPAV5+OdmQsLB67PLRds0sY
AwKo4Y8WmibSV+aem87RjI3b89o0VV+jLIdk1hQ35voh/6YXm4Zql2IySU/zOH/9m+vqr7uTw4Fi
KUowN1Eg/Lk0g5ybjE7tqqMmIVPindQPRaSfUcfCqWTsuKcBC1ARzf81DP295u+ailvbT4r4rCVP
1gxcQ7n2axxJeQBj2K+k9IpzPqmHeDsi9H2qm7FYzOMXwL/1MytEcWJiieFI1YHZswxXWVtvJpHJ
YK78j7DsfpKnVCwBRuFW07sCnVVd+pu4RBBup4Lm4iKsjpsQ9oNnoyx02p2FUl+0rn2wGwsQ8lS4
QWc2LdEbUXWyY1rbKNO2wG/dXd/CXh0Mt9zTLLCQBzlQAauSTPp0nq7c0yVdSUUQtx0ibyR+owKy
dxotxsL3h7qbuu0wVWJ3L0AqBnqoX63uPOOWxB1SOtcZQOFmCIreNV+NieN8mkWvYCI+8pYSN0pI
yhadccDB+Uvq6EEGa/ZgM8iHKIYp6/S9f70voilNw5PuDc9T03/o1Yw3QgsUSqtzYmhPrQmWPxrR
UrgieojqLwz8UzwHvn90oEzdK+kklL/GEgV76pPtVLMTkIseGRcjT9jjinDfCnv8mzPHXy9+26DS
x2/s2xYclqXa+MNalZQ4ZFBzkWWeWVRroOeWM3StAg8P8BYiOnOR6f/97rcNbnvhCoYU7l+YL12k
m90wxvLoZQBDtEo85P3gn1KtzKEfOslm9qxd1wEZWVRZBWae33oFu3e883+/qcw/FTjQCDhqmeyE
mMFs/S/3VIn1w2ikLRhNay+N65VnbiK2YJuGLbLfHfYNcXDi8EEjrnSz+DVmbPoH+Iv+W5pp21gq
RmWeekiS8hsHERrHJqEHCB1HreDs5DPKn+NHi/HfpkKZTQAYqKqsDapxNP9upSfA8d/LJ8Hv4liO
Y/G7gFzgBPvvf0+RM6kUiLaP8dgkG0+LjeNc2PqxgEBGzOvyOZZF43j/KCvzdVtPyUG54XxMyT+g
9b186IVInla5V+TbydLegFPPx/tDwikeifvIwVPaUIv4uk0mFtOnipNB081Hc8wYKHQdGCik6L3e
WJssw0Bx7SdAGTPDlNSxjomdAmyJ6/H/fqijTNFAgJEKUVnHNPamwHbaX4U/aRAg55H9ve3XZG+F
NjDEKiaUYEC2lFvFXtjZPtVq5tqpCI85cu3Qq/m1CUqGQMyHE2YhBhLHcnm4f+SDZgedWeo84k7m
sGrpj6XdYZaR6TPYYtzSIeln1KL5fnTEzvR0ZDZj/Nz0bFqsYijmmpeiI1YcTDnZcea8c+PXuIjs
ndtgZ2OWgF5cc5KVKeOXuzPzt/0KvSCWO0IO7BE/UD8xlqlz0dxAmRtwVEKrgKEoQPF1koQjC5sW
aIsqAiQGFnVES2Iy3HhKjcF4KeN+06JlCcaQ6Ow8Z8BqTEKefDxBu5xVej0Vnnd2CyJilA3FX4Di
WdbRSdU3kcJpqyPIfrno4n2HUez+KpmBP5TM3g8g6JK17pb2cwedcuNnXA2UL0zmkQhtHFJrzppV
9ecU8RPFRY3k3gRSIzt6TV053MKw0V/SSPd3EdphKfzwGc//Omu4h3StsdiX2lrbxOB3UPuJhwim
7bVJEcxWcJDXkFacw92uw7alrSLF6EqTxIHnxIBh0sMuj1trzzUYARiLEa9aWrmLR0m90FJO+zax
8W37He/sHvaz8aIEhPCsiTQ8oLTkp8ouiKY0FrWTfbYzlGfQ++IdqMh0h3OLyI2O+slvYIllofOC
YMwMUtQ1u6rAD5kBw++8RGP+E73RI7pitaINZYi9l8fGwSzEPqLYR6M+mwGg6uNEojujj6xsjPey
sN9EWbx7bYSwtI/xleKKP5i93Gokr+2tyMDKB7bV0bH41zGuPjmYXxDOcnYucxEoKZJ9GweKJ017
Od54mavOwR7/u0OpZ8gOPQlpFJU6RrKnuzF1WmS5Y+O/mOi7GMLQy7Q5+p3Lsb9WBlCkUiMjwlPI
q0hF/IISttkNHpfR3V0corC9Cfjbay1xku8y/tSj2dn5rZHvVIy+b9JziOugsbG1Uq7jMuB6nc3H
GWXMi0IjDig/jxEn8Wne9A8YeQxWW91BN0J3we0BG89g82+J5NRvDRC7yIVI922jn31bK/fWgO8Z
HhWaPQx/gSAMABd2aD2hF+DpZwlvM3c3OsDMlLyGtXA8EtTZeddexsizOojJqZ8hM0TrWjY9wxOR
r62ZCWuZL/ojrLekrpCGhuUUAUG+F1HlIxqKlq13ihDb6kggZXymWRLDeWQVanVuiNLqta20snbT
AUPYDAywHhwTXjDcwJMP8feBS2HgBVgo9HAWnNRuyn4SiBSd0PbVZz1JFmUKhpMcYeXZJzDRUN2Z
Vm8e0ID0142bWlsSydx1rlXRwRtaTplO1Lxwrl1XXikeOTFhWfHbh7LrjYtvaSmeiCeMO8UKMxRr
TEua+GbofBoqYlQnfv8YPA6QLd0bb6ldTjcUVDFXAFxo5TZbW8TeTYta41pzMzWUs+sIMeYxwQe/
NHDVcWi0cwpzMIwYkvX6e1WP9ORK9ZKZfshOOU2bro6uCIi95yz7zsbAhLW1PJC/VD1Ukk1kYttE
zCt2HSaLIRwQQt380WjJjLGNrd5McMPjMj+OeXQqxiMQIBdrSfcJw0buksKK1lGdwehGlnSqKu8J
tisEYP8z7qODj0/mmPmI4CbE79uEsfbKyQ2QiHJYWNOvfWutR9xWpwQ1+X4Y6iNTxvSk2Wxx0rdD
PCA1ukZXcKysWVKetCza1lDDCbz1r1VHqNQodbkLs/RRlLT6upobv6pLsdF0PGk9CvMD3Hv9EE3F
K1s+CxUaVd7tJRbJb3sMSejb1pyJfSxI47DJGQbvop4kNThd92lqWqMiEl57qpFOJyuArVpDmi/d
q4ufWr+yyNlMFnEu6AJwSdujHSSopsqIeTfC2eo0FRyXm3DjlOJr2EzmChqCue08m3Nznl1R3fNn
SEkkaiE9MAFWOL+0XZRjFMAtNl8YSdJog5m0IVXU38bYlgNcMcUunBu8Ej7sVKk/mL1uXShb0KrB
p7kqaeHkR9aKNgnyPrmX1W7s5IZABu+MgK4PKruKt0i3dFLieOu7nOSCJhsPttXgOV9+NEPhZG0s
tBakO6DS3PH5TnRzWUI91qDnxoxSkHH9iHjiJmzLfm5YKguCaG7zVJU7NXRqPUsHw8mQYfEJe49I
Rd0IeCch27o2XkoiDbCMJGcgdqjyZsiCuv/mZBfCftwPB95GC6wSv1YlVumohmdUauu79rfKEsYs
sf1ZuA6qwjSPD77WBU2oiYeiFFMgB3mjpPxhJs3eA3J5MPSN4ChFYTT+QM6B+7BoH+F6EfxQGfZe
9GBSs+hi0uO+mu1EGE0dbvIoP5ut7u9NWejr2UJqC6uSgLdIGTuOaEGfzM6+xTyxcmld0ouj6ogJ
fHIm2gxdOwDU051DkTWA5BrxfB/L9J2VHRxNkpuWll8tHQVHNzhn4gRPYhFbj5EFzCY7V6mQBzPr
GSeHEUbroRMI89S4t3gWo6jVCbrWLoli42wPzmn28h9Nl/qXEFmQRYNn183y1oxWxq8RTuTVzv0x
McJNPJ/Kya8v6MuQFItaOzB5BvKiS3h9vB0JkAZaQRAEpvSpIjz0wcY+YUyGd26ks/FINoLbpz7v
zvIuQWPUFHEg5/ZMjJ9HQioEGb8jR3kZhnS1pa36Ids0jWFsRqStwQiWlwOHbwbM89G06oqIzzre
eIXxWNMdSfvvur1tECMIGZIfiKZkFYcwB20dw70osd47NdZ3tVgYcYjiE5YWg7r4G9LicV931g1F
a7mZUlkjAujDI0UeOnms0Wuj8STY4L7eJab9mYSW9WDP7WJUSg+mnr+HoxJb5qHGKi6wSrh4fRK9
7E7SdZ79vF5nItWO4ZIq6lRUoFmtnkur1U+9iDYMUad1N4mSZnG7N7D9mhzNn+jtvRSTqZ/yGb2K
CrMDFFib8fYwBBDK4gtykq2asTcDKHHPRt9hPFFDcqT/aJDFx+pLW7CgYLZvjpa8sYzLo6J5dCU0
mBvQqQ6WF7OAdNmln23/SuvESRBQJkwEEVgy9mva4Svdv/rRebwDTqLMHW/3cyii6W3uW/GZ877F
Mo6kW2s6GWjc+YDiZpDVboSmsOfinEnfE11/QOTRbiLLGx41Xx30MdIful5rUcLbUIZsh0S+2L2m
upA7rSARKpwR3sEsQKjSJt/cIZsPo+pxrPrFkzQyNrRCe9aBtO1Sq/VZ7oFJzrbCDJ6EB39s6qeS
xD7LIH+RnTPahzXPNQ7Zl8Fqn5uCEGtDhU90i9BD1Zl5HTBZ0x4CMDOlLWK+zCv2bUbVgrcJa94w
n5JWn69mD3iA3DDt62TlV5xIvaO5v8IYOjLaqk/qYW0jze6cSKajzUwXtMuMg8xKzjeCayNfTFU4
wNoa59HgtOps4Q/dO433DTqAiXPs1HRMyeZwKo5Z1dSBsH0L4wZ0p98i4BY4AeJRxqmYi1awONUR
js9rY5tB7NdkXMFLPySxNzIK6B89q3A/FTeYP2ML6vO2PEaII5/qJYCQ1eSQRB7247FPMaiHy55B
qTUW8TEV706jcR4sWyTJdVsbmw7J2rGtm+QQF9MtauZqK8QcvjsxapvRWakqHW7RQI6InbbWxZ3Z
lSXS7ymJzVtoiatvg7UzlJWfyWmH2pH7LzBYTwnyvoe+EfQvJvlot3X7OAwoIod6hodO/XC/bhWa
8LWSMFzaHuVv71rj06ikcUl7y39j9/EDe0IPj9FnO9UACQb0sRvp9nLjq+kwa9R5VNhvwlfipBU6
BkvdLHf8Zb4Qwmgzo1uwnSnAfx91aCmL6HFBytSQbldTNgoATdb4XHRAC1Q2EPqDsZu2ofecex/h
bANAMfxnBX7lN1eE21qu25mIoPu4oDexPXG1YV6sQsaIJeCWViyI0kyuaJyhuSrHQ6F37JNSgKgZ
wFYvmbZVz3kgb8is8vJs3vkLIJe0V3Fmq5ngQ5gIkOryF60MP2CqAtBWFoRXmSNBDQauiHC0rW2K
SO+B/JYtYp7sVDBsOnRudzbHuDmODFk8W974cYh/0wkJc5bVu85HqjHqnbaT09TtqlB/LpkBnCYa
0vf21tzG38uBGa6P83VV9GF6xmLN0mw6L4zgX1Q5XaSGq0twgpvKNsXxCNdZa2MghxKvp7EjKqEl
8QYmQpvaYIHx4DRt3gbh4mrCqt9e62Zod2Xk47MyPNIkumGHv9rbmjS/Nknffppdb4EkG2amCSh3
VkO0rGHlpL3qyJcjm8rAmfRN7pkXhmXjR25jQZm2RZ47HG3JpggV8vaoJilMlO1FdV12hLt8LLq8
OnnEXkRdAyY3GnF0CKZglcU87I5I6tDPBsi2iEXLSDmhBXWBibMt7VY+WikHyTCV36bYnzhqo8si
dRbCZYH302Tu4iQjUcoMGE5D1FnHIrFpmFU2pP3KS852QWrXHD2MTay2mAD8lWRUggQczInDkNWO
eQ9L4NFr+hbYzUZ16F3p7JNwvEQILvejaf5y5WQ/FLp3njx8Ea3Ak9JMqdrHyDI3umZ9FSiOA4eK
gqJpmNcD79/elW/KY2kwLbb1XqmnOwiKs5HOje+vDMhsd8wEUnPjEk7Jamhi+aDZ/QshW4B6Ognp
03OIr2qIwRoiIydRahuqajwrezx61BDHGgRYj7IuQPGbQdVy5MlNzauhvPaJ+pzLczHIFsll8Iqj
l/niii/3VPX5iOhWRDf690uYbxO4UaRvOhdZ5aTFzVk2NZGksrkaBMp96bdoyle1HslrixAdUOra
HeaWPAb7FA0xf3nwENvQrr4qyf/xbj20FWzVsS+vGVahjRGhvmxwVawyr3treutlwIaMzWgCdiLW
bhqCCYNBtGbl/1ZoMR603GweFM8Jk9t+0yr/K2eVVSO8fIetlmMuTY1dLksMNHn60LTw05cqU5bT
70ZpXjvWoQS83BqMXmebvUtfupZEg14aM+bA2+fPofXTAMaFPZz0WW+29yTSmV+88BOK4rdoxDMj
XBUGsUnWVm5Q9o+m5QXYLI1N2HbRFmfbPsIdk81WG4gBdkzsxw84B39AmMa6QWNg5RiNTcYajiAE
07jVzJfMoiVmGL3zYybD8qs2W9FDFZdUO57x4pNZ3kbOhzXYw9VM8oPU3fyUNsVTJCm8hCXgvoTj
I9nuGgosjURcgi3WbVJ7h6QzT20fTUGrLPtzMBI70Cb74GSldaUWPXPJV047HlCjmBuNuJ/V/QRX
sboaCdOLBNUxv5K/yR0gjO5Qoinpot2su79ig34UrkyM3j2yADVxr5LctI5d6tdKsez4rfXecq2v
4mjqDtY8jDirtDLw9SlgmUi2SadO5sQIdDCay28Q5CIgA/40btJQJ3DZoisxpiLfuDad95Akw2Ho
0RmXFXYWkmj0In32iciErINwELXvzmtIGUb/Vq8tLSSWPQkdDDPpA64xwvTCuQS9g0VonsefrgOc
b9ZTn47gGC9ewWVBb3/UaSL3sESwng/zN20HlwfHj39RZq+OjjLVerTiYXPHd0EVgJ00ItuPzK4+
KpNm7V00yaA4Ozo0L1eZDdDFjsadcCVdWMo6r6zbnVAcu/2ccootyBnQ85YYy1fdkAVmVJXHocs+
+85JHjjKNyvpWOxdnJsOcdU9qs63DlbrsqVM+r1pSidv+Zoup7NRGNHGssthG6nhQwnZbVWXl4SN
kTYIx10Gvqco9MbFotIphDZxq+/vO37fQZKoqmErqbYaC18Y1yQ2VKB2Y16od6c1D4nA9ezqF0y0
uj0SXkUkH0sEeDGsGsBNxxsST3flSialugzG3iSpkEWWSM/2NOv64+xlxkVJACHkF+LYVop7h0LU
W4qdvAu/SQU1wZM9V3MDZMOz22ql+yo9CtBf69lzdvkyTNTx5lFGKeT0VbNjfmIdauxBqxlixj6c
MVYZYfOV72F+MfugSxLj3KrmYqrROWgTBnB66Tf/WF3XEFscukUkpCqcLoc009tNa9RE7jntc52b
7VMuU3EoREcrUStu8uIoWzzaWXSWXvVd93IvqAfR7DzECTQqvH5Lx9d4adiqDiVTj0pWt9yG5aYS
3HwhGwIG8wOS5ukpycFbkAq36DeSh/Qpbwhscvrc2LB83FxnAhegmmhtpizRczw5Z06iw3Slh7yx
JAyPFNrpI5pVhnSNMxF0qFruxmy6WrjcMA6T3ocP0nrUPBZbYbbePgQyQy4ojkZqZZtRxHLlNlBh
sPr2O+CnALrsMmIQ3op1xZaLD1uR+DSaLlHGPfuaZtKu9hPnQ00/vBh3lkYw2CUl5vuiA6gP/fJr
b9M0mfKXtjDNV3OYcZuifwTrUZ9Me/hBzR9vME0VzCzm+MputRHEsJ1bQCVbC9f2irY2TIVIPEnb
DmYWzueKxWiKvaPNoYlAIPGtJizwDb3Bu2fUhLv48qdNvzPKXr3Ss859r8cPggXZQFN2NnvGBx7t
lr1dzj+BO8dYG4iwQ8Ut3sLwg4ropaBj9FRF0K2TOLt2fa4zyUim7RzHGExVQkZABJ61pJ2upeH0
LGud26ebbDzeTU9kpiJCbaYnFTtR+4jH683kCPRg1WfNTPSdQQIIqTxx1jMNat4yu2+JHZfNh7dY
EUJVj9emqfRHZZTv+Onq21S1v8oeGpmp0nyXKc39Mk/mQqibtUs14f3I1Cy2JqXXvu39lAOU1l6i
8dZDQap2bh5uLDddUmoyXO0qZK0igSnDmNRkZ4l6+hgmMw1A8qZmLDL4eZDJkqMnaHT5hCrHZvms
0vFLWGnjNgaheyaw8WQtrRFnGgZO2xRzRSWnCzq66WKylG20caSr20+vWR+J2zDxg1eCl9Y0itNu
3jGE7pvhOcayuXcGnZtj+XSqw/5Z9w/CyfVrTmp55VbGaxSrwDX14kMyXdnlYCq2sjK6V7cpDhz8
N4OD230VhHiVuR4h1ICK1D6NevpQQE/eYh8buOd7AUmzdt5l52JGRuYX9sHtoE9RxXtOdyLTF/gw
z40DhNgHRtIpfgfwdb0T7J747+fP27AihW+d8R/7dYDWcgcv5EQg0M17yb84P+gGm/WKhA5FwFkJ
yYWx0abjBJFskjUwdjvwWYWhA0x78MbyrLxrop7RsdewiuUG1exObILgElw+LjjLVp9ECqxJsQrG
wNzax+aQ3JLb8Oa9W7/A3nDqrR3AgrRz1nhE+TR9arqgtxl9BFmx9b6NjKv2+iE/TTd1M1/aD9Du
DCMzPFHkeMg1jeuQvPeKBNBtr3b08nGvogTBQaJf4qmYyBqMX+K+3rYA0XBLMajsa6/eA0IcdmHa
C6z40ifRYdIOniov2O6qi9fHH6oqRm5UJ2BubX3LOAisOM5qoEEzdx+V1TnPBvVZ1cAA+lGrHiYk
d7de6W9zVG5bNeRf+CBFmVRFnDGT/Aud5LUtkSBkdtzgLRfiizU4dMxSjptpebIwfJS8iOcvUOpX
eGym7a1TGxyZx1sGuCp8vrmP+CqbWjkbu52a4/2hEXVzbMB9/v7UjVP6iDWun9RM5dGF2nYMm1Ye
75/eP8paLo2+KM4G47Qjk6+zFp8LOrfbxhyro187FfNyPvrTp5LpyH62h01KuOCxKlxIHnHU8Ggw
L9uOufd0/84cOvY6sSUdYqMoj2FqnV0GhNv7N8NqKI/NEFUkDhZnpUztD1+vS5cmHB6cUhE9eH+I
0rDg5ubhf792/wiszbLss2fnuJaN5Tnbkv06nMNmXt9fup3U1JXMdNeRUWPD6etj2EbVburIZznp
tdnvKvBus23/86e3bVL+fp4/fS1tADgZMpdr5qSvc9nEW+maGJnaOOk2bGgQobSmPFL5lITf5XBm
0nmHjtFk6TFjHEIMqs1c/+PD/WuRK3NaetVJW971+wPzWHqniZ/xODojuBsNiYSls+oTdA1lS3bV
MVueSDHe/60d/P9k/78j++NtQIz+f/6Fzv8L2f8aJ9W/Uf1//4N/Uf31fyxKm0UOyOwKsc3/Uv09
8Q+EHCbfdfAF6dailvsX1d/4h+/aaEsRtjn8z6Ln+CfV3/L+YfkuUxWB9hTLCDanf720f+qu/xvV
X/w5pIMi31jo4u7SXjaFt4gI/yAECpVGMVva9oFROkYCMV1DfyRn2G5XBc2Bbxb3SEpvcTCear/S
mf3QFBta773xPXiuAgxux6A0kGI4NMwLasn3fSudt9QItxznDifCMTxWrjvvS/hLto+/w3CIlB/Q
aRiqINotBOyL/gF+fOwf5vRSdYDWp5wpia1/ZMS5MXzy6EG8MHkA486xxjA5JpPEbbTQo//w1/sP
0nTzP7wlps57zruCLtC5ixj/8Jb4vSc5A/hiafn5+8hMrHWUa5ec4n1XaRrcBPiccVuHwTgz/4ri
vTlnXzXDsTdpzcR+4jftap/WhF/y20Rnv9aHdcsc3MwqB7Ip8lN0s+8T1dnhv792Dnx/kvhinrBs
dOwOQREuWivrTzaEkLq9BlXQHDgyvBf4x9e1VTwWI5bnoiPyZJqNa6m+lGAjsYxStTRuo2itebDZ
NbXDHol/KMIsoVTO9luZgaOmfd9lAfIfDuAuTP6WIxUwv6HGHWyZWrOqPHBtUTxyqM6R9WL1Lljl
DHN+xJxJB1OTPwsmoas67E4Ng4igrsbTNERfhDk/ZAraRTx67+YQvbp1x4E8MRBKozMenAOMwOTk
eLcorjDJ1UB+WQBf53M+hPMeIu+h0EJ/k3igqZkGDILq1PJhLC9w41l8kzF20dgZvk/kHzeeWBf8
O5rCV49hQ9AikMUhPAAn6H6YMbCTnGgAj4PvIcojfNxmsYcH/6VRsNCMlgNwlaUrMC5108E0MrXv
XZ/B0eOwdcXlvXfNBVE+MHfvQHvCcdbPjeJqIaWSsDHdPUzCeSlp5a7lWNTrjh/CYL9ZJ714FEX5
PVoGAaYadmz7OSRl4zObXhg6iBUN5E8vPhj0u1dh091o+J2EXguQF5ztsqI9ZTiGozz9mMkDp/dK
nKMUVDmC7ntStA8NFqytHhNUa88msQXl57yUZI69jBjnZtMP8r22SamrKODWTU9vk74QuHwASjIm
yJqYBJrX5cZOnXyd5J51NUO6lIaJKdsAINn0j5n2jOqcnBwJcBWNQDHTUc2H8Vi43bdQdjQeadF2
nOfjpPwkCHbkRyp3E+pDycB6fow8zqfwnT+K4RX/B4DXpnyrJ/FVdu03SLAY8Pt3wju8FXSsH22a
PJoxlYqRAELPOPEl/fDFAWgy22tNhNOqcyfMe9ocUK/ikg5P4DupXnXx7iYJUmjzoUGQv66wjCUT
BUpGub6qDcgptVFw/fT4DyuPKShiZHokVEn0PjoSsYZ+FzOliSu56/AqeXRQ20x+d81Hyx8A8xav
rRHmQaSPn5phB03fHzMrDWa4N5WnlqjNaUWY/TLxb1be5H6NJ3z4Wtwf7KKsCbOK12gWv3iZ+5Jn
yVFoM3qrWA/iMS02UCd1uslg/IvpihX7KXXaz8psP+J82Iko39rcSStUYl87yI5ly9NBjlqVHrg4
o0duHhoosdKN64csrM7LXHFSc/NvKDZ+hbwWSu5jKaxPWu312uxY0BmPop/1b8lgv6f8PcFOXrMw
OWVNuutk8zpy5uTodsMC+x1UNUMf8SkmJXcuUaRhGT55af2Q+lq11iFKorJ8ygl56hYJnmEuCQYh
PZiZc3cRwd7jzlt5MfSoQeSvfTZtHR18Suq4ZLktwigTLeXKGkMAAfrCLK+e3C7fGhmk9wVZx6ox
LeI66worclPRZOEnP05Ag5Ixe4ROs+hk9rWLuKFGKDSRhRq4OUdG3w8q1V4mNLGgdSuxRst4wF5w
SGFUcJj8Rjj8WSvjZ38iHdmZxteakLzNHNrIWZR++/28WTdvQqfako6wj+b0M89AKHB/Ty3lieRW
kkVyCPMwsFI9MGgtzyL6GBq0crQPf+YFxQg8Rt4kC6KAcQtr43H5Buijd0rhlQPUwezCJxjLmxbJ
xSoJia31vK/eaJ0j78Sk1239aIvF8n0GojuFq8YgorwOd1U+jwGhoeu46ck+1XQqytrZEeJC29aR
BZmsUA5oh71Q5Rv7NOkPRKEJZGAoVWgpbw2hrjAyD2VnQLIIRCrJ5HFd2IvVF+IsT1liv4OsIYNg
RvbqfKIiTDZNMp5n/EeANWVAXBXQ1NiD/9tSBfZLK79zX1o5EKlM5IUipOWgEBGvAfZ4a2C4hAJa
b1YS7/PcUMFYmoTsCOua1/ItjMeb4w7wUkr3zUDalmbtjzhxG4pz64dFADUmPFgZfCDh+wFkHODm
8K3Jb56gA5xL32MP9EiEja2vJhXuXOdw6SAExD7sDU1oNEKLalhNAOGcbGZcOg+/Rqt/ZNS9HqPi
m6OPOhY2xiKJA8KEEeMqSka5rSyS580Jt2GHTnMqikOV9y9Ug3Ro9YXMxN4zYQ6yM+M7ziroFGG1
cTMkL65lf2QjI5Y0ND9rLfwiY/L6QqY2pVWVW+beO0vQSw91OCLox9AgarjmJqKOp3Ll+5N4AMm6
U5P3nNojGWbue+FBxQDRF2++pnXyORWQAZAQf9ocREhw3kIOJqdajKQjJl0ZZNK94CmhVdJzKdad
c5s9fkGdoT/IclYWlTEE6pj4ESsR6x3x6kmoVuh9umtsQmDwgGc+QJfST9h5ftCmfGlGktH4HRAV
ccFrLf02UMRDrxPMZvtgmp3qZ6LXcsXAQSdOpw0IbdtFYOWYkvHnAVkaePYLbuiI/vLBHXPSegv3
pgvFH1uoH3OCeqUxJ4zx5mssW2IgtAiwr4key3VflMMOGnlHsxsu4ONFXB+dyrZWocarZd0KZ8Rl
8HF2NpfEw9ZmukLO+JcZVz9rcUHAqHlWnSCck/Ffl3Ufy1vXhaQaLH8Poobeo6b/MdMq51LS35Wr
VggXiVcU7pfIKJ7RC0GG6YygrYx3V6JLcwUZIyL/MZQERtWctrvEhvZLOpGfazfVD18FG+J6FvD8
wvLVKaeRCZusaDJVb140b5iCX2KnQUnsPGmmuqY1kbhJ9sLx86j14wshlPbKFpB0wtk/GGBR+Fer
OcJdtvx2bI9rupX/w96Z9ciNtNn5rxi+Z4NkcAVsX+S+1qoqSXVDSCUpyOC+B/nr/TDVn6u7ZzDj
AXxpQErknlmZzFje95znQNKcsuPyssKjypaGz4HyfraKAtek/dfKTx4H/kLPaUFFonGN7qjW3hth
wxt3xk1M/TLKQjTLQbLTYZhRlvs+Dzla3LRv9027x/EuaBKOPkLu8YgDyj922iPRY8wfBfrfE0O9
RUOsLqqXsZu+zrXfnwBsHLB66bWgbrey3alcgyBCaQdBUcOyoN5kEEaByAZXYbmrPKfZBQvBocop
doXjQ4Z9e2uUJF3UxIgRcS5OVhMn2ybPNsR3VSBfs0+YS4edstnBpI54J+UaSHOOO6Seid1K8hfb
6FkrkHlEolLwSaVss+lg8zX2AFtS89lCOFskBfo7tScTiZ+/NR5Zl/SHsAh/JrKJ8GnT3QkUH3xK
bRXU8ozZosVIye+wgEvS3EFMMp+KAmW9JZPHGlfSPg3BTyAnJCY579t1ZaG6b49aIkg2MnwsUSM2
VUA7TtsWPBFk1Xk2msfaN86Z43abiagvtIAOWu0ov/p5/RwjtsYMmgHhjeNzD/V037r8PIw6ByI/
o2XLIpTUXbLUF8SU5JuydVk9oZY4DcuJGSQVWqd/Xbydsybv3CwWu9uNRHPTJoOZs7nd+PsB4iFr
Zs3KiPLGx1Pczk0mFCV/MB7q3qkgNVHqn26ZtGIfIy8+Gr1PrPyQIDCIq1IhSJATa+WlFLKc2Msb
uj3R7WKl7YdC4XOtlzqNHhrE5bezKUBBqsIViNHgq76Vc2IkB8R8VzTobAMksnWkYYyvwPcxf2ko
yX4TOijIsCUyfTzj28HHOUWfHJdA9dvTL09zO3d7CYnBGdr8cmW2VHoCdNckCjEwSSOt88PkEXUE
No3vqx4vCfjG4+CP2zqXzapSVnEMG9MkN7yXqLOCGRXbsmMCFLWn0n0IEmc+32itFAhpIgSxtTNo
cTEOgNnPKoSTN/pkHMlsq0ebQB1JXx83x/OomRRId7CfaHSjFlA9VCOXmjIL6WErySqmH1HCBjMc
99G1wbvbOXh36dRQTP0B6mFuiW1ix0TpTsa1jIKadftYrH8z8mJji9rojfUIAmtJVmcSN69dbmhW
iQWQF3s3waW/mp2YH4ycxQNx59uY8vsO4x3sXIvXb10tL+PgfqW+8D43uGjynFVq2wBxMXbYhiuU
tIg+HKNynmJLncKpx6TuzsnFaxkfioqposvJ9m3JxnmbmZACBXw2qwZCI5ZxFkOw2NayecwdHBK2
1fhba2yekXro6zizmTLzaXF2FxYdKVqGXiPvLZ2wVy9cRFaQCsH2q0d8cVRe+cmw1MDvg5EsNeir
OUxgrZEX58JiJaZq2b7ICW1ibABQsoBarKN4IIbYl48luTcUAJQGjzfITygFfoma8ZtS3Zpya0fL
H3b/NIxf6xSupj/685VDJNgENoTkcZTy4NkDa0w/OI9oxs7Dqg5d9TR1FcWTrICZF7Hdq8LpHtH/
Q5qqkOAu+d0tifSrSud7pv34nEY0X7XXEuHVJequwzZ0R1ipgxxbN5veBtyKDPeTsRge02JgtMzs
Jxcz8SdptBhbgOKuS1uu2NV7D3qiHxGk1UzvQLFiJZLNvlTLyWBCKBld0GdIhbeEStsvie8hkBzz
Q9LrazsZ1UOIZHNUFjFeomvPUo8vmZ+VJ9bl0Tz7D6SxFajKGosErCTzqMZXq5itydO0JJmqxrVO
Y+V8STxIe8AEh91IFPsx1kQnjZ60t0XIrGrWXyJWIxsmMXFsXUUQzlBuHcD+dxWRWSuH7hs2U01V
WjzgbjYPRtvDJg2z7pC1cFXHTxZCW9bo3tUrY5Ikbb9dyYwURD3IE26iYhfn0Q962tUTsQsbVQz+
forRsM0WjlLDmr8Ojaar1u2By5THvkjPYkA64HLkNq2He1K8QFA8xTHZGf4I18OPi8/RbKVPftGT
0UhBGlH9qjbzZFP5HBDDvIhbcwkJs0uXUjqwt66IxjtXUy8JPP2YTCTolEhM17WTIvCY2cdbLpkd
HWKF1S3kJHLO3YDZqm8q1PR9/1NlXXzfa7RouXgdQlYydP/3N0Vdw5G7BIicLAnsqwcWbcXtrhri
HhzqzOIImjx1iORNJOXwVEtJzyU9NXkhHzHO3GFtGrZJAQ+jzPJ1jB8BLse5CmAFWgDPt878OpsZ
THOVF8AusxPVUkovna8pKMCum7qzM6LrWZVJgbwvyR8SljQ0j2CM7r2prckaFBUWoCVB2JjuWU8r
gk2K4BgZ+znFqGma1cBcDYpb+tMdMFb71GROzmFjE8rThd4dLWVGGYQ0e9MEgdR7xYtrjF+6wTKv
zeeaHhz2/X6TUuV4iOC92ZoFY266T6YULasqvDmFA9oKd2nqszonW6VhkT0SHSFae6vdCPi7Dn7I
PJ/AxIOq0xkhKO68s6uO/jQrkUoGlNY85wVrGJkYxHuCZa0JV1HhgSbsgMMKk2L60tjq6g+RxJo8
RieIkEFXnfOSXs+ctWe7bM1HapYLag6TWzWNMPTCxW/qLye3c0lyqWqmZKM2fLZGy1ndXNgCY5WL
YwM/hKK9PuQHRfbVNjKpJZHeTA5OZhT9ehI9ZZvFd5fF9a/CsJDemIZ9UtSL0X/SkETXHOXgSDH0
/T5LuLSgokDIBvxaeLtmdI+6SOD3nDrWH/zW+g5yz2IrdEI28Hhk8y3ykumExhGnWK/Y5Y7B+nbV
7WRqw1fdU+pIb+5FJ7Fx6Pr2kEOG4CzC12TJolybiwlyWk5u5wi/gbOCReDPy92UkUitsnxza5t8
NFDAMWGTo/RRnjwtBfsd1CVLZ6WnPb4mXdlDr8vCpfbwj0BDDjcmTuzf10W3pcvHzR5z/1a26RvD
vAfZHMDgx423J7id/OO6j4umqfJsNaIrWDeSPejHQ2qf9aws4F583Pt2qxWYPOQvZ+lyzVTfZL75
ePRf7nS7MjC8gaijOlv/8y+43fyPl4BkSr6fjFFOLB8EVm+si+Slrj9e4B+P+Pee5eMusEPv86Qz
d9WyWmQgJDbHwQgVlYmY14bnor0qY7W93Ywkjo+dVB02sM0TFEbz6EEEZVPHiY/S/kTxVP95OViu
1G1E6S7Kyi2iMDZvXp4PG28AJVNPxnNWBJ+8MC/X9tJC43f1HlLy2brlBJyfQ7w80dbgBnCGGWQa
Xe4CO3sO8b2Claj3hiCK/AwskKIAjQVKALQXlWO+6WLGcD/+iPNy3AE592R07e3qVEDdBKa4sEEn
rHypj/SJo2iFOWfTuMOLg3wRpGH1TEjGr7isUD7jjhDhQ2nJb16Zkv86pHdUYn81WEGHBMNFb6I6
IPOs8pIj2+4vUF8RnrjB2srFd6819FLwQS3WGN96i79/9uVazdXBqPV7ivmT2ofWgIR7lIky4NW7
CcWv8SvyWACH1nMxOi8qHT/F9QSXyw4ebh0EkFRUeLPxXYwuJhV2Rp5dfW6cn4GmkusGwz38hoOd
HwdzMbQ2Izq2GAwAEaE4/s5+jJrYkABh5Zu9/M0QGlGpA7kNzr5LanzrxrzaiKPMeVJEEmsQN2sp
CyLbi/OowzXoAbSi/qpwnXvb7V+RU4qYYjrxvsPkPrlli+bWwWmWGDDCHXODBfjervVzYM0vpLiD
ZQLxs2rC8tLBBiH84JSxdkvTKKUBHskDTuSnSnrD3RD98suJZREuW4CCbJCjtl21nrjWUpDoDuOQ
T0IAyIfOTDYs6SAWu4Ewe9EiwEoHrCYgD0eM6yqFCx1ShwjrWax9xiQ8OSz/pVE/dfULwqbxFzEB
ikZaGoi3CXsWKHeS4qI78M6HcAiv2HYYJsWyPL8zA/UJLS4qhDJ89tEVTtcafWnRDVeEVgcvIXqp
exvGltC00Xgfw/qSDla6L6XzWqlXYmQ/g/Uj9YWAk31QIbrvW2i5eCdYvSZPgW1Hm8Crvpci5y1j
OBsYSPZCCX899SLZjbXn7jh6kIbYtcXThMRY0ExaWl7Ic2lC0MaOUYK6mIgw4qVBYO2ckoW8XDYy
EPHhHOc/UHrq9WwP5bo9iMwJWUSTHZinbUTKHh8gOQfUnyb2guzUT7ir1hMBcgl6+zn44ffZPdwB
4OJ4osHL5RyM0aPdRNWKBFC5pqSIVcBDlelGL0np7wuzfWVTdmQvgfh84LtzzLAkS8p9SAR/cKUJ
ViF8Ge1M9rNMdmmcPsM9+hWMZo0zoAIPnqFSmlPGg9B+a03hrZxWb+a0UoTPUJO1ESTOvlev8KTo
jU/93v5cIt5doY+gEJRBgnVb0lNNvCYrhpT0kFZEYNF/0jAwVtVM+ovP5xbK9MsUmsdeJ/hcqJrO
fARVAeZXF28Zkxz0Fn5rlZezaTlVLgGA/Id8nqwzlq4UOMU27ZhfDbf5xAHPSOPFHFpNN6xS+IFN
ScmuzqgyNDOTI5QNFkI6RrsvYhJ4vXUZY0PJIawnY9XTvfE0Gn2iY2gVMJuBlIlMeUF6OnlhsTEn
A2iPZObOxoJC8deWcs+5LfHizYGY+GsBiEITAc3ajtsmSL80lEfANTdkWzb1c0Qw4LpxMvyjM+Um
40uufRpUI78rAMSklyF3DCPeLx+kpQb6X25+x26FrhZRSc701rrhe0M9hG/Degv2sgEiFAHPUshh
O/qQBAg+EQS49UdI0IShvSwNabpd9art4m4feNm+IRsDinxdouuZoNTXAdbXiCW9lc5wlV1izacR
bWNA2luR4+EJF+Xt1PmQF2pW6o1wqeSh5qojdswO+0EtPF7QJbfINR86wxi3g1e/2+R37JU9yW1t
HlsaaU2G1UHaDj0/59cQsBuu3bM7GPd6Kdh3yy+yQG2ZlXJj94m3LqJ4FYfGux2rS5qV781ST7cH
hRmEUuH5GpAA7A4h4X7E5+197xDqrjpG9vRe8wtqKDsblvU6JJRuuin5Gulf2piwmxVi05bN3WjR
3jUofZNDOJuUTk3vV0rJYFdVtA6oyKwR3R5iBKEHdk7NOmczgzgoIE5rjsn9cajBgvJwvyYWXWOV
vouMVDwov1QEVeWjWR8f5yZ4TxlDK8N98VPrDGyZ0EPLvjfyQW97y/nWtSDx+H0j6Wp5T1nJh24Q
FhsBcVEpXhWvwL8VwFjh186n7wXgC6qTqm9fhfOJxhqGvLDJGagmDojIhPobGk8BP8tVjshp3Q0D
h30U7rUg660zDpnxs8lqvKGSzk7vGqhaiVRc5RpFY4Z2jzSkaR7Rb8q1EJV97XtSZHTlb9P+zjTh
RmMg2OIOv6IDZ+BTLJKICQZwk8nDreH//1U5/5kqx6JCc/uofiMH/40q55oUxc+27L79TZrz+1H/
kuaEfyxqCXqSDjobuEpAcMafbfc//7sR+n9gaqA2HXgm4WvAWT+kOeEfAu2N6zuoQ6Am+ggs/pTm
OOIPJwyJYgOoGOCq893/ijSHl/k71MUMLTiYth9g9SfNyL5xof4iRBFxyk7QYVdbmEZJz25d+XhO
z6UzOGI7tbDlzxCOxU9I8zO5TYFPU55OVx/7n2pl5/IXop/R/YE+rDRenAiP4OtY0Un/JScnK7/N
vhiMH4MKWK+oGSHgLGZChnTFgLCqAyrMiAG0T6O4rLysfW7YkNn0a9r2NbEL6kiqreKeDNSupiEE
2r/chQGbyHc37jVKCs+W9rmi/nWfGoGoNmiNgBoPpUHHyDGJ7bzQccV3UBfo1ldmEE+wtXoUK3sv
C1x7b0PY5/esbMkerc+KNzMIqIx3vkzJ0MjIU1ijrKJWS7CKg/YYMon10540BIiWkHINXE3SiYhr
vWg1ItDC2Kb61rtMWZ8OFDsKYFCwmrosbFteTU0moHTp3tQrmZtY3/y4SeWx9jBfA2PJTKquI4W1
4xjn9LZBIT85I9hXJWbmCoJ9rG5JCa2AQtBR/263Yw9YjB1tfO3kkNOBzPwI4ITpOBkBMnOsNSt0
L4y+EsJB2ocZtTMSW1fkxAwn1nTCdi3UBjmJy3Tm+VP40IORHl/EGNTimTuG1Q8v1vGLDMfs3YQ9
1u7btCZSSTVNRXyI6zDnTK7o3pjygV4Liox3eYhkkUWd+FRYhCck1KmYgRQIbPyI5JCSIqrtU+rY
zmPhZczZFg6hmj5EWaTrto78l94nXGNXDFWnH8Oe1FWUiEqpjW1PpnVqaHBTCugFAKCN1dq4FJ25
86qHWbdusk28CRFuU7fVAjGw6TES9lKidu/juUWrYgzFA4F1RvDL9UeKK0Y4j0xAGpccKUMlzFT6
jY2PIn9IZGKciWQjGCC3PVotTsVikAx7b0DdBF5/9FfE8TnBXgUjjqQqIzyd5UqbExnCGG3T40a8
v0OChyi4qgbrWTmshzFoumN9zdhHyauhJZ2wwiXH6TChegtOESOKcLDje/2cbulb8q2MK8xPI6aJ
Hj3zBGqAYi0RRrM0vlROPj0PvhBPFplKW3DpCFJTZ3ww/QlxWL0s5zrXxXZmYiTTXZb8yBw7/WQ0
7bgfC3LRgBUm3+uBAEpt2O4ZU16FZ9GJsLlQMrMr3W19yIhbjCPlMlUXzTbOOnF2Gqu+JrJmAVVg
hzLoYOOaNfSnrPHs/ZgE5Tn3a/+iYzPdh9HIqhk9IqpgJz82rhyfvVpGG3we05pgQnWQvbCPZiTd
V3Oqb2uPxIWULX46+Th969usuXOMwXks+zF6HIcZAbplFY9VMUg+j5b2fjy0j0Ep++9DZlXH3kzE
c4wVBT5O78fXINPckfilfatH60tetMlB1ApuwcRPhZC/dCfChOCqQOXoE4MCQEsiU4h3KKSJopQX
Vv1JsAJfhsuEEfIeAmrxVmhHIcEJ5YPnNcDlGoXuxfU7qKgAvudJN4e2sVtoDNifQ7gcgEi75io4
FPcDGZI7B8Tnw+BExjc7mdBF9WXFqqnqHoJe9bumMCZSBRUZmrCVjp4yM8YGryOhN3EeTLejg+LG
Tn6XQvlEvKPMX7mpiuemz9s7i44O6jPAtB4wldw+Ou1sfAY4R4TP4NPuG6eJ6AAzTglxFpn/GA4Y
IqdJswTEmr0UBYDYDbiaVQmGCY8SdWVhDpQoAXute6vTT7NX9zsvAsftYZAAO4rC6hBJO2BBMtIl
yANoHS0yAvo1glIbHfP1yKruvbdsxRFCtEBjkpIGf8O7a7TbElsWl6yqSSMBT+weCXnURwqZBlk/
ythVsRCnOrH0Ic0oCwQ5vRZD2Rmz1USmYUdIOkX5JZ7d9d+b0TFIOqmTiykWY21TgRqxqeeO1G02
Igkp7yJOuQuaDj//VMUvUZtN17ineG3bptrVs9b7ThlqG5IAQPE479YKQywpiohzoGPZ+z52yHLL
p+AVvoginVG5Zzi32I5SsLdAbfRjlIPF5DPwGZLpJOJEKUua1wtdo7I8yqHgnMIosPdTU0NdtOdq
hzOPpWjjxDtD0sar7RK8pxd1d/7EPsnNpv4Up+w84oxMpo5xc6ulj3W2HKzD7A1Ugiw57CYBZ5gJ
IdhrftGk2c3Rvq4qfHqOmV47cl1/4ABrKPa0bHV9d9FxlfkeaA/bwVQBncmp8wfBqI9GSv6jmnt8
5QosufB7vvFpGo4xXIJDkfcElQmBqN+kXpYDZvrsg596SZuA5Xbk9xsmTH8/hirb5V3nnCKDIAV+
3gyi3RRhXGO2gIA07Wpkp79ix5RnKzHTnTEbzRPZjfRhXMJ7FZWGjYXhcSPzGQzcjDiUBHO22aRE
nvoZgL0a+hEFZlZtjT4f7ixGjv1MuPA2871oPdNa2StHZFtqTOSvoMPbuQaqN8w/icagJIZ1Ukh1
IrKivVYhNVw6lf0S1ZptdBiJjShnDgckjbRhsnE+y5JtHRMuSZvAuQi2pAnkWt587BVWV2+29BoJ
2aKIU/j5LH4ZuVNMOwIdW3bZIcdw0jS7TimisIqRODVlIgBEu8wEMoLbYb7D7mu6BFuyjRtzJTeZ
RnqbqhlGPPkfaqsGkzm0MbNLQg/zyTAokLg5W6fZKr0j2y+IiK7ma69niGwNw0wrQuOAndbdAjdB
uFV4Pe0MD7GqM6UI/pqKhD1zcPZFqdkeZ7pHZWHUVfw4eDROsyCIYasGbfO56st5J8a5unMyNVI0
hxbrb5TEZLFr07aNrjoBdrkxE5n1u9jyKBtpMpznS8CHhI2/nr2OPSmS3B3ry6bbONjlrkzqWbkW
1mIe9ZwJox6RMX2yU05o1fYKPObkUoBpZG9M5qVHXf5dzgOS3+I3WfL/9S5o/7O8+5b/bP/H8sTv
ZTU1YGq6//X3i6jn/3zdZU/xtwvbAq7M9Nj/bKann3g1eOjH7uP/9sb/9vP2LP/p/gaQ43+8v2FF
yL+qSv6+w7k97l87nOAPy3QsRMGOb3k+NuGPHY71h+ew+rNsdh1/ug6E+wduZoQOnsuzhHYIZfJf
rgPzDws4uQX1lYQMz3f/S64Dm3rt3/c2sEfpGi/vzBMidEyXP/avvoPET2o3rYi3oR+bHMKxe+sd
7479DuC1Ar8AZoVNCDVln2sAtyopjlKTne12sXlobLqYTsWinIyrlPg9YLXzfRh1gPOM6ltGLQ1R
RP9T5xFDtQQhkeYpiEs5/hrKxYDJRoP5GvSxTOcdznXi3yjpyGk/+U2/jY3hTqgv5lTuUtum46lR
3piNv+DuHJpC4leDwWenXUlfMs/O7gP280WI077lNdga3H7+blKkReNGjft3GVNI6wLn2Ss0XbwE
Pa2QVOCimdwlExU75ce97iuWYOZNH5wYB29hjakUhseMqGanCDIPjSi7Sw03fWAG7tfODNki0Qnr
vcycThQo3o3GCqFldOJT14nkwJTzNRYquQvLIb7zI7ZRncWE5utourDcp/w2DLgCkvzo5IIsdSSZ
9rZRhrFtQyjQEA7NA1JEQGuJz5uDb711RUxVrid0acq6KyX76xSSZu2mw3ViED+UkD/yKEGBFc/P
gecvEWtp+hyY3/VQHnGaDD8bSFZzG2Hb7uH8hCA+DSvCkwuSZlOPyEWTeTeWrb+C00FfzrNfCzq9
G9uaPlkVDdqwbXgiZNOESfrwpYZoo9zhHIyjfph9vtBKxBg1dFoekTKs3dnIUGaxlSWtcScCg5p5
2XwTcUl1lntPXXznlnN41slTHmXnIHJq7FZGsDJ5QkUFDts2ZaGR8I3NFKJeFpURHqYmPVH4bfaE
WRikgFinKcNg6AdS7sYueR9iV7HG4MSMxz9PsISBCv4/F2+33u53u+7fu3i7IXKUSWCZc7ldMsgv
wMTATIGgZ4FR/v01bs9X3W65nZ1z/HW19J4+Xvf2NhwVdCUKz8+1aPPTx7v4eCvIoicYDoBcP677
uN/Hy96uu10EtGltA5MsidsjPm64XZRKohG5nf3L+/t9T2N+dT2o2lKm0+ovd/zL2dsdby8zExcL
fJ/uo03HLg5K83I7oYJK/tQc0IMamW9GmQ4rZ4DsMExpd3JDl92DJEUnv4DuSP9yYkxOSug88DNS
90rMPs7iOOU6sFzWTkR7HDJfb4+5XdsHiPdFYEO4l87JHdvPzOolvX8ba6ZQdXuYhktssPPSJYqn
kEPJMnPjEpHqc7mdE6S7bWcKkUvHtDvD/zuN4UirUEEc7wgGKNISdYJ1IMpUXNhyiouxnIRuYl/o
7EjWxxsmqM+k18FTXW6yO5sE5Ha4RL4xnekO8FFTgNkN1ehcpPScy+0cBdtoBZDpaeFStuztI4MD
a7aVe5GFMawjk8/w4zqflGnRYxTVyz2mJnpvQsTbcPsPsIi8c5UX3jke8d9bcQrNafncZx2TSagq
kGexQPStdoBsKEG3LnLWLDAvt3vdTkzAjL8vUktXiE3SL2COSwbP7NtIE2cvcqgn9JOK0+z3BzsI
3XPLBridzPqQx6QJWxJmhlO8kxpDTF2t8l1hWhXK6PS1QLm8b+ox37VkVBB/mNtbswfmIWZoMr7n
68uEEn1P2/dTjrz2Ui4nWtnYlCw4DaTx6IvdPLCPFeeckf40uvFd/JCMjkfaYkfJaijdo07KYzwV
sMyWk0ErUrgxIpgajFoG+S9oRb0q0BRuh4TlqJek5VUUb/DeswtLfXOkvdq0brODxjVfjMmaLyZ9
p0ur8vQ4k2YWz1x1u56Q4HplOgGtnOVuajnyb+e+14QwhUFJZes4GoQXsudnnFqoc0U49h0FfPse
Bs9wrLrcW5tBs7MSKIHD0GSXKOSdoCtQB6zBsJDpokD0YNy4THoGgJ6PB6ekfINzLxXbAkXQShjS
3VfCfb0dWI3AOu/F9K6AdWUYjcr8OregzPEeNewVuOgg+d5NZEGsBnPKr8RGlRuaWyhQwZx5S2ue
kNtHQk0eGpZd29In+rRMKcunsqWmpqrsiA+kha1NqR+trXVPF2ZfCpF9TnBhH0Sk7ulqWQd70Who
KNMYkF069nqaixObq+I0RYRGyWYcdvNYsQ/oBAIPtdxnbOn53879vvLj8u2ByqQF+Pue/7j77aLN
17MLBfjG5VV8u/OJuac3c7vx4wF/eerfZwvswm1kx7vy453cXu/28jNimoxIi0W56iXkHX+8ib/c
vylaa20DUF5L0+oy9LxUcW8nweLu/riIcbiB/f2362639oMT7x0H8EGwtw0LhUlE7GAh/TvR14B0
Mr2FacYPzvtOlfU7DfF6Y2L9Qz6wyFmGa68I/UuHJAMp8MUl/E/zuR4zZBBbFxXDmoWgvdHK2cOE
H0gZxgxTaY9H2PDTEMDjoUyw4GfZdMwr6zOVnKNHvSQh9s6ZSZy0Y4sell89DR6tpmJ66ixi6EiM
4G824nsDKEafOpvUFajjStxNAg2QIb1x68ncWgMoR4xlYSrJM2jPSYSsD+WFj9vCsk6hauGtUkw9
gluBr4fpvu14+hKUn+fDznOl/WUsFMiHWPk7AgtyiJxX365h83btJxIriBf8HA+9XjEvdwevpBQ5
OrWmohHcKZDvmJLIrc6Nt7xCa00zLFxLHRzqOLURN1iL0nqmbUgow6WH120yEK5Mk3R1q7QGvvYj
BLx+VQxtCLRiaNfkTyfYYqJjSnQkSxQKqlGtj8RpwE9J8PDaNTtoIZWN0UwcY3eYKLabeoti08B2
VmcowzqNdlTXm6QdyeBlBRYt5JZU+I8G30OTtOoQYd1Z5anEVOMioRjjmA9hzL5VQ3tMJ3ffSyxR
qfiBayHe5eazZxFoCk3xOhmCkkrefoEPAoA2ctD+TbQQJ9RnUZY3x6qBv5UYRrg2hvRTZfsU6mew
FzSW39geSrLcmnY3cniyFvMesGflFyB3b8UrTUBvM2eUhoyyBXFK6poX0cnW/vfRB8Rj62qT4hHY
Vx5VnJBeBtyGcWOPBosKjenGTDHbtdUbZaN4E179YHyoKGVvcaZkR1wI9JnTA4S7ap0pFBRB95kc
nJ9xHx7gedUbnx09nFLvGM7iwCcmIG9JvTLP1jxk147DscNdtSFAhE0DpUz2HuUqc6uTU5rNC5LJ
OKQu3pW/fAqzZBj25hmS9TgW3+g+JhvMbAfEP0iC8u4SKu9CYTm+FlQTKW8yu9F3B4FOkBKxvYNo
wrNIBgBi0NZqS7zpeZoePerlTZw212TkWIKjRv3AIjW04wANKvO+MYbnvD9B07UApXssn2c6nG4E
uBkPBWNy+BIiAdrWjnbJWI9WQSSyfYIkD9dxQ3knKFexyo1NwaCzSaW+pCNdefRv+xg7jQqDHc7s
F6v2XzGH8ZNCQDM0pjj0o32Iey8hFZqyR+Ff5YRVIDRPDfTKbWmV9wA49MoF8lK4yAgDx9nlUvWH
XowHJMS9iFhlZ5hRhXkY8Oe+hm73AjHqm/ZQcxHKJ6nq2GJP1HKNP2pldAwr7uLkK4JYbjy49WSZ
uf7WNMIX7FWEOLTYIaos3MqmTvdwpjzFZzsXRFPbI0YgAUM0Zw9ID8A5q/Tes8AU1nEcwM5GmIIC
Y63BorM5Uvws5ZcIlg5qbv1lpFsCTb27w4oWXMjR/hp0xb1rEiXQIbLdWGNnH5DNG980euZdgT4g
mpW9yTEHYwxB/uTWebLNw5Gqe2zuXJm+uplvbO24TNZ2FRtLUoqz66dpOwllwHRsaB6ZcYUNehE+
R+11WeJQNsTem2V78rA6rHBkBybYLEvMAIg7phkcmHEFjpREDPupMeysrgSSP8onyGABwLxhW2U+
x6MBa41SjrmBR4DKWwIIX9Te2k/X+lsgiwJHdBAeXMYQyrwJCyksnZbJUr5A61ZFTXgMzF925EeH
xM/BlyDgWjlpzd/eq3trwLyJRa+ObWtftBnVbR+cosG3odyRDntS/ZDuRXXfA1Gi2CYLYVMk+o0d
K52gwUITMTNWBTHANJZ20WGuQog0EdIXJYZr4yvAUtAeDcfjWRHqXK0edWroDccunMHBpeNTPPtf
AX8CJ3ECbMvLiNcuJJKuVl+soum2WQRJh/XTLOuU9bcTL+kwiJlzxJIkbW3dhrB3CGc/ZH8K5ih6
hjiCFfAh94roHE0yWE3S+RVTwliB3+kPULNohngnRircwOFXsSTzZDHbdIOYd6NRpwkKL3Qnhub6
a1MwKTld96tKCJDI+aCx6w02LkW2o7FNjI8BrW3Okk+N37GzyPMHMYxU8s38PbKYAUNBHFtT9LDi
c7S9xQA9PsAA4z5KcssFNCiHQD64WP2mDC2A41ODPamFKmoVNMYy/yKC/N5Mgieqn1dpPsmxv5oQ
08hQNmKUa013LjKGE9P5Ku3sldQJStxIikJNAT2Tr+48ePvCw9k+FE8VO8/ajRJWm1W5qZDsSeIo
FIxaYooitZ0K783J0RIuDBYF4gF+27utynLTO2NHNENyjvy6WJttmGzQi9WpAOHiPbQtJl4DT0ej
Ap8iqVXtHqr/zd55LLmqrdn6XarPCWBiJo3qyNv0vkPkylwL7z1PXx9o75O519l1qm7E7dyI21HI
IIQQgjn/f4xvyIzmRmHdp1K9jVL+forvd3gbqs849XYYNtEG9uaHRXH4zlB+yqTdNYSQ3fWFGSxG
ZkNWbxJdpO1ys0WrxMBCQhzSPUb+ifeeNhxe2HxafH8eQ+SRcG70Kzk4Z2wei0Evk9WYBz+7wni1
YAUgIeI0HuZutKZlj2bJPcYZda3Y0/kRFXvnSGBSXBhTxKmcdvMpVCNBf5TBdMCn7r/aAQkYMIox
QFPY0kX64KcUbbzHPBk//TGP1pExNLh45ctIOMcu8xWiMsfrLON39T3sQkwbsDv0bzV8KZpoA0kL
QGr8/i4o6qXmpR9WOuIWgjOYs1ZlN6jpGxDTaGXWyDOxJh+CsASuGQagHwGnJhEuSRzyIxLJkkTU
KHsjgR0oXHQ3dKAeTZjUQU18VDvglh9Kk0qc90gLD1TCNOTSIxBpSM68rRYyO42nue9oOgWgB4lq
3dsamoT7Y55pddHlLwhgdEysXpZVbBwv2DgR0dwp+iMHPjueivE5S+mjtxZToB5AbIyX63rAxV/F
pji2NmYMenzkOyCMKkpnxMkBQQLPEW3n/hrtpSnqctMneEO7OjJwFtLOTRL/uQH3ReXbuE8b9Wnw
S9SSyCbrsDkD1BVHTxxMAVb8LYpGjIlWyW4uwS4TEaj3HfFUmK8Wg1G8ODYX1cS0fyp19tNDkz6F
hjuL3A9opOMSX/uJnm1i9yrD2nqNej1fKmjeCEth9unLYG/IvZFLuZMe2QKuDEciTLr6VN6G1aiu
giDUVrHMRtQCxlVddLi7Czmg4hitI+2Bx51Qs7fcWntjLPZKF94Ehqet1cRB14+NKQVNs80odQDl
neDjVe0yvnZ3NNK9607Q0cFNUSWldY+t/ZeOwHfRB57JiY3IQ07F7dIJ1erEuC6LtB8+g6aGDBGS
aktzExY2KlkmpZtFYPTjufEEeRCRxElTUXfgqw9hv+0a+zlyUXZEOirthjCCdSROGuLoRJrmIRvL
fp0mXbAnreqsKt5jmhWgNEeJ8Ba1xcq2klfFHO7rlgay1Rcw7pzylWK4tScILCRkLNI/GiozK1Mf
kUsL/akbimOJOW2FkQvfOYQ2tEQL4iq56jZHJ2y4KCoeOo78qq1aWLAk6y0MMzPWIi9OOg2TJnQR
7xGZMPQWHulsoAcIYX7RFjet7t+pjpGsZKhzuerrBxSTlpa2B7q9DWSFcZ3o9KASXTGhvzcqnTMM
LkY/pTtjmqZU+ly51VpDmc5PwQwHsOOVXVEJJJnq2kpQpmD+WEaeeYPY6Wgm9Vnz2RwGVWf206RJ
vtZ9YtkQKT8PyDBWfVY95U53F+XGUyEaRry10yKsi+5irUE0kw/mOl5rAfF8/ltM3x5CcdyuorDY
AtGnGSi2Q98RtutKRNP+WZWFfRyb0Fot0DuEh0qSdaJvVFz4sIUn0z7xrgurNPeF1oZXTZNexRWM
kelskecDsznhil1Fld/fdK3+QoAH8uMOxH8u9CusPf2i9SPBUNqTa0fRP/PJA8ckaGG4FP9zYFnO
aGbLJN+XPauz/fxI+1LuEheQHJTjp5ba9bPl15hdhByXiAohtaafIr5vimigJO/JbS0Rh+p5sB5K
W65hsxnYKX8medOdCq+h9drQWs37lWonJgEXkskXZOU1Qm9ckX2abFDP7vqEi6KF95hqIiWseiep
k6+Z9VjLiDGxkRjmorAcaHZ9tnMrigsWpw54DdGy9fWWocu1ZxvnKMQUxJFMe73vHnTQ6KWs5NId
4I3EjvJgO161slSa5FG1z5DDOCO0lr7ed2Gyg6J5lBlGJVQLCZdW/TTGlo3z3sDAU5Uw4zodLIlB
idSTo71lWrk3au8XJJZ4FwCb50yOvDkllERFoL4wRudQNCMcZICG25ZrIe3VqF8WeCAoyNQPYQWN
qcJ9B/lHR8bZlmRfEHtmTKARDwgxESQb+NEPmiWIdSvqu94mX9Zrp0z1xqIWR7bEYooLBISNfZbL
e2Mf2qZKN3YwMAhOkYDjKVU1ke9IJcVd65jIuQMjWQ9dziUwDyGPE99C7AbgPa6WRQzfkfS3n7aq
B7Dhvdcg3ElkRFzsjBC9kfkGpJvzR9wyxXBxz9v2++Dl8VLGDeNgu9s1cB8d6s1LD2r+ctKeqwZZ
VuwxpjYovlGB7treeihdkqa1hgzcvFbBGXLqR8zz6oFTPrqpfPLcsmEfp1RrHKVYiobJs5oismpy
sLqVDxFrhLsKLr5XaROPxZugZK1VT8hQYbk3VXYeA2XgJ3qJBp/ZbKn8KClSaGovTpVWkGQ0Lu3c
28iksO+UmJxgqu+HOu1zyoCDSxnC+OmM3tNQ1ckq8Unu4j+EElxMoMIqmRJensbiivBh71z6aXaD
EwXcDWPzdVo+pYKqQYZ3HTVgvKkNYoJiUsi9nmhdsgPkqhhVd4ul/0FgIlj3NcNSQBDPlaAGPCLA
HqPxk6ngaOrYaWga5UN8C7gHVZ0Wcp2/ER1D6FqlBtH3gBIc69Yowl8wj65hdjzgDLDXtkXLQ6vz
kQQbI2TC1a7Fe0Wo61YpLMAcCAJWo7BKqAbBQ8zMbA947a7B6pfa/TaQ+rlU3RDYSZozkmeuGkAn
FcmG5uQTVVGCmIz6rp7+pNQjVwPzReiZxqGDOYEOfxGBNYBNPnRwG7QOVW8mXGcTwMgOGwXhnG+g
zUKxjqBtUSv2QGgUR6ZDS3Wr2t2mC40nXKmo8c2KWZk//kLSjnVZQWVRwPEtPlyv3Qq/u5ctUjKv
/zTHpt/6pOCVEg9rj2YGdK2DawY+feU6vwiu7Dd4WN9GEWs7LpuALeMKWJvXXnNY1BA0sMnCYySR
K4EGXk1XRzkoCJIcB+fJj7ia0L75A25UONUugT8NWW5lFd2qqvHQgbqAeFUl1Ozt50KPaEIiiVgk
2tpWscAF4w/NICWyL8qjXzqwqk2mil5p6JBJMKYbVngCfEloEliRrsuuIS9h53Edsqw64tZyEb+U
iKfXfq4JOONGBayDqi01FmVZpI6zS5qcsDKS+/Bs7kVpM7TGXusZn4h0Hsq4uY7RwsHj6t9TmWMG
GGSxBixhh3V1pjy5IsQq3inJfVv9COHgH0n2egNgtc57eq9agMtXqBW+sf6TMWZ4b1t0G82mJdEG
l25bUgXMHSblSPVxnUWmyaQtQFDjUQVbkGRRTV3RnyNcE9sywKQCJxJFVVF5SW8IwsK+Qk7Zyi87
No0zdi5bCXco03ZmyNePVfEZeQhyQEd+1mTb7/yicTGEWjQZG5fGFcPLhc3JEwIFJrWYE9pKqRXq
kl4KyiFLNmgLz6o1lHuEILRQO7nNpbflD4QvomsOqGKCPaljGxmQGYdZhUOjGB6HmsA/+vUkPJZy
XwcFzOk2XDmJQQ8qk8XWb9hivMPmok214GQo5wquAsPr5NoIq9OQUjwErwB6l9LxAQUxh6N4ziAG
Aecx6T+g1QoYvppkdxkNzO9a6W4UHAA7/jFUDeoIyWjINbMrcch2Nf61RNkUoTZx3h2CIjTnpo7V
V8sEmqcRKte2mXMS1mMcQIGNq2l6FMp+karNivPTNlHTd2ZW51Hd66Mir7vCAapBipLTK29448tz
S6VgO0hEtSKuzgppI8ueAJT1YFrtJvOhSpvpVZt+BkMeLMxuj1Cx5jsBUWgbncuJ8RFYDdSt7F7E
kFkGIipQRq1z16vXuYL/RUmBqRTmkC4VqgwK1gKxQwPFPBRhE4PAZEURiLq5eiOplm5TxQGyY3YM
6mNxDgzrwbbLrSnrZlsOMQCHdsRFOUGzCRhmBn2yXMqdbWNmK5Frt6kcjmaI2CaHVr8P4v6syyJd
wTNSV2YAYUvNqUa3DNH7YC2C9HaM9Hd6U/rC3iNR65HYAdjVooAqdIcFPlB/lL7j3XFu/mX7oMGo
nPrrMMSBFjNRWpfaPkBafhMkBM/AcyO+jujAxjtUrpLstTEqd7pob+j8V3RxEE+HocaoAdbyZogp
VLdFxH8xdc5q3z5jI6/XIwSdRYX3aN1iDqKS7j8xEhErnYNaB5fsgwjcjxUl1UF5c+1q41ZG+2IP
1lZR2+4mqIjvMyzUhoOK1QSxGGaQ0gbZKv3xANCSMkLrNVuu4pN8qn+3ORJoSOxq1W85Pir0Dkbs
4VQ8mQRE4kLLHpupTzSDWpsJ8WEmHY3Hr8fzvXKie3w9N79FegqGrfk98+P53m/LBHSxCWPAqTa/
kCIMxtc2orJTpH7/bTWXT/3bVcoYG7c6VPrqstD8OVwNaUJ/ffjlnRMxGFN0yCiN9BnfdXdtBPpn
+dv2XdYDyeukQoYmMX36xvO6yrI5MmcKSGFmV3zbvvnxZcH5m1TSfPdBva/nZXxKT6xh2pGXN07v
npebd9z8nJ+k/tJOyQWbH37tUdXU8P4L7RiUyqPbmhQbHGqVQZi/EdFIfppqZSvENSXFuxYuZKww
c2m5YvbQFVHUcNHVSfpKWibFjJlvr0jLVVey1519KMKtpRqATWoqYQQHPeJMW4SoSQ3N+2DKT/hQ
FhaQnJpuDR2O0zy24s6hfQ8WS3GbcNUPKJStNH10mmI3CPQsJvriFhEz5HtzRHBqNtHk/KFlMgCD
GSZfvfRO0NCPbRF+TC0MCF3TWCE/52J8jyq4ZE1hnjrd2DpoScjfxVi2UVLlSiQ95/tR4/qEQg93
bx3iXiCTPHFvVMEJNbRRCAgz4KjviBYccVLxh01H59ryOEWm7RQ2TB5i6BxIe0zWgcAXGVjbhl78
IsWM0Adju7QsJNR5oh+7OvlBYF62ymhxCUxMnkpikSOqxzolnN6LaNfYHLQLEfd7Lmw7JZdbCmmE
lVnDu6CWN3TKCzodZenp/QlpDqYoZEmtVOOlGcCQQBi/9n2xgUr9iiyHmUO9QZfoIfAKNwbO7HXQ
lbTMjfwpia3PrBP9qi2Gz85OSGMGzsQKgbCFHtdAgsqSdTu++J7+kMUMb3POZERmAEHJnhuVKmiP
89bSJm1wsITbYOJNw/mQavBXZUkDPQzGHN2R3MI9YH3R0XUDbVWC6VkaAupmU3M2bWOmG/j4tX3d
YUUdleal6HQstkb00LmMKyxsnjR7XkeCyimk2bSjSOtZeU38Y+CiRt4nOM6agC0tsDoo1/oqMMgq
pMRZ9KVH/hBdedSfV5zGiBVDvGBiC0S3jM3dKpwDMVq3+ZR5jAQuW/eV9dSJbEmyMaY/JS429bDh
VdpMDtQv2P/X9eg84R45EOz6nvQBYYh0LQ2fSPIeyLupxSBeatvezJonKwdi8k19+HfU3Emwl8UD
OR37z//8D6oKpqWTUAJBWDBUQtf3V0Gf7yIADRqKU8NA0yVpwePYEZ2FQItvYhV1R2C4DyYpDWt4
OTr9Gd/dSI+qcNJk2lKBzlLqW3ooBEHC2TlqieLcGj0UEt9OriMOhMyu7jkVeP/Dhs8uqt833FI5
HIQ0hUXd/68bDpqwtAZqtHsawdEe0AByDcp5i568T8hPNaXBEDsuEbbXZugHh0HgE/73O29GCv+2
DdQ/LKFNUkjJKO+v2xAU+Gx7Hy4kYo3hmjiOfQRiEwhWqy2d0VZ2GaG9xCDdS6VgyNCoBwLsySl9
/ffbIX5znE0/IlJRw8FcpyLttX6DB0fZMBhlZHuQ8F0cObI09lM2Q6VyEuyq8KUdgaRnsfWgSa84
k3KCGptiS5uTFeBWyrl16uLEgH4BfaU7ewhmuF7FXNE1Yg4Mj9M0ilDt7Nre0TXMg6w79NtKpSNs
px9eKvSkU6DtawDA75Zs211P7knkZPZpvsG3a5/qeHz5919b/9djd7LYGZpta1KVtj29/s1o16i1
9OvW9/aWpifLjgC8dehEw1rz7E1OjIJvjOTaFB1zS1I+TD3fJ31Kfz8eGbb3pzTx2l2idsZOM5N2
T4o4uVYeto4yd9stiX36rtG7+8YlQG3e8v/bwuczscxZlf2q/yp1nuXLXzro/5fk0QJb5rcfeZJq
/yGsnhTe//kfVz/b98+/ej8vb/lDGU0v6R+qEJaNs8Y2LIqv/1RGc+j/UxFt6CiiOZfRTjWlCnEU
evufiuhJLG1aPCsNnfquZv2fmD0100Bc/f0EqtI8RXmtcyAKx9L/5Rzg10bfErsizr7HtY5m5Nou
ceN4qHcXnt/AXFZgrxGey6DuvWlGOAiRb5JaxtBh1MtHN6MZ15oeWizF5QKtk5RNA0kBkFhbsPTg
9KJI0EscdVr/rvkt4bhdtW4aNEQdzqFRrVDoUsOIGy3dYPx8LLH4w3EmLtXR0hsXmMBWk4cSTda5
xeyhZ6TjjWU+0IANQmOhjoeKUOJdGdb3MIKKU2kaQBc8jTwqAj+1EoOe2rX2mqnFXq0V9QAHLtto
TV89QVZ5MEVDvUvNnnEpbkTaXznSrfZO06GqbGFDMBnGXG4U175NaPtglnjJPe3DVhxv7QIZXgad
rR1d3TjEapPcKHSVbM47K0dv5LGxChSVYXyr4OOvI7rQqa4+43SiODoeHTPeZa6Xv2ZZdROowxmn
A8qMFpyFnnYH6RMGRAJ2te7V8TbqXmleUt3XrIr4YNor3ajdUZACgDG9w/JqhmWWMy51Cf/WNhtn
NcnjllCU+ewefHYZMj9zoxtAdiQlZgmWLXItg62WUOIkspednf9qGryUGeFXfg31wQtAZIvUpWD1
ico9WFbSXca+sI4dQOcrJn6WdhyHyrzuVIZIaXRtFDUNX0SNKyIrf9lVBwAxKXbKhI4KIcU4aGOA
sWEECQOfhh+YpyCFNDm6xsaMVIDlKV1gG5H0wsyQATBWXcZG41CHQeRm1Ju0Isirli1l2oTru83g
SjDHWoUjZpxW0W7ykm6xGMpwLUvnTAiPulBsRIQxtVvEhwf3xguV4ExeSslFFlDLGCoPdJvymEsI
NY58EwMHXBPp22wZiET5CpVufJMX8BLh2p3se0rrUJarLFlazS+zxFRVaNmPlBnBtlLJB9NDx1rE
0u8Obq4+ewbyQU92wLoil6QuyIXIGUEte8aibVtxJSoMd1D3jkIUq4wS3XOUS9SU9i4ozejYIyOP
bUccmVMk0BeMcQU9hj5Q4D06NLepawsO21rF7JyoV7rfV1u/0pO1q/UoEfgVu4Asbz/Qy2WrRP3K
KkibVwWmwQ6Lr1uV8oat3knMowuvi801jPyIjmj6nKEyOckso88gHkTMwK5o0vvYSx9VVWlXWRub
OyfoSbzpj33becdSU/I9TUp70wUumGOtG5+sIEDtQ/H4HYDCWetQv8UqIY65xjlEupTBFaITDaFe
lUHTEfat2JSPkmfSMrNzokua9RmiTBvhwBZiqLiSiTz5BpD86XSVFstElGsPLemrGmvnWpXNz6LJ
s5OtuifKau2G5BJz4Wuuf6xU9sGAomWl0gU9B4pUt3SsXnUzd48ezOg1KDyUf9iZD66sAXIPlrEa
lT4moCKqdhbM4X2QG/FZxOArmpSoN6+s2qlJ3a7xqKOOaDOUTJav08xIqdK0zKtUzdS2JUiMVZig
LbFd9wmnW/jQoCTPCrDTrU76W5RY8pCpUFK9asR2eVXj0gP5NKH0W30kZyg54eqzLjdxGJ5T091X
9mRF5ycnKpFqJlGg147ofzINNu8jLzBWSVivvXxoj03ar0yTTlShWm+gEI2t9JIj5/5sGSKSpZpH
a1LDFH6Yb8R0j5YBhcevx/O9VKASoAPc/Pn6MDik+kyP59e/Hl6WnJ9Ei8ya5pe+3Z1f6k2LiUUP
dXxaxbzI/Pxva8TanR1EpD/K9xnE2mhTOtA4Asfyp7Say92ZzDo/nu/NC803X++JCE5CtjoRXeHV
8favl77e8/Xc/O75BRtfJwI62j3gPRr4YNMq/n4LlHm75gUuHzev5dvdy9vmT7ncFU545O8eb782
/tuqvzbsb7/rZcnfvuf8nr4kjqi3y3L5td6v5UCg3w8mCVG/f9TlC3599a+3zPd+X3x+8tu3mz/6
25Z+vf3yzm+rn3eB7VXEU3xtIa54ik5VnC1KgMiUkabfer4xrKJSoSz/dc/PL33to5wclTw2oSVo
/atnthOWmTdcluoRvEEknfje0cqK6hSQne6a5zCjU4ZODQmmH9A27PPbZIKw2YOLUjuPq3HJ+JvD
ZX7266UaY9bWcpXDb8/PD83pzfMavl69rKWasW7f1uhiLQhzUR36IoLCpK5DFf100EqMDvNdpSDw
4PJ4CKiA+xjJV9+eTN2o3UfZ82WR+YX5fa4/aJte7a7dKHA4DyhWcaDVTx8lHUZO/XQmYukciwmB
h5+KUIXpXjnR7kQjKFBMJlV9CvYerwJModuvv2g+nwpy/QoniM7+JYjQIfokjvjNGAOnewlzCYXU
T7v6yZncWKTp8BYTaogmyRaTwYKbYcrgmm+sBvnb3z38Wm5+G78G0klSU3Mbh0bf58e+qmzkKSmF
5f5H6jvlpiwrKmrO6AsqLB2AUes+c7nMB1YFAlnneLImYF49Ke7mhxA7pgJvuhs6emLCOlDKtQ6q
o1gHx0Zt6fYNjXjP66aM+u6AQpMxWhbRA08SUhfQCLBjmpaF4/agTvfmh3k9atuW9o7SY9Wab7qM
7GVv4GqOK1sBI1zK9FjFSIcYuklUcWj65xt7BJzaufaOuD8cBv+8aQLlV66ZHYk2eUZunSuCrdVb
N2VXBcdB0IoemNXiC5YrcNyghfqI+IsxpQRNz51iDrLZBqIfVFeGjrUgKq/QNXGw7UoclCmeJulC
deULvTiEJbNTtdPKhdUWr1punUtGJFzO2G9hf5doxrD3cz/W1yJCY2AVtTuJDN29SneV3J+Do/ja
QTOOttGRyge3GuccZ/LQ0/8wQHRkGNGVy4A6TeYJnVJrrKnZOmXecki8RueKBepzvkd9lkFWZp7b
XLSX34Aju6h3MFziJQMAQomn/W9PN10ttX0R36GNzA4qcGny59qJnRYL8ofhXMzbQHcar6ZtIono
prvz43hMGRowzGum+vvssjALV06Zl+W4DCbhez2VmgGDJN9uvMGXw1IkxlWnpNrGpoLFnp+Ob3OQ
FOBVfWh3oY/ddDr2vg7A+d5vzw11AwS+B+Mup7OhY5PkoXibilEgvHQyhw769JW+PbZsaPPMzxCZ
BBMz0pq+9+XrTDsbud8fu93J0WkmI7qe+Ziav958wCXjwF/zy8Qi3b3h49tXJ9D4/IXne18383N1
BH6tk+LFnQL2/Ckij/ljelBqneK8/OeTfZkDba4Rtc//uvkQmu993cz7YH7I1YThamjsTAfqOgSO
/OABxbncfD0c6Nqh7IuX6QDkLIAgsZRTut3lrjCmQBeJrH4ImuJAJY8Dej6qp5vfHgI32SRoCbZ1
YZaczLrvN4R1M9yZngNhUWw5LA6SkjEZsJ3+s1YHUkaEWx/mG5+crnUPjZCg3cLdGUaK3KJBRxsZ
62o6nub9h0zsj3vzc18PscsdKp0OmGsaFNBNa4Myk8NoFPpq6OwSZrilL/o8zFdhp+Ot8Eyt2g5c
8+YvZPCXNjOtWnUqdiiCePBIaehjV7pCrkGslf1BVwwa6+WqVfVr6dr4XFsILMFAH50cVIjDvhof
exGevCB86HCWQpLNEWaVmLTmjW3m5o47ndAlFsD5+1z+Coq6Il0ip5eA0r0Dy3xEMoAbf0AQOh0I
tYDR1vvxA5BJHk1nkfne18FggwM5IHfskTeVLmHpSF7LoxG/9xpsX6dMzaM93aCF3ihFjT07w4BU
z1c1slAOqAdTaPRgWQu5C1R/0/rNU5M7ysYrY29VxAIFZuuXCcQ380Q4eb+FpINv1kibrV3lt0Wk
IOigAMr/PFYWcHcyYgIaHMkqzQVabwRr25gsq1EHQaUGOy2v9iJEg9GknXMh9s4QX8NVERfMBF8N
ZfjCgee4cgiQOKQpfWYUpsXSkYx51Wms3U+jaCAkzFQb5QkLNcWC9ipO8LLYlXMjQxo24PMeOmsr
mPai2JrWbkwE4Dhy5QUm3I2ZWBbqKUFN5dkEa5HAjYClZqRDsyWpVHx/09WdEB/wuVqmbAKacbmm
qoRHTs/Nr46hD26xqh/8hnPNOHqPLtlBG3Q62bEyfoyIDA565aG4wg0PiugAC7I7BEULv7rSF16C
ohZLHUqbaKzW8w5IZVhtm0g/ZU52XVIXWKsjYnXll08E5tEnN0iryFPHwUDsLISIVhJeQkTIBWs7
s21TRfHo+6s/jYr/oixbHN3qvXSLYEeeaFbXh3i6me81A1Im19Gg8cLV3tvtNQFe8DB88OEp5xIE
RtgTLgvw791H1juYswbaRocGAdFIW9Oqho3VXb6bn5P4o/YdmB9rOulONy2hWYeWIssqbjjNDEiA
h/LJU+qRyfao4fRGi25b0VPtW/F6iFxiM5GVncM6xVFCA03WXB3mvZMM03kXijRoSSVzlklH4CiT
zeQw35MSLzzX5D+fdKZXlGoAY6v62/l5ffpzzfe+bubFIBP++d758bzWKEhRw2j8gNM6vy0331V1
C36+Zf26vHd+Lgm7fYC6mhSLj0hNmjVZ8MWqI7V+ZQxEw4O5v0faPZ6dCSKPaXfchd1dWDrKmvhb
qIX2VEKDWYTiEpY9ykpzcH54XfI05iSxAEyRCBZaCwRpS3bWWFhQjfNn1CrbRMI4B866Ln207Lif
9EUhMOBD2SQ7JS4/CJcfF13uvGWJKxfZQE3JbQt7aVQNCUEGNUlFjVCatKNyN+r+hzbReITxVgkJ
l8jr3GsbktzZ1RRtmUbB8G6XAY7izHpE6Y6biZidjdaa7VukHOfXOxFj9dO6+ID43KXB1jxa/di/
Gz64qSBx7avCy6urtCKzeCq5vPt6dpfqrnrywGjiSg7MfT0iXplfrLBJ9E30XkF33TTo5/ehZ6eP
hAhezWtlr3GoB6ZxBkPVXZvUhQnk4uNqqbz6oZHcd3mpH0iai9BfQQFS6YffZCq8hN4ZXwuttzdp
ipSoqJwRGJ+/n7/EgDN8mVWBOOVVod0w++EPwXj9Rlolp/mBvjJmcfcW7592BJw3UF3jq4zUFEbH
il4SpRy3dl9rWw1I1gt+LlwLbFUz+CCdQ4smL2xAwtzhOl/2DlyURVAH4qb1Bu2UisG7rHKwDQSN
pv40pGG9A3/tbNB/d6+Jn1/e6WcyJOkYwFNl2tF90/Zv8xrVODAXief21/qQiDO8GLol0zYg4bmS
sVo8UhnM9lUPh1OD1PWO/mX+7lDhjXVQVta+7dTmIYjGu3mFXW4myxZVzBVcQOuKGD78ytO3NmX6
qKu46Yo+itdV00QHzQz7yw+oVkcHQ8zbaMkaMYlAtY5+9XHU49O8VvB5GtpgDrHGtdzr+bCb12oU
6gfVaP3OUIfg6MvIWc2bn2I/rXU7ewoyCwqo2m+Ggm6Xb2fObehRYHUGkX6kjXEA86k/95gFNkyU
vYMXlv2t18PdnpdovHRvWkr4ogRoTzFGF4ecE9JtpZgoUNQk+wh6Y+uawfDSBKmz9kUxMn6jOgoe
aOfQu7ysJ8Hb0Rux/8poS1+HnpAHzXGrm6GWlDan9aABAsGktK+xSSVMsc2E8UPq35QlOpl5CS/J
Vp7auq+VY+frKE+6IxMD7ZoyMZiR6fuUPQxFghfevEHn53bx3NtIS69VONGXdRCyzrTdlG9jQWAH
2KPwlALmvYL7gQxw2o6GpLB2HKt30GKkmcVGfUqGQL0yXUBW86f0nAOIiXyPM9mv0l5Bymr5Obp2
jFjzKpx2Z1UiPs0L4IasVjb2znNd286ZSwScpOmDCNvKw8H+0TZWwjXdrs6RrEcOQY2mZVvFH/Ef
G5Rp/qo3OnEWRpedwXVgFy077Qd1zcv2FKrEQKT4V65SuqcgQJyGmTD+kSjH+ZO0MReoQrP6inwZ
iEaur04UF/29NZ7nBaqhH5alWmC70Ib8ZFSJtaq9Wr3KGn6etqVMreTlJ0NySpFdrZLM4+dc28Zq
hxigvRul0i1azSo+K1K1Yqsx3guRKMs4YB0Fx+cxZRvXbRgoT0rt3V3W5vj32JzMJ1ch4YJuVnS0
NcW44mBCw+ZL913yY82LRqJGwkk6LGB0o4XWgpRBZJl5l0HGvCwCTGqZUpx9N2xg7XlUlFe6ZnTH
yKzEWm/z4lmNi5t5bfx7Hhq1rJ8orUSbmr/EoRilf93hW2Hkk1Y/BFmAZPeUn4JJ7cKqLeVWG8Au
MngimsMSyC49StIpo/zPhKNSdVrlLVSMdAVAS6m8K9/uCSrxJPirhL+XgaFl3j2WLp9atQyejKou
CMXrtYNOI/+6rxR1CXFyGhk9z0uODbE49NG1297FTtYNJNnWpANB6WnuOxtOwrzYQHxSZjjDm4ID
c9U2tXnuiPY9wdWnR+ba/svYRHAMpl8vd17UthGPNqSgzZjK+hDBVbom76dbBpRtPrT2PO+ggpkc
lpCxvG2rLtoHfjtsa0wa90E7MiecVgaBeiNpV725KudqqTsd9nIlO7kG1hMzqOoXLSGaaFqUSt17
4KdcJxOYY+SuJVtN6WEekVl3a43JQPFVGB9NUq51p1ReI0yzq67OqlNKtCIAOYQyDCLrH4m8HZrE
/OgVEOWtYyvXIlFBhxeg7Ehhb57LDsDetC6/Vn8poRc+0F+wgTI2/Q5+m8JhC3mGrTY/2sDZ9YOr
vThY/NYjNNJjOKbedVLhMrusY1rR/LDBbHgFdrk7atOpaX7b9P55MeEd/n9v/H+DDhOwuxAw/PeB
5U8/yyRL6+/YsD/e80dz3Nb+YdhTF1qomk5exbfMchvEMQoRFU2zZtEs+Q5GpiEORRlr9kSdmbli
f3KR9X+gr9AcXiGaWp1a33+S0/5QFv27yPJJC/NNK6NDDgNDZrOBKI0MUnD/KtaQWtuMQYbhyrOc
D9nYCxHcjhMUIvQK8T8Ic8S0sm8fZkhLQxdiGXh4p6RC9TdBjNu0hS4yz4X3pAHalw0q2rYXS60Q
Ab1fzvWfFSLyJgLhPpydVL4USr8nGQhdbZu8JTZJcTHzTcqBHf9FjKeYk1ZG5CFGS4PHgGzMnNC+
/2LvPJojt9Zs+1c63hwvcGAPBm+S3pNJz5ogWCUS3hx44Nf3QureJ6mkljqipz3JoKliImGO+b69
10aNZx6j1PZWpQEDq4WKUlmJXA4DdrnYxlIdSCTFzPhaNxYsdar7390B/zrJ/5HT9SYjqan/3/9x
f1If3D6o7eBBB/sm0CH8dFbZFqWDSS7FDp/ybmhkvTBjmawAVtSYf5aJwOkAfeiHpadfyIJ35VDd
61GeLRs/L9ewUDeBn7EFz74yKzuladevJLPLEsfXOsmpW45gTNYGBm4SivpFlYnXpA0xsG6TNqVc
Aquic6x6OQWWsQZxcobNdk4pwsPWAvFBuUEzdIyfbvwSsY88oKqRc909I04jNPUlS6JVWgkAqK7H
kVocNvlW6RIwBKEViZYv3KB5G5VTY4JVu1CK5xxfEXluoNWkF+9iBImoHk0sdW70JeJxB+rmFre2
CGvaEwYOg+lTMfclevDlJGCCpiR6hCIMYAKuGx9LroBGvReKfYXvdR+dsuNl5qT96h+u1c/svPmm
dC2uk+2hizV+VmnplUWkO4K/XRjObCnlP8Vm8g2qM5L9YYZHsefH7N0uAyu2UVLqi6SoAJ049q7W
cPD7bcNGIdwFCVZHlwrTrnKdNY4wY2VE/aEMc2dtK/mG7DBlMiUFTYciEgN+mAMTtlWJOYI9OxPX
eBWvnZ6SWxVEX3bskVaJl3ShXEzY+LXxuXXaugKIsZ4s73saYjIg5OEtDfOTxYp+gTwzhq3ZznXO
Y2aUL5gP7rOCG8+lTk74wikSCZEOs/qEmD6sn12/Hw08wyK9xL521xLCbWMpofSLm6NbNh2p8fwD
zCxcRdjptJuld9UFgRD+SFsW/O4dIbkrlwDQoU6+JBw3LtRDNqfF/cN1+ouxA7GxJ6QkJ9aZZUW/
V5XVltm2o9t72I3LnooVU74M7HEjkN83xiN1qX/QsYm/eoilRBplUVi14X798R3tTtRAdHhHczCP
pTMH90YgeOaHwcnbVzJHL6aWIPOQLT4y7mA2NSS4FgaADeLSwGV+1URVKaAd7T9IC//qnvUQUHG3
AJD0zJ8kdoao8zzTUkgqxskjyGlLgZxmhsFB4IS2l21B+FRO/sjfX4O/eFtLFzOuX0JkM62froEH
KlKmILF2mZ1+DbZ80kvGA1nEXzWiJBxsyTap5dPfvykluT9fegIzEYw58zT1pzkqDgQLOR7cnd5A
8YmCu6AfqkXYQ9sqKTe6JQlMVpfQ5YJm7D6B8SWti3bLsnD1LyE8/JNsozymJR677OzEUPLJ5AXP
lozbiD+TCo8ysxuQuTimCw4E52EKGCN1snuLTvoyHaPXvNKuxMQf8o5TPbpkgCYOnDred50OpNli
0trEZU9whn4Pdq3HNw1YMkmzvecwAQQmwQOFsyjmXWC6cPMgI1uJZpaLvV0VeAIdWf1o9OekTPqV
D9HX8xUR7T6leHaF3xo6G4nNkfU0EIhNqgnU8Wi3ISH+Glr7KHwDUH3UdMsyG9bUcttFSS+Mbsk4
DzzpMJ0scCYwJbrlMHLZSrUBRQIrbMD4TDQw1jWcG2L+t0yt7I/HB7dhzlEaWMs28p6sgAcPHzkm
HGW+ofIlKmqeHUbkz71C5m14G3IHkl1FbZVAIiK0rBnZQxT6P9wRhoVS8I8rCZSCQnAjEujgeJ49
P7u/05j6hk9pBuP6LvAQ9/TmJs67O6pD01ZDWccy/Cp15M6hKM+mSXxe2LjnqSfuLVXBfhwsMIbr
tCPgIQTvTnVI3wnZt4s0g0AOiPqxZK2ytPseEgZYB01vg1NhiOc2nhFhWaKWFLQY0FdNGwMht6AI
56rV6EX+iFxiBgkFxxicGUtb9qB00kZfFC6sfIG5wJwkM0gQknQ5foEgojQe6SvL9r4X+r4K+wev
6HFxdqJcFHWzNRKrOheT9Uui1TbBOaTZlNB7GLPWBbcT6QRROT2aenhK7fxBKgk/ZqjMRVkkIPoF
3u82JS3NcjGl5C7WN48dW4xXn+bhcmpZYgUio2gnfMQII56JHGZxp70CxlwMFexPrF7P9VS8+0Vr
Uzu3X6uREKksjR7jWIMbGpBR52sErLsnmQJ7Ih3toqYWoAcUpq5xr7wvTWbXo5VZ7cFvkEKBMxMM
3Q7vDoRLkjidpD9XQF5XkjPkppwq66Xp8eAPqntgP/s1qqjYQjPf5GWF7Ln04pXjctx+HF5DFtZL
127INErEJvFi7PeTwf8NsTP5BrPTREgSzu50BGWra6DZrWiCmm56e400wrJM9sMAe4YwQeg22DBY
msnF5GG+ItJwXp2SsCWwsfpxRxApyEYZKprlTndX1wRDdKjegVPTa47NYj+48HpyxS1BK5SOb2VF
GFapDZtmBv9hhhgEiXGk06Pvy3lyxiGzkGnYrKVVhqtEZG/QgRbxoMIXojDJnVdHnDv7GO0VcJYx
wHMR4udUuxSaaOOXmx7CRGhxM+BRxUwPCDC2B+gO6U7p3oy0KNqlMXpXL3DwagCtCmA4kkBRPWc8
ruzYzWvYu9q+q5MjCRMTHJaDk/BnmEqcLam9L7ayL46uknUtQo1hyNwSk5gxyCpGQYJJtvBEaU+O
K7uInvOEXauArtYXurko0vJ5MBTaVi+tMWfgBchasXUzo9pZlEEWIfow/NP4b4l90IIE+FA+MqKM
ISXKyb0rovKI2OEOnA4GQe0jK4Yri1YYZMS1RiYZodWQqYXwu/fOyB8Cneuf0dE62jQEa3q8RscK
lU4iPswSomWrPZo+I/OUM8RaQU7oQQihLLrG+EEWtewfag3TT9sSY22RVD9V9WyB4aluCG0YE7rd
2JveUeJmiwEQMtp+DBh9DGIAhnKSbcmUf6/MAmIjCeALJxshxfmlD1bL/PBo3oTtL4rRZg+PUMOQ
SMiITaVPKaA69v666b0QR7dpLMg3wOVXbRyYgKUbviRZ96lchRpe93eMbJd6mIW4741qn7za+JZY
h4QypxqxoqPtx2Y7usTaVTmEYBc0nW2v2sZn0d1s7URdpgFl0gRLE3k0JfGRGkQZZs9V2pGsnHof
iUThbCfDY4rVfZG55tIxM4dYvA4rI0N9jt/urqkIXh0BLayDBO5kMoitZljJRsd5i6rs1OX+U6/h
AiBoHtRHgITaSN/jnLMTWi+l3menrIrQjDolRtC+f/XmRGAt1pNribHzRopbwBu+WoGjbYgEIPM5
3GkDvnvypX32jYsYKyPYJofWrEVnjr/5LPu6ZvfRPSh8mrHFw1wWIGGU1Ty7Xn7VmvKO2l28ymVH
p7kFYQC/SYEWxdftEpyl5fspJ4msHCLGyAmlaZb5yDNku5dNSL/YIwzWC+MPH0ZU7TXESjBohuY1
DzBcTgRbOyYcJGCQIoyfXLJShrhyDonXEEpZQk0sAcIgaABh1qliZbuWu6YEZrKUrBBr9M+lN9qL
2qDL4k0t3fk9XHym21HbkqlOvIc3fteibzzl9RoQJ+gjz3tpa+86CObqwEue67LaWgNtukanM3rF
b4wdo862iYrcNUTnYhWWqlqWXbvRM/2kS3Z+rCPJ12lr0C/mG0qz9zn+rMxaFnjMm1HXHm0nP5Rm
8IN+fZcGPzLLJPNLzU68oXtuyiwiwqykzGn3BzL7XnXN++FnMGNKqFyjr70kDgxvjEAQDpadWhdD
smt1662rxqeM4WUxpvIudvHLNW46BzOukp5tZJIeWs/9wkOrk4FZcaBd8dp7xDbjR1j3eXgpzPDN
D95q45jmtGIwuSH9NL2tKPFvNxhGbv+3H6NgFTG91ZO3Hge0s6bH0qAXBLKENpgICBxu0L+GzhxG
psmYHG6N0oFrocJvp2etTTdR34W73EtJRuD3uc6Y2yRfdkdIsYtydidG8VpMIPKUbq8NRYixbtWH
iTGOWgSE4kjK41B5X0jhgJHLgkctSF/CsqkW8KEWowqeUdi6SBSW+M7fG426n+++GYGw3zSIRJH+
kPUTfT+3AQauTR5mA4b4vMqy96TQtoI5tx9J3HA6qrx2CfRK88RnGOtoPsaPvHHu+x6GiEsVYa+V
w1vjBifMYwe0DRsv1wDa2drzOAprP+jNzAIBR8SCZy0oFq+YBtJV61pEjx+NBtXVLDtBuiMRmPiO
rW/1WUzCBrD69QXfe0MjH+pQ49hXlqvTpjDNgZTzMVu2k0ZdZ6DTrhue2t9s9uDbusPtq99egrlA
kcWkH+ktpoDB9Qknxps/5lBWnVkSY6Z06h3F+ruZiguRVfR6FGmy5JaAtsD8OZ/LFn+UQVwNqghl
o2pDGBgguCZklJ4Y4ifGzvylklm0gVDXHMD4MXP0wFNDF/1iEostcT3n0tbPOoF+eW+A9WmMc2yE
3KHZM7c40y6+a/quNPhhWy0cm9wYpWXJCgw0IAQgW7VIyCVNPtsquu8nYmKZcz6xE55doCURe49p
DO59fzjfKGWeG97Dbn/GGfBITOoRb99n1Q9HuukrIY0P2UJ2O8h5+4lVbIHq+pNMvHuj0ZfCoPlU
uK63jAGVsco4089hXm+fhzb9ZA2Fk3Zeplj4C/SJqY9imNRJlxhpDGojCVFpw7tMEWSe0su+se8b
Dzb910Nvtvm6c7HwFo7IMlQkPK5GbmF2QZlWltub8uqmLnOID13bbYFS/t+CxIQLndT2Mch4RLWI
9MF6lP7h9pL3qXbQI5J4+97f+DNfd2oZxki92VKkUYdKT7CBRLCyFqoqnuKk+VE3rFVuV/f21e1e
iSZbrKLRZ51tBm2IVvbf4q3bV9JqTco8ToaLFg1n5T05BjnwpId8Nwogt4kT7qNKfw9iqj99l7/4
EgPQXNDQ4+Qr7vwnNkw7It+spZfboMJxK5gtTATH43h1eweoHHmSnjULga9fjtR3ggY7Q9Q1LXzD
ZA+rjW0XPKElbiOIZmaz1PScYBJj+sUaexS+1DCbGHYiOD64RNpSFoINW0QwbNW+sWtjeaRrOlEr
Z2gGrAftjcm4ue4dtic+p6dq4q/OoiBn29rn0GHWrSo+QGOg+ikHWqQT2VgWS8yDy/ayovuxGOgk
oe//Il3OuJtLf7dNoo8xt3RKeC6kqKNzBXU0b7mnjr+NF5f2V9fsSyOTtAL5UeSbz4IIc0/CO5pL
eLcyl5Z5T0pPv6kJQGScQCbS0/hH7SdfNIXXRMWADeHzgcELdZh4fZAOAG/0cE2f7iFGXgtfiX/k
jneAGFCFFsyuTihgGjEe0k5aYOARyxJF4abNy2UHoXglHC9cOca933QR0zNLuDgqPwj5e7SrfBeP
lruszGSH3P0jc0b8SJ2xTymRnyBupm0qV5lvILDLsSs6Rr9zqac2H3XBDmq+Y3BFOys11zEdkowy
pFiC6kHVZECObRxC1Tg3h6VNGYFLKQEsL2PQs/vB5hnHr8CNVYQeH2u4Nu7ctqIikPfjsRQEY9JY
kwsnrl99WW7dkdNt68WLANy2tJBqcgb7I2QYf5XSulr2FUHEJosmau75KqvIP0o0DsrRmvuh2xf1
sSUNcX27PCEjTRRGIP39+Bu2rRLvd/6CeTVexFQGe7u4iz3QN4k+9UDZ+4fJIofYn5Db2ol50Ux5
1W0KJ5FiNS09+QCJZBYzUZVoOCtuTBUjdaL3qI2uRCDJX++6ZAjXmdC7hT+wOukHciqE/jVNrB9C
7C9zISSpuHkmM8i5vUK2WNQXQ18+pTEgm3j+Hbs2xQ21J8nwdgFMemmLYq7EuJl9rSrrR1pSG/II
yKGQ9Blp+iW3HvGsxIsx9Da3UxrFqgfhsZwLlTixWefkgHvny1kkH6xtIftOXXhys7mOOwe1OrWO
BhpoE+DCx2wYQFBTne8K9nIZaFMSxlIisaapQRgmzmmZ7MDcUrJholhP3PCLoeG63orbOcU4Kts9
BnjyVBMqPJqT5esiaQ161eQdqT6GuExhuCgBzIAfbyg6JZSNIJa1Ta8OxRh/CyyqMEI7dYKiRIV/
DxHdgy9Vgrk4ZToO3aPqBfQCrYC728mNlxGzUVt5s/P8x7CuI1xBEw9tRLGm2uVtAaQnLhKMYewU
Jm/YiwhitWa/0X//YldQrlXuH5og+T7nP+yTVsX4v6avTH9u5hvYnvUJmpd8g2w3EpbJ9piUuW1C
3QyD4rUv3W1mUp3TY8pKQDti6kKULLjxqF/YSFaOt55MqsVflFe4zL18ilLjkk72tSY9Yc0CCoYt
gXyofzBMQDSa77HJwmxHNsBG+MTSRl01ZxGoa13jgAiL5EufGGnb6mwyVC70KMOzNNpUw4RxNAw0
XRTs9UxtDYOW/tClq4w4ymU/O7yIsiBUg0vnFfUP3/fPcxXXT06NGh/CLnjVQSai3zK0VeqVS69D
4oQJnwG+k3vHx6BNbjEao6T+VMByEOeGR5ucFXYlptjFFgVSL+53GmPKMiSKgPoDrTYMz4CmPdDZ
ffQA0fSjUrgAXRCOSNDZ8J+8voBXwoOy0MGScVshwLVGf2s02l0A26mI9oXaVbqhIBFuEqvfBmVZ
7OkUvEZWc9XrfldQkRIGoV8UsRu6bqrYihw9AZNzk7EYC9Cj9s57heSJyI7xGebTTmTuRye1HxWo
jyUOOGtpsIJTJsZuloVRHFGKIhGzmrMgjfi1TMOEjv3wzbV7bVF3yb5DbZIQJoYTUpCQkc6sEae+
kPSysxvjSWGIlFN00VV6Mcfo2hZ6tE4zJGrwuhGzVzsPl+tRFc530aZvTcBmMZLpGnApiseU+9HV
85WvTx1zkf0m/CnY9LW6aJ6ltpRsSdubYm+FlBB/JdgnbtTiOIwsU5zmGlnUM0nn2430+tfAGD79
yVByqRMZtqbOjNSO3LPD7SXQFZDj376vYBakquiRKhak0CtRbQlxeKg4AqKDUniWFmNIN5AdUoN+
YixRKzJpKYhOun4oQnMEXepU+uH2vRf6d8I0ijk/PKO6aOYnn4YsAIWcXh2MbYoFC1yOwTrv9a3T
pyZIFCJymiQxuSPmL0vQ+ofbV7eXJNHomDJ3kzI3GofbCzCIkD1uwmptJj/+9ospjE7U/AdsrNQJ
qwJ2cGA+Bq0ZncpVoHqcvqDECmL1KIvscp/+JCVTtsb1nnhZaR91jzcqmLUXPuFPh99ebA8ElGmR
4UnAUI6uufpfUcLnf0eUYMBWpSL+X4sSLp/9f7wjkP69KuFf/+k3VYKk2ynpIQmizKBk/H/Lvuv9
XxeEj05ryZqTMo3fMs2sWZVAM4zMBFeY0pnZDv+WJej/k7hm8acC/42dYdMhhqAnHeenVpPoHNVR
uij2ox6kd3RFmwefRyQGNEdJflpRr6bEjjKqDfwv28HQclPa/u6k/UUfX/xJsMBRSE9AsZCcC1qP
f2wzMLxrk5LEUeYpBOXS9h+JDz6z+hUXiiQgubLqXAH+pwCGUV1o68BuvsahDAH4T4i1DASnf39I
xp+6kjbZ2jASUI3QtEbI+8dDqjTTcEup53tjZBBOiGlmX8wWN03dX7Im1u9JLtypuXNgmsF31CXE
liJ5njeMC2J3H/wcxhp6/nZr2rbPH5il7t6E/lk3wOXqWg9NUCHrRAENlNW3V4Vb7bS+3vWG8Nnt
D89//4lAO/zUy7EpDaCRoMPqwISwfjrJStNrdkxVvtcByB9NdyD2KiyqdUnxzaQOtTN8UijqZDB2
AnMvIfXw5OA3N+VJDvlTVLjE8RjylR27t/6HY+NW/2OfiWPjRjctBwHPn1kmTd3EVS9dGiRB/+D3
zqonaWhfQArcBjpm+NoD0DSa6t0Gw3RIbYPBsicABeXW0vST6S5jhtbHfzyuP92YjuAh5Kgsx6ND
/TPiJta1oTRYulJC36smd5cmkbJLWxsZmUV+aqi7jGGDUEDk8dYI+hdkqTCpcgVT2p7EOWN++/tT
RWbhT6fKtXXTkQa1xrkpLedD/l1LbqyFPqFY7qDxi35joyc4OjA+dUNqZ/CJ1WPqn9EQB1fVpzFh
2Q7IQDwck+VEQPQ6kj/8cmDVTk2s6DSQBwPA0NEM9nkx6YjoAlYtfnUG0DmxBtVc2jXWkzMO4gRE
92C11gYqFUSz4S5mbbkfNAQTE0i3VUQs+SgHc00A+vcCb/tSgoHe1EWBpNTtFhUuF9ss3sOmwX2E
QnaRxmJnavXF7CuKzgXY2ipfyXH8YgvBUjN0CHd1yw7ZQ059sQW87HiwiCeP8iYZKd1qNP6pC07L
80/PiWsLwc957oHIGdZPJziHshXEWUNyF51Kh7S2C56u40z3PBqxWe1jwJu0ZGV3P/gDkGdrOk5J
nt/HYX6vtZBgoWMR9iC04Oh11WeVwVUdFSdobH/pw4LPTgz1EXSvfwx990ep4mgbRaPH+cWz7Fg9
LTetfPdxJpHb4dFSNupt4RvuAZbFfSKNJ28Micel53LRKl5uXyVeEBwap73vPAdWbzg661oT4d3t
JQ29i6A/te8L4a9xbh7dOn/gMraXtBkGUPq2eOqAQlxZI5FP0d7nTQYDNpnE0zR31+sqvKPhp2gX
6dqam2daQUJzUEYt7QaMRqnb1VKIEvYBmTObcAZwlXmMX3RKzo1XJmfD/j62Rr4aBhGcjZSEkGlq
071nAiV22phEYcWOzahwRI21dXLo58anRMDLcCRH30BXPAtCFzIjCK5Z/DpqNWxTiw15KCay46pO
XCjZ41EbL447QyuVRlIKFSdh5N6pD1W1h3zuglkZ3IUoSrFnYo9XjU7CUW+NxVHIdlw4YVSf6MLD
W5/Gg4b251SnED2y1twltf+Rd92zpJ14uF0jJ0VZrkJTrFysnxvT1N/t0BN4DMlrGnp7DgAp9mih
CW4H4gqH2CUwadp7yo2ubiOPWZOZpxAY3NXXuuiqxxQLC11dzAqElKYp8djmBJAYviTDdyCfwSAu
3C75jDSgR0yi3C2GBcG+TceT4cYu/TpLXT0niveFWenbtmy+RTP7Ej5CThJkW0OopqKW2MNhJEpo
yRp5WsVakK0lIbe8SRqfrPmFuDpz5/fhJZlc+C2iCZdhIRhm5fAQ9znuTFtEd4MeBpsYMyk9bh3f
qFOl5Fya2EfySL/36RYB9o/2amw/hkqN922mDfddk714SQJ5vTF3kxhM/AtKu4t6KqHzdyhinvJp
4CTPgaLjSKu9rL2DnRJ9HHju3e0FIki092joUgTmZxMyxl9/kdh8jqbriRSZfxYSdgxrqBy25BNM
p9s/RjYZ0ZnPrTU7d0lEFsWfMqiDK7QcEt2ySe55SEJsh3w7KgbTCg3J2arI5pt/ZGF6D5a9wDxL
aUj3ZMgmNwkekzx0t0FizYVhS3u4veixfQhTcib0+V+EyKZ3KfWxhVme3dp07m8vVHaxsFvjj9t3
WSWnCx+PYp9gbK47uISkZD3eXsh9eAflnW9GBu1F3TbDzJaFB+s2OJzSLDtMgypJheibhT14zWMA
RoQJlji+Mj/Erem9kH/t4garUQcUHZldwUsJDJDmrTvuWjsmdgdJzbppZ9S1h8ygBXu6AEoNCMJX
BAMpSlPOL32URM/NyE2MTxQpo/0ibNz6sshcKNaYiFtlufjChx9p0Xr3FT0A1/iGzKG7hxTst+NL
6zRHi3xoNwyrnQNTI89hko0NXnGf+OqYgKtj6se0SGJvDQWekk+f7u3UVuu6b2zU9fapraBMRvAp
tomVIgMjIXY5yoryperHbYqjbBP0uMW6OBF72IlfBkPbBgOzxcjVkgrZM05UBhAVsZ0KemyhOZf3
Bv+K7/VbA/R8YzH47jLqdXnVyksBBHAu2mEk7LKtXoJYxxf7HDdUaRm6cBmE+TXS+yd/0Jx1H3gI
Ym06P0Ra5QS7e+Hal8E5BRHx69lMrUmjDVothG2Y+5KqAlv+V7ttm3u9cVbx3K+6jU/EUJpP+HcX
Vf0mda28MlNdMnPqj17k5UshB3DQ4JgQKQ3sQ7ZTyk9ZujvryhzKQ98P36zamjZWVF9aA45M2zNI
QEUks86jQl/SyrBi4HBSqp0g/bfjD7wH6fToALU4RUHtrfPcLLbE0CywMnpr3Yu0g1KA8mpyTEKR
Hbl+9zKIetwP7r1bTgM1TiLk1ZhQXA/dnZ0WFSQvDCsshbe5TwqTRV4aCw1z3EyZpLASoWWCAI1/
VBPfdS2vWK+iSIjRcfZU0o5xZ8I2jRpcDpBXyZPrEVytTZFPFyirx7yINQLQdiNw6BV9pXEHciMB
j1peUOHkGzZk6ZYcnmhjaeFh6gEGJt1rVGCRk4P/pJukMCf6zL4ZV1Yb6jQehfYStIHES19svbZz
VxBPpnuprpUdi4NfR8HGLYeSt4eyozeSibWbjnKoEjI2qfsPvUjvqGjBgUinc0SScOCH/T5RmX0o
JcaHMmBmHWlWn8J5HQBZemjo7TkBtEEyKTGOBsT5/dChRax0sjN2RF+cVWoUF937DHtABr5vvrGo
sfeJXX1GMXFlQHrMvdZ4d6I1XegBNDNzYhnWAVnqu9Y1hwfHmsQxJx7lbMhGQWNL3K3eDBVplrRr
u9yxPmgtlO8Rmogu6e2DCWeCPij80TbF3oPe19xbbUDH0z9UTlVuZU2zV0ZUpHTlXBS+Y6KfcJAX
IxkO2S5PnHsRZ8VWQzE+F86UV470oAu5cmdNh3T9an87eFxC9bVsvXMRlPSqSFde2CMt2qaN9LOX
JduJSjDBdE9dpyqGgS7am83A7C+tcEf5813BoD831HUtPtmoVQ0Y8HDO9ozwlYUklJCN4pN70S1V
25k41dRdWnXVbqg3dU2BsujKDkvhZ2XnxRnCODpkv/oqJ5RsfcAEHpNuk01zN1VpAEGLagd8E3N5
kuRr0ixs2HMzfDcg8SFMXHdFydRdESjzasCdmLPyUHBGGUHRWqHtjZi7af4bDUC4ZZ4LRaZQt4ed
gn1uikkNN+BPmz5Jw30CsBxSG80bz9v0qYNRW8GRK7VTSiIZYDsgxG1NMasvjVUDQTd2PlNkWPfo
ngyiIvZGA0S2AnyXWqM8tCXegDCSMwjN0akaUvH0uvSpRc6vKQn4qQIlg8aSYtpT1Qq0wLA9hrZ4
9aee9EPkikZLQGo0+auWCLklh2MuGDeqjXRk/Ax3/KuyA6qMaGQeKoDkbT2aHx3EvuVEdsZGwNFa
4kjq0YB15TGNeJ/U5tEldoqpqYkvTu2yNjVJANNIgFjdvm1xcJ6YWTjFnTxCmtMu0JeHxzbL9olG
aK3qnbPM4eeXdIcX6ej4tHpJq3ONJHsjZOYeIVH3STsHMZZ+llU5IBn3kmWVEQ1szIm9Hh7Ntd4Z
1A4FDwg/uWUHSwOGuZogjMdpVFbccfzmFihstOURRpdFC89F6JRH/alqSddqdcR6edb0R8ed+5Eh
2ySrMvhW83/xhEGcel/qm8jOvlVsyI6AwYk4mL+6vbhhB9NPd9ulHRSAVZRuaST7IAozOgvSHv+u
jpLDoBptO0zel9sYyAH18aLZsXlwNMf49SUHkLhQnQJg02Gsc9l+jeTXoWnRi/SO8vC7rmJ0ifpF
sKUjyeJ+SB3nXiPXsEdW9UAPxkbnJolj6cby4faz1h4wVlad3NYlocGNron1BL3toSBLWDaNur99
5wtDHACj0vqYfxns7DxosL81+Yr2cLR2pF2uuWXMa0IY4hXpV4Get4qW4TS2mC6aeK/MMaQfIIYL
BsRTqwfqMeA9mDYeIMIEdG1UBieDw6kqoU4SaY7we/ckGrmXVu+uLJ2cEaxxgrQMoT+EDkFFmPDo
W3rWpqDeG82FX0pT/cKYa8FzUdgo3R3bjeIkGX+XRHHTudK0O1F7+mGcK8zAElDn3b53S2vmLAPM
lwgEYzZIR22UkjIzZep6LlhbVK7NVlbbyRzksQyH/tCxsGv7YTrcXopUUv3+7ftwJLBDBrRuDc4z
U+bofEaiHjGO78h5xdus7GtawglyeYhQWUCKm9DJZ1nprfgf8XG2DG8HKvXGXLI3qN1rcxE/ncv5
rBv2Q+7Ea4hB6bql5m9Q+6/oAfhzM0CjK6B7tAcy+gTd3DBAMnHV+5hkmehS0VFw6CywwiPqrr0M
EYeKmIW/PbchsLefGmYBOTcoYjoVam5ZKHoXmm4txKSbxHRGT07O1qsySfKbNp3vWEvoOTRAMu+H
PVkfLp2RXnbPWg5yoZveM92ZVk5OKzJ4Ckty+DoCW7YYcNkBkl8Pe2dcCjowMZ0YFiev4TzDpPRo
5jTMuWVTqp0h4j1Bv0YV3ie5A6jFn1UxaJ/E3PTx5/YP8OiTRj+opy9U0x8ibeOjaB9Y55O4qhBM
guomrKJyBYx2SNF2N+w6C3JjCjtylzpzJqSIjpFOa3BGCVqa224cO/lALkND3pWvRuE0ewJOBrrt
XN/U2VNqW470x2JqSgd3Hi5vL5m9cqrQ2QEB/6wnPmfc1ltlOnshG32NQeLqYNBHeZjg40HGrOWl
XEpL3/QdFNHE1LRVGSPKcrQH8gVrEJ1gTIci/T54LYv4ubyTSaSu8gVlkLb2HYz2qh6w4Y8TPceK
vk0RJaQnxUAJOrZDyDa+fE512fs5VEPmbQ3iNURX9ZG8IzTO7kv6fctADaQ3UUHOy6n5hYHjjmEo
XJSm4d1JQrhpwbtqRyP4q7cHa+nHtrERg2e/BI558ZS9L6LGowLqiAPgd4v9VWg+O175VrVReohK
tsAWirJl6PXxySBxt1ale03cefWVV98iImdeuSRnLfVfaPGh0qzUh9PSzUsdNW1r4oeXEAhBr4bJ
LHUzH9i0J0eL1BcEwiYFM5xAF2wfqyYyqgvxOu6mbrSXjuGH3FN5jMdOrsuS6Uv6ZYWtx6yQg/jh
rkk1bzvpD950aUuU1LVbltcI3SsaWeS4RLFajos4qnSMbScIwyj87NSlJUrS/2TvzJrbRrYt/Vc6
7js6MCSmjrgvnAeRoiSKlv2CkGUb85wYEr/+fqCrj2+56p6Kfu8TcVjUYIoDkNi591rf6l51Q6IQ
HCyoPEKibClq3kQTck0tm2PViGxlZ029NIiT2JMj+6WgcbQYvPZQmsSPse6xfhEBR7COe0GIdik0
B+jLftanvKPWJKCJgK5jkvlqlxCOWFNLbdMeqcHknKbAjJepbdhbz4CRn/W+vUkHRvLZFcanu9Pi
pF/Rpa4fyzp+gSe/0qbAe+BTQ3Fh008KdN/FDUFLOWHY7XaE9omUs3/vjkQyGb0rV/frRqiZr4gu
rT2FwgPwM7yFLc8+E8mT5wzBa5lA8a3UDV7pQF6vOZAfQaa3FzUlCAtMAMaQPhmaz7o1gv5BP8Pc
F7GSOWRw4gLE9bPYzArrx75sz6mGFDxK+HmqqGljPQjYFtWYEmtzCXwXkQf0cpkSPQI3dRVWo3W4
2/ac3C03gTu9YlkCT0/r+g8sVGvE1RxlxKxVVl+8LkNvrF/Lwt9o6SBQObYeY0KAuIeoYk9ZwUbK
6q/elH1NaEYgXAqQXfam7R3uX88JBWMUR/u7dOuOkWv+hZb7CfUyZkDl//hjcuL+4IDdf2UgOmSj
hgjEbIEsc1jWvfPZTWvi+kRmOqhVQFSpgrzoOvd3zfwLdKYOE3wMriZIC/wmW8nIrQ/3mz6B/Ke+
RezBcSuOFGsPGEJigsdzSq9HoEj1pov7J6aVsM4T71DkFr6WKn9XOQkVmtV6HPaddpjMxzb3O3aa
GgmuaUPCgBMNmzBMpuegJnoOtSGIjSF8crdNG+Qvsdu/NkCut7+wViP207FpzKNCd2RtyQF0X7qG
sYrfe5/0MS+vfqDK6+RWpP2OyBWGvVY6KUo6T4HjiGsEwFq7SkuMAT7E/rrPDvjX9V0oNRi3Lbxl
3pr9JAICiyaZozYftfxAOBZC4FC8EC1V4GEATTZ948N2WbI1ey+Gwlt4JtrxuFJv5iD98xBNRDr7
DuGhpPnGhCvaTVuyA1SC4FePti7qXTp2YQmbvz3NfNwjXNytz5HMFL3ANFPeo1IjY4mP3/Sm9M3J
84ZQNpoNQdwSNce87CHNcMaBYCIS0Rs2LjXCHn9j/+RrPmBse5IfY4plbZLbfpLixXWjcsspUOyC
KCpupHcfiyLR3kENVNibjP485lF25hLNRsmfY5Tj6D2s6PHMIa4gDT6Dh39yAgKkcgDVvWyWJmvM
YxZY/UMRJvWi0dWuFq3zNS8sj60XkkVXp5GOh+jZHxno9B1NXjbU7qoM23RvagR+u7mYdh1xiNup
YOlQVmZxbZF4GGhMlhWRMHo9bmlxtIe2wI0lo8454/bL6AeWBvqeTiOpQgtXqvUFtszsh1W3OzaU
xGZCAluAwnlMjd640mw7hDQUqFF8wojYwSmrjF4aSfjb/JVbM47rcumeJTNeFLOTtmtEJ9dCEVfL
HmGZdOyCwwb9NSmH5Vbos8JLJSuok9rTGJ5UYrunpEFCrmvOB8GHam9/IThTnsltNMZRW8S2bh4r
C6UKEeeC0MNR2zSgoU5Dk5+8pEAikOH1cvXxyHQS5mOvTr2RdE9m7ryngpJYZPmqpON7SXQEi2bE
RcoYZ6pU99y1XIxb9HCIpqdvbU0osAgEymSaq3APSNVydAa4TRNtkiaMFi7agpPlIZKaZbuOhmpw
SFWz6zr1OYokJfrQGOd7W8rHisLYyHk2dNgeAn9QWXIJk96bUwG4ht+I1AFBKF2MatOZJscY4NhF
Gk63WNXFzlTDC5+WmrEP7IHSftoUZkfCp6ewwLkdhupQnzYGBxhLBAbsxF9OKd3htuT3I6v55KNV
X/aMkWqlo6rNJIAlomhG47Pb5Y+F3TZP0URWdAHI/KTlSMcEl7SGaPOtrT4rfzj7hQ8/CRuhzdt7
UHHxlk3ecOwd55iYiXMu1PApRNJ1QW7x4EboHa3Bwcg0MrJJlfPoV6TrpSbw1ylsH8EscWgxsRFD
F2+mso6OMu6eJ4fUTM/+hlhpXdgmLJdQo9hOhFq3VjHv1CWdSc2jPs4JErPcrePY4Woc5IeOFec4
aTZa3Z6MTUAnjYy32HC6U1T3JmnLdNK06TTUHtnOqrFWelVF63vnoM1htgSyJnkLp03jDsW+T3HX
xB4Z0Crl7RBCnOPccz83r4pF2Q7kozL75qD69CUczficqMokmtRYObXQ18Dk7EUaVeUp0JbEj5gH
3wTUp2GyihQbz4iG3oD3cDu1bP9pFVefWO2pwvUE4HtC9vK0V3F86IgxOzsas2aKpBZPdhPoj3FI
JUS8+3iJWpZDq5HaQ9JoPKgZXgZ7Vp8308kTgbHr2i7doH+GIMhUYulMvH8Uts4RpFN37Er/dQDy
tq3NJliSFW69ukKtWHj4R5W0V1HQ+T0TlcQ8jkHyHaGUs0Gsrx2K7jkeve4Nge1bJ7nCuuSxbxFu
anSyhbGtminao2rGssB8XuWMxowEPWwJMnM56HoPWosZcEXhl0jxMIWVu8d0dRMkoDzYrYk3sTD9
dVYRJKzyNuQg1NInj4dYxd44kWGZBLi5tt1EEMkIqZ39/7GVSOBtXznHkppxTr5Zpb2Jim7OLbFx
Rx5IAdwWwBmRlzo3PRfdjrXqxqgCIRJxwu1mnEsLo2Hga3ot/SWTo8/0qpmQNAgUbUO85uqgoWIP
UxonAWjZWegPOW46VCLttyJWDwa1BOF13MQmK3ITdsdgoCKsyMtdgBqCIuwwbEYNfIWfJrcBxCdA
wkc6qTmB0mCQ20H7kQWkgLZdUF0t4fWP5Npube+zbiv72mqNc51o+ssh/RzrvTy5cCUf7A5Y2oA+
0ZiS4MA7MtGni69SVfa5rifmeQShrgIaZ8c8E/kxCjNvWTQQl2sD4dOomWwQ8/GkJZR8kS6sFbjz
bpx9/t+dpMZLGtni4OiZt/flLQ9LJgdGQka1m7b5wuHCTrvV5C6cx+kQp1W1RsbJQLdlwbiDL3/S
MP0WHnIf0vRzUTgvAWf1+znbrhnqoNlBfKpXpIGNc8yjubBjri+TGUCdE7IazhG0kQ2qOkYShXw1
rXjYFUOQKCbajJiywiKChgx3nyU5bd3Hpm7aRznf3JedjDMYHQqK6vGRoSW1ei294uzOY2qMSO3J
hmUW2tHOI7BxkRSIenCZpI/RfM+Nte/klPeLQg7ObsgMZqPkJ/dNxveC4uSUffsgkmyLsQu9nTNi
SpjSbA9DgZ1CFDFlddmB+tYr9EMuk0KHpC3IJ4Wd45wGOSa7IddP6SgPflvkR39Ioz0C3X7Hujet
LZ+IPcXavM3K6T1yYeBiiPJfOiM+FRIrQGBNuHwHp4DtaFy6lo1/nndYXXkjl21cF1vRlNqhQuM+
GCYezsE/VoVdzFNz9+aTTka9f4DzEl4bSSrbMKpjaHdA9RMX5pnlfahINFuQ2gNRV+YxYm70edRD
IBM4xhpK0rNRhcFJjAg4a9KCBQ2UQ0+pZ7il8TXFL4xTg+kBRSjxnXRCO61htmnS2dn2FsGeed36
16Twtz6uAzBe8cOY0U/oc/NgGE39WOvlIy36dZqa1Tsy7e922H3YZUGkst+qa0V7mtbCNa6seDdI
mkv34+F+ZAR6tRWUHOuK/F9w2nmwz7DALDm4OeLb9FU0tb70aGds20I0Tzh4Vyoic0S3FA4IWmXM
ob70kcSmw3VjwTC+eQgT48oAXF9lkEchdJHQSWeLbR/jzmUXt899mos9EkyJURapdt+U4w2Txnet
RY6dkFW8pc40Xydi2lbFZE7b+yJslUyVYo+azh7lx4As5ZQ3rb5Vsw1PFUw2m8TUth2ct9PUureo
JIy5IO/mBDL6ltZPDvP/Fye146vfkN4YoSDfRmjmN8rHriKGChsj4g0uX/MNJtA/7pGF/seXkcIR
4Maxz7VOckmIE39v3enVoFvqw/2mKIZPRkNS3IgEQ8yE4M6tmNzrs9Hp592UsfZ+UCeazeXhfmPP
Jht/3nbd7+ndnABQShrgnPII/D2wtACDIXMyCAXK+fN+EWNdCxsrIXFey/bBDOAsBtiZ9xt8HDA2
nfpoyFrft1b3LZV5vU7uNOVhxnbfIwnv94y0dFjDnU/JHTndz8jpn3fH+W48Q5prl9Uoam208AWM
UWPmPE/zzf3LXzf2DHyuZ+BzfEdnzw9wf8CfD/Wv7zUY+Sc3LHc5G7BpmaUZhqNxuN1/Lb1/7/4A
qV5GKGLnp/DbA6YV4izLtW/17DAqnQGMuJZg7/759fzNMNKgcCLKWBU91HiU9sSGzHxfZnfl4X7v
15dBpFGohpJaid/49f372//b9359+ev3yEwBfvvrkbPQJkTPIyr9/gjRr0/x/rV2R87HbXjg4NcZ
XMZEIItGHAiZJ75X2jmCDD/dDoPn0zp8uf+CJr76ZlvhVB8rCI93e9T8uO5UcHTc/wTgMhjg80/u
9/C8t2s9kR+/vnX/Pikkf/xG63ugmt1y/+vh7r/x8zHLkcafqNDP5SaLMB08cLat88e9+5f3H3Qx
O3Ag+2IZVy9AQdVeEh20UD2cWX82hGX1HN4hmaiF5LzcP+bofrj9+lizdNPPJ9X9TBpnOvb9pp/v
CUelTEniaD0L7w91VcCMpj1PU48vf93cv5dHEztDja55isuelOKcKLX5hYQzCPx+o9yG+J+0GZGL
eMWrn/RIndALgGIg9tdC/TnrmqJxYaXNxnWqaqFi2n2+DhA4d7eWb6PY8q6a15EmHTjbJCfLJOid
TV7X3/I4ejWK4tlKacEO41oxyl/QOociGxrIDtSWAs08ejZbfCM1lood3oLRIdm+5mNuJt7GVOk3
z2e/wyD81Sn5gzl8kLrjnNaK8pOnrH1ftILsnSjcQiE9EeTKVqlGqBfWqI/s8WbW9qPEN/AQinAT
QVZfs0Q8BJjkDi5PcIGfV7Vf6cUxK2cwukAAllYBnwwPiCZj0bYSp3NA91/Vgu6mXEcZ4U0VlfY+
cKxTIEBvW91pnGfDncwXrZM86q5/FFAmlnTrelkzI4ULZbfdJ5E1Fzpm2y54NfTQWEXKgzP6STog
BErp79sw/WC1BiM58HrCeJtoHnqtWn1ME9N7kfNxM5j1FA6rsLJfzcF917CttnmyHF354UnmLJBg
8NZCHyFCKCVbVjHBiUw2C1zGY+gnkY0vO+5SQZwp9jMY4acwiL/UMaD+gchForfHfYnYImFy0+fs
LYPgEnvME0NFKU+88cKtXNwjK9i/kBm4v2IkY27gmu+FhHGKHmVi62ZIpA7eS5Y5C8PinWvZiR0C
4r60sEvmuUK0IZ+A+blvfC6dLS5aUk5zSvyqCTZtHzzF8lyUylqXeboUflctPOqalbSWPXvarPWS
FeUXg0BoCsIytgFim8VY1x0TK7qS2GNOfmO9KGn6oKqw1KCNeKZFdeK1k3aqYhTFMfsqF5stpmYD
7MRkLiqnuHF2/jDkSk70SZOWATcF/l6EHFyGYe6CSTDDsKLt1EMxczr9KxuIllPWNJoVx3ayoj4k
HYkG17gJZPVJSfJ6qzL+GleDWqCJXqGQDNaT7ZKRlRvPyrXx0AUrfOcV5v1lI3mPO/ww68AE5Ejo
TrBtRrETiLzIUgiSja5hmpKRHF/NrDM3o6apNVWyuS1AQq6auiTNIByh60RSXAnARpWkF8cJz//C
y3P7OhVG+8RUfTPN24b7t8IUl2U3GM96oTSuQra/buvpswnu9ZRP0t27WB+XiaBdMIWmuw/t0b1q
XVQzQQ/0DXNFBJ027lLUxXufTeIC0wQnqBW7NA9sECSlwMjEK2jJA3kSTjG9REBXS4xgKH0CKh6d
w8ZH44euBb2SxRiNzkTbX8dRJee+Sl65UPTX+40cD+PY6i9J+RAHPFJSW99qLITssYLh6oqGbj8J
c1oyfSf6vIMHOsSX2NI8knM3VhWYrFUzf2pO8ghaLX4OI/cQCeuhZDDr9XZ/rCebGYGEipO7z5a0
3OfRiAmxnvqL3pkvddF8RHru8yNFrxpO7qMjsMEP0MX2nkGumQwaxDalMa4MyC/r3G+2pWits8HO
rgfJeET4/U69k24S2oj0/caYclGQD5vc8irxqP6HZh20I0fBcEXoIRdmPwyEZvqUThVlYaafascT
J9tU4lSYyBXhSick/imHMzkBt1M5GW1/F+hUZDwIQzzVfc90yQnHNe0qkCLaJwu498mS3sOI7moH
4Dte5Tn0UZu26aqBeotaPY/mmN7vKjNfUFZEL5L2fBTI/NUZjmpq/RcbgBTUtk+5oYaHwFfVKdGM
57vqpm7oSsalfginZtc7/Pl/L9w2/oLX8lBduZaNmwMKpfm71WLqzcSPXavapYaX7oiIq9YyB02C
ZvDVQ7T4MuZts2omtbFnccfoyPgfnoL5F7cHUDcWVN2wDQIg9d/jbv0gkh14+2oHnQa7bGc+uiEr
gDZE8YoL2efMnDEZelltgP1GZ5AHS9/Eq62RoLZsgfqijAuj4yw21Xsjf4QPcJUMl/dsV/XzrAK9
d6P+/RtnzoLrP+EsedbuHFvpoMMXqN7/rHjHzZBZSTnyxgH2WGe24e3DPjgb1oTsvczE1iYeZzX2
BuZhFW3ZNqWfJ2tniPRrPKgHctj995G4OC/66pj6raSZQ/PH/o5AxYay21AC0425kAoTY9mMp5/u
qY/x/4Tfy8vPJ/rfKZWzj+cvz983cRF4vsPLuAvO/6TYT/DMGE7JUgejUBNauYply4uwG4ZsSt+j
yiiWSJ7g8mbuG5ALlgcB5t8nP9gsxRpt/8PgfbVhH+0mx3vz5w5InVSfOfMuyTjDAKoSXkce2VuZ
iDOBS91PFtj/z2y9qork1XeqvGIVt7KJP+Sf3FyuMx9v/7MF7Dkqv33/X/s2ey++/c0//GUDM0yd
855UVijPvo7pYPjeyv/8Dw1uLaYnoQMw/cMfVtDYjf7zP+YYV8ofIKceLFf97g/7vyYw438bwtYN
2u4zsvb/hUvr/s2y5Fn0wngOPC/r9xjhmu4ekgu/3Gl4Aqj3oy/qEDn6VXnS3OpBeWHjLtfKIi6D
hhUTTn90UM4leyoRY9PRB0owh+XoIfurh+wlNu03b2ZzWPGDRz7m0sb8nabvkH1Obok4QRMLLzlF
OVz9+UocP9WFex4SfL72MDIWbxa+PxM96CFs6U1yqpJraFRPZJpvchAvq6kciP8KiNDMs3NG93Al
vZKLjkXBW6d4Q7JOv3XTyW08gSul02HrwWyCvcd1tq1piCBvNOwf7LWPhfYFsRKlYKTfNIYAfiEn
di6SFllBoRWzi+/TeFmYyQ+ELKRBtO65ynAvm6NxSbNsJ4X7rVfuqvHpocXtgIS+FQgK8xOiPcYF
YmVh9aqb7ioFfztpCWLKvw9Q/zQqZBA235W9ci2JJR/rPQJnAlG0F9dBIU4JekoDlD0A5hnWaKui
6J8GPTvFMjuVhdh1tHwXdrUSNA20QV3ixj1rsY74ZDqWvn7xA/0WafbOKtQlqLsFsShNbtwaDShp
2qxbtjaxk50YM/wwYE/4WvwJYukzoM2rGdlvXRqu80MbtGskmmfXQkE/picnTd4NezrST975aXEa
jP450oO9Ge79VKIu7jbCTE9zhIRI1DFxhq0PrnTw40OTaMD1kxMAYY6K+FQhwmIb6UJHkoLdVenu
zGzY2pJwBLTNg6kzd3TeUN1syLC4zEIFqSC504jyRfQDTQ6YF8QH6KvZ5JCiixxpKGjXJznDZ3pl
1LCMEPjLZRsgdxnhlcgKVaH1xl7vnS3/QzgA0TAuVWTvKhkdEqTNhhke9AbHCp8wIjKAT8x/pvSr
SLMfdhj9qOX4PL+NlTbdaogvrpiuSDabVP9gNBUtDCbgOiF3UM4az6BUwjqW4va2QA6STbtoyuHI
9ChYhFBvWss/jMZwGSdn16n4AKsmNexzOdkEsfIOVuPRiMQuDNURB8APL5Rwl0YGO6OFlDk9WfZ0
m4/JqbZ3OlAsYceHwB4/vMo8Adsa0/HqROp5qMRbZKXonQ28fumpqZP3+99QeP0pCi90V1GXMnnr
aoz4rcc2sxi34Zi9z7NIR7RrwacSuQUTiWUhOP6kuvQWWnU9frO75EeTtiwSEi9FQnhddiKx+GBx
npOesAvQLePuuo0TYasUViOC1xhjUDrITZ1wrGrNSwogOhm36HWeRdZdGy0/9fNy4H0do+kGnut5
AHIXjs8mH0njZO9t/9lX8iBJiHXr6TZ/gp2uEK4BvI/y9/mNmY9HA0OhG8OBKKdbq7C7IbvpAU/N
Lykg8Xe02Re7pISZfDRaPV0AVl+kOWxLFHNjvg+thsdrVj6vJ0XjkqCUGAb7rYUJ5k9QaIT31Ser
J2JNCET3As5uNR/bKXS++bllIWsZSpprbIzLZKKeT4pTErMUANY8OnaHsphzvcsBYrbQXgW5IvEb
reO1EY9X05Cb+WDyGe3UsXkLiMsx85vknbJ6920EioDCfrrpYt9q/ktYtRtE6QctaSBAdSzT08Vt
GLPZ4zXX7RUeJKiluNTUzU2GLe0uVpkyfvdC7VPvh0+4hOyzaPSPiGl3HBCvQnd5aenOGbvoh28H
r4XNvNZOAGqqo9khouBg1kJS49ShDJ0zBoxKuyCke5idJc6AesSUu3pKD5nnnIXdXwF2XCoiZ8f5
rr2zrelofXWS9Ekvk4NsrF1tZqecwJxy5PRQEYcE77STga370lrNIxniR3Zt17Zl6565iyQYjxMn
wvx/LY4RuR007EdcNFzqaONY2x0InPEycmwyzb/W5oyDEtU2iKZ140IYYrGiMJCLyegw7aMroF0K
M6G7IiddhSXkZa5sMpluaNffZV2/msGty8erFQBlicX4YUbE5fr7cHTO8yk5rwmooc5RwmfHSQRf
jsuVAd62D723rkPrbxRcaXzxVnc26D24Cb0unx3BOc9CRTAlau3kXfI3soLVzWcAPLoOskqHUy1/
T/yB8yN6aCKajikRx+75fsYhTzPMJlwGmvgiNe1sFAEFshY99nEDIDEhPzdS1utkUueGkCQOoybJ
h1QW+Y5hsNRt+clL6nfly36Hs+EjCZ0Qjb6Nswh9D3J0RNKDc8D8FT6kkcrWsVLAkeaum+scuNzR
EZsQl/XtKo/qdpl1hPyM48UvU3VUZX6URvvF0qi5LcKRmYGgxQjA8aBCjqVGMBRiRmEa0z7Tr+O/
CGWxA5fsjp66f09NsdoOudx3rvMUR4m5mRiqHoCgisP93v1Gm3uz93tiBqGZCANpaN6z0phsN2Rs
hp8Qxo2r3pIPboc9h0YHLVEkgyBOo9haEtNI9OR8M6jaAIxGWlww2Z/IXEPGjOMBS94GMeUniBHt
OpQBYZ5+Fe7zPl12WV9vlB7fDKLc9yof0K9NLCGdvqulszE8bU1uCuGZKVZKbT10NG6MgU3um9f+
cBpnk47kfRWIh5RcjYDJ6xUxGmsaRHi4omGdg6VewMFtj5Uq5c+bjoYvFsZ62k1ue3ajZtxQFCGX
AauO+GmTadGlKEW5pv66eUBC7PfJBsbOVWBdR957UxiwGbveO4Du+8JsnJTPJFoTarDoEhd9ogNQ
iM3WzaGBt6qqoQBx6qQsN4xrJT7osODAnhLzI9OAkxf2GcyqpE+pQx3ydmj63roKwPrEaQ5q6Ghy
ChSqe8796Tls1JKTba0CCh3BkDiD6vUIfMRnsTHKdu3dJ9tgmlXqvrmac7bz4Wo26gqB8Jw5gJ0D
2hB2/B4LLPS0Q5B9/bei/m82cX+zeweJCSFBeKbDNv73TRw+CtElQ1rinUl/1OkeT8+1cHF5eeO5
wV4Ng6Smjhrd+p+88X/dtPsmPoAZkK4Lw/u9b+AjMCkc5SKpCY2LmrVDCs1wtnJy1hcKHTLWlyON
DmZC57lU+ocXPu+u/7z79qFDeC7PABkw+/A/774Hd6YkBlW5MyVFPGsN6EdyE6utrz+nxvDsWDHA
rr2EFouEoRGsahS2UaK2//BE/mJ893ginuk6FG3+/N8/PxF0BT7jEeRr84dvj/2zTWWSaUd6B4+q
ojCAXeG6xcKrAbMbtGuz7rlQ9bowuPpkFKwgDmIsn5X76d8/M/evG3yeme8ghHXprMCp/PMzq5Cx
Tonyih322hkgdCT+90lrkaqPA5NTWkJrkXZf74d31VKfZzTKB+MatpfSTt51f/ywIhaAe3no2dMl
3JqOBuhnukkuXVailo6iDKG2A3PL/Hlk0GS/Of6wTRN7R1guitR2rSOa8zIidaPk4OX6ZbLsHfIB
PIjYHEtselH/nHQNjMm3zNM3NRc/ItK3Rae2aNWeazXsMqxLKU1dI4s5dYMNfl5cEy0NkmY95uFN
C9VHOumf8CKfSZ9aulZz8YzuOajyH7Xf8fDJe0M/lWsYhhrUWi5HzSLT4Ztn7P8QM6U4HPorct7i
H8AIf3d4CAN4BswW3TZ/Dy4ws9jPS1MUu8hs6eHqF9yjhxyx+1xZjzdDNvt//7GDQf+bU0MYwBhc
24PW/zu2xB/wXPLDglAXRf5y8pLkUIStW1ICN+bCt/FE+q5GFrVJYw7f9Ve2u0w8iX2grs96e2/Q
W27BnpSnKe+ffR9PqFk8Wu58MOgUpFmvLtZAMAawQLCriM/JxCoYrpHdUgzFw8R62FGKzY87eNUG
WKvdOztBATrvCjKOBD/KD0xKEGPo4PSnW8+uKkeC4KPqV/kXB5Sh1pFY3aD9SbJTEfebuP3qRQNl
CjBQ32FsMhog+NxqFxNSsR4H+MkJYUgrUWkLkMWhWa27Jus4ioITFMduwV7/w6Ajq1NJmTU95S58
LNLxNrjBlS73smcLRgVuvZm41tgQ0dSzPjdsR8ssfp+LVoQy28TOzrlqPzWd+uhNyrEiZssePWPk
n/2AXbjveY9DGyK0np8iT7yZpU1f9ZAL9TCCOtNM0OehvfLCbqOq7N3IAiDwzGUuY2WBGbB3ilX7
LmLsjcu83aNiOao1tl1BPMd9n1Q6O7ObWHajQ108jSYXLV6HNlC/OeF5sEqkId3KNfrj4OkfgSfO
uAiGfzi0/b87zlzPd+naugi4fluCSZIta6FZBawqYzlv6UY+duPmBhVmEntXONWu+IfV9u9WfYaJ
XGw91/Xte0/2v/UsG1MB2Ef4urNTNmQtG9Pyny+pf3PKgg5myDvf/hVlEkd1KjNdL6DE9gVj0JYm
TjZdmzHd1iEpcLSCnlK9fiaLDLJIu4ZeeWwjuHNU2eTEHxnUrmPLX/s2OFGTdoRmnlO2Pb0p3lwW
QrfIDknEv8GL0ybJV8/hz5AkcUIVSUA6SgUW4jQfb11o3vqEpbpp0nBhTutK5afWQW/uYv3h8++C
9N1ENSwl45CCp8m+zLWmW+SLc1qRPWRRkrfFyXafp2Hc2Wx05icJMOlQO85ZWQ7wwwWHzLr3qteK
DoPnL6Z4vKRWckLqdTVcYID5ePSc5IQT7hQx05wDWudtk4ziE2G3K4RDDxwexykkdJnWR0u/wGzY
JdHdW4zAmqGY1YsgKtbdSOmlm6TbcLkAM3uqY8i0Y3owwXNnfJLYXHZzX2H+czpuLuzx9lvhdFdG
EOu0dt/0Qmd6KZFtk1jMcwmYVs0ruGC/9g/LqP43BQ6HmC88dkU6tiXzz5fPwqzkWCKx3BkZl09M
YcuyTvCUyjmt1YU1qKX6sYTAtDQiPiNtjLcDsgqMlC9MTDNMBf25YZtHxNaxE865E96hlTe7hCDP
Dn3euvX9pc3H50gLH1rPfKi95LMvq0VVYA9O9HNixZ+Ul74n6Pe5ZPGWYjXfixiLMI0/ok9RS7Hm
1bQAes58qtG5qOia8bkL7PO8qtZT/1EGINXJ8oyD4QOLzDvZDe+uVZ4EeoQKs60m0NO549aguUD3
jhHjs+/1zwbJ0DgpN3n5Zd6kumlyaDRUy5PcVDRHUANtc5tqh/6LU423OtIvbPBGAAakyDJIZV+C
VZbQTmpw+1yQaWV0B9G0z3k/fKhu3M5FkN3OLQvrzU/GhQNI0QmwIZXDzbF5xWhBT54VgEY+NNL7
moKvonaXq3//Qf/NKkbhNv/PgK9hGr99zEOIKgk+b4GrDwMDslwBbX/hDsN2Psjxb19IfQmq8B+O
LxCCf10+PcpnrtBMvb2/LJ+1sMD8i67Yyci+5U12mq9zXrvos2496HwYWX7Ci7ea+2cpPqfAEruG
gqdSNF7ocJqcKFZrzwSMVdHRsqLITmlrNjr4Lmoxw/lKJvecpL2Y6yWPRqk7XubuRpF6bz2OnKFO
DvOSMcQn5LPbtne2aGvcgf1Q5lOF5eojDJxzZForQXMvAS9VV9nJzvXbvO4mHHQJ0qSwmDPI7DWG
qDbJT9BcVk06PIcUPdQTZT19mPPFqODTTGaEzrTuZXoqLPbj+GzGTB1zl3VjPodDK32fX7M16bfJ
0G/JxIy243NJv2pudlKCbR//No0RkrhEMzqsvk12mAsdd9SPksO+ZecKrLyDKimblWcHb/QDOWN7
723uUIRAaGUUcbkV52rKf8ztEK8fHwsq829l7W97lLqGLHF0/WiyZCMHIoMEVQfpMh+5zrR+lkmC
GSgAWI9nVIbsDSnrJrt4n8CdtIN6DKMASTkWnEVUGwuAF5uW7W4CyV5hNIW1cqrgkKvEPXdjSrCw
e5671gb9urnbBAV+oymxnptw7L0+5hdNmsHVTI1LrcUH3aWblnTP8xU+5txgZHsOA3WZv65MddQ7
pG7ZAVfiqaCd3I/OKWrT/2LvPJbrVrZs+ysvXh8n4E3jdTbMthQ9RbGDoCgR3nt8/RsJ6lzqqk5V
RfUrQoHAxnYUCSQy15pzzB32H9xHWedWIfLxPtcPYvQVlbWK9aLej9fK5G+L2GV4sJfpTanS+5Xi
jDLI99JJjLoDRXI5TK8wyOzRQr/qSXqllAOLzfhV1/mpQMeCR592xbi4xKVg1otwtBjPotJGDEzQ
cvUSI/bMLRzHH7cPZpd1jPrAvIgJk5IvT8jcn9EI+8BNfCVb30i5v9OYTYxlcZLG9BQ71BGdNgC9
7EbWKbHh/FBr6/uc8mLjIwZkdnuq6+W8nfA0PcQ0MuE2PE/8Phm9dKoCegkQgbtgXltfnLz3qCHi
iZ6O4uZT6j0rSIO8ihGr3xsMQNLTOOFE9TXlplrPrB26hmrNXNCCoLwARuwJEDCYzpU7KeEqqBz2
Y0PVmeFY1AnXOvz5X49ahNT90/BhGQaxdfSftT/TFPNFg0amG8Whs5a3suMXiXVaCx+pc1HwGPR4
JxajeLcvlDHp0Uy7jAtJ1J7FidXF4OvsnjVA71Airqb8Ls+MbdjePsBSv+O7fxvb5J2wirfUJuvH
wOauJvfETsHGIjoqn7L2Qj1o8rvbTMIyKOOTnhNJPekj9xwSs+gRE0fvzMNy0BrU/tow3BQWi/SI
MAfZqJky2+tVWSXPiqgimSuXyWwWbaCozWvdwvCO0hoDO0WNtqIW2pM6TJ+snnYom+ibmVD3Z7Xa
T2lMJXy4J7DnyYFtMY7vcqvVLj74dzG+4Hw7VgBOJvS5YlQ39f7sqwxOYsy5j6ALyA1ivTZ+lW1m
IeP0pMnz3Zzqh75GEqmcRoCE4h5OdjDjMJ5ls4fZzFRP3HeH/MrhjBTXX2c594p2P9LXyPG6ik8T
06RIFUvj5JRdQ0bzK3oC4qzILP2L+BD48aB+WONQGcB6tsvU+SRWGjraHSUzD0a1vIGaxJezPmEF
TCg+BZgkmQXhAJcvSWPJHsKR/YhczQRRHTXde94PD5o534gLurf+nvr/b9/9v+m7axor+d+uVO+1
f/0/H9DWL68FHfuHn2X5s+t+cjl/HD7++H//99e7fjXdbeUv07AsGb0N934DhOO/mu6O/JemGBr5
hiRdUVSymZP+artr5l803LmudCQbClIZ6ky/2u6a/heRquSgUQjEFk407P+k9U7//z9MiVQgjqTY
yBQRZAcw57/PfC1MXFI8GeUxVizJXecWrbbYTLrWH3ua2CLio9JUrqZVBtYmNQD3OnFwe2bbSAXo
gF2vTL8OziIb5PPp7YntWDlQmp6FY9myQIP9S1QtRxGi7Q8x+7ZrAzkkmajfg0gwDznloE2kbgmZ
8qdmHfu4RR1iENCQRgMGibJZ2VTV2+4UVs5Kt4yjjZBoZ3oq0Nhare6IPiFtqUHtFk/SkTyRyFXn
KPN1O3sycpA5TVHPO0MMmet5ArUyFy0tAOICAVyEKMuokSi+ZZbnZFWaXdE1i5cwGqXgMoMsjl6V
mXY6eNjHVuEe2WfWG2HRuvytWHB4kA1/Mlg7wO9eyXeSEC0VA/fUus6ve3m8mfQ48/NlgjeqUMoA
HuQlyIbzIQLcM0YoUVssqfTFDobeIrefE+6JVsAiLvTAwj3XrXZe5igNdBsXKSAQQmHz5Cxpw+2c
d/tEp8Sm72dCGgJ1eszAuwSFgKZPsw6XvQ7UQv8qm/kDhLPVNwXcLMlVuDozLpSiuF2gvbidhfGD
WG8jsJ17O1JGpHkqUVuK/YwJQ9jSCKUJU81bZOeyAPjdKYUtHeSFtKqk6xivB4Y2PKe0yZvU7/t9
Wskk78R3U59+y+cSKsi67vS8o7IuK16mjUpADxYQECjgNF4BQdqSshus6UKF5b6wFP0gJwKHk1xn
IYxQ7iTUhhjEcxZ1ONAcmjyxfaV39XzQdeVdwjnslYnqnJq8vkG23dyq2ckYGbUXsdJbhL1StvSA
xKR2R5SjDlFTGVya7nd43NuAspkPYYWkppyEmd7iftYS8EaT6puawKHMqgSTFg0RrwzN75P4FHMh
O2x+LsOGZKhkHFEHrC8E0CR0ZFZSx7iC1vsuFyZkdb6RSyrtiRHpXpxMGgpV/S0SjLdRIxcyB/WC
868+lkmp7rln7DG6kc6gmidkZ3uSGR2yRmj4y4Af5iYUSwBb+NIXmjdaMMOM9cwMGWA0aj6zg/Yk
j0lgtNNxNckGxnp1SSQ0xOGto2ZHg/wsMrRGkUt8rybj93wgW2hZq9u+lyG/Md+UBiD+DGtBTenm
CIDRU4i9UsIaFqiEEdbCy1O2TMyWGTP3DNVDMiDsoQQx+W2UJrqHFE01eBAKwHWj0NTNHloZy2oi
KWd5PTS6/iNRBxr4WWEczEqGrUOORKfTvZyTcSEXo/rO2QGkasBkKCcm+PSoir2yIfZDcpDnLKQ3
zpaXJO3zSPnurOd7Sfho4EDtwqzUz4o8sepYpoDaobKrKnAcxjogvmGOpdqk4knRHjv9ISeOTMLz
s8fK5wScQLeoC1hiL8/dRJpgq2uqv4gfrKHj5Q4aNhGENt2x0B8KxXzJKJwFCsQlUPyNqICyHigp
LeyccLR3WjCRZWn9HAyrP5g2s19k3qWnq3rFaqv7ioC4OFgayEOq/oxQA3L1Uj6HDo25DixC7Vwp
usyfpwBM0M90y8t9iqRyHztO50nqnKKHYbaP0fFHsxyjon3OosFwlVpLDwwg+1zn0ohjCE8xWl3x
JVVToOGepH2MLggQ/5WsSMzx5ta4IdfrBzhklBEDJAba3CNi9IVpvzu2bXRE8hrOTvTUWTCoUZLP
4DbLY8s5JoMTooGO5DpWmXIuSYTPIQWUSTHIEDPPaZTf1IxHhRy9RpLbkpFM8THxQhEnUOSsk+O7
JQqlvRozco4ytAvDSrw+96Ou5myMNUhZYUIgrPmkzSAYmbGWuzmKcncm8MWLyGCjNFu4UmlB0Cut
yl+n5mj2qs2ahgZE0kwgcomHgRezMyaItuNk/2SBrAcIPXMQf1zn9XHAwvySmwBnQ+5Udls8G/q7
VDSUiySDcOU8OaJxiNyqfrerUj1l4XiQWmU4RBNpygUIoFkCH1kK+0eax+aNQbg2QiDWwlJ4XBXG
zeFH3UQrgnrtyVms0ZszhXjGbipBPTsqKBJrBOlPU50cjShfjpZ1lxLw1Erh4CLIJaLRIBAAQvN0
LBcSrwulGC9r+n0FmwWopzfOoQjdVl/g2b1obQryTRk6rxm0hRSTmPjCtPw+O9PrvAR1QV9pkObr
YqwHT5MdSpwwcDQHO4dSkU2JYdNSw29tJSPwjgfuMrFyDIt4b1DmdXVBsc61NT9IOQ6PlkTticWv
65BVdCPVCM9lQ9+RCRL6MFA6CIZQmONeLMLOncIlqc04ANo4vV3mFFHwU1uMYhnNLw/aj8iIXfaz
M8+okEg06GgxayD/OIXdbEW+AZONQJksfmgK7kX4FsI9zd7OzUoGjYmIt2gs/QKAFLmui+WmSNiP
Ha36mpy65aoeAAYCiN6ba/7VlnH41c3g5Wj9mb+U76VjSq5jtFQY4sb2Sm4qUbdcLxk1ZbPrKdqk
y2WkFcO0oXETRdPvIiXxU2k1zhlqHMbpL4kJKMzQmieCQsz9gvRFSoOxo4wgdTjXU3q9/Uh0hVZx
TQCkSPambt5JqOwco8kwYauBmL5AJAs9MyrOqSJ/sUrjnivnWbZJ92pqULRtFqNBICFj22RMJLIu
hYyi3tUGunedIAsjnpg+CBtxE1cd5hoVd+lUHYsV/FglNlqsvhTc0j3Ztq9mQMG+kTGo49i9BX7F
mRc7+D2Lwq9pW8+RQDhE8sxYpzf2DnbqgzyiI4jD5ZsMnM2fMPlJdmzkOyhOBE3a5WudpMNp0Jl9
jZkEMa4vijuZElmwdEAsU+QhSQ0VzkY8Y1VNEDo/QgiovqGwKk0chUXqZIN9nan5SdJ3xvwucKTm
OupHI4gaQa6RdBDzRHESB6Zzz3KEi7qxK1enaEMyjzuoyD1So7stE5zfZHEfKdLLxri6shi/0wma
Syu8mWqJ5qLp2jtN+DinTMUeVox0l+CVaODkmVVn2p2ZAluQTEvjJoHlUI7DiMyBZddR7z4VfTUV
0EmhbFEWvU7kDmFmrhwyMYmVy/IB4rrpMv5fIWacT5amjtDVUopisRFMc3w9E0cNxVcFhb309FvT
XD1UTe1uLB0d22mg5vZdCYv3qCX3S/wUtWni0Res3O3HMYm45DyJjxZY4iAfQ1pwzQx3NKQG2Kpu
aarqqVziBOmFwpzQAR5IyOZD6mT8bxeRzDfM0tXqZMaxGNSJcU+n4oDLNBL2PhnspK+kys/GkJDf
FASwNVTXkJeQ8tso4S6Hurvrk7Hx5KSzBDxBGOnw8+HKbZDYvOgdZQ9cRUGnk6XERSJr9l3Ra+1h
Qj+rUSUM+mhHSkN1mrocJOQyACKz9F5Q4vx17OOgb03kwZ186lBPePRPQMAJt31FFoZv2cVLkbQd
kKbytEpDdyJZTxJWWCOCWDXeF6n9c0oYL2K5+lKmirSv1PzkNNrjDK0sa7KHpJFUF8jmeBo6DYdn
ar46CcbSdWPw2vzl5SVsvGSqmZtzOSnkQq7OoPCD625UOM/MA+PAUdNLVULMz1As5+r4c8xCIdo5
hVEGX1iO3/s5P2+oqFp+qAlxP0a9tpx0sYjQKymITVKkczziZMSDluVjLLd0kOtyGhn6QMaMzBxM
rmvLK+fsVmqMZm8Uo0/1ujlIMhKlMK8wwYIIdOsSkAwOnnYxrVMtNlP0loNOOa6CmqQSqKhpCqJm
XPPOPgbxkkg0JqUIODliiA47YolnOtYCK6+/MaMA7lYw2MCm6ntsgU0tr9SVV5smQvnYMNgGYCri
ehnPSdLcj1Oc76vBGs+SPbvLaivHZThYKymCXdK/Mnt4IqQHAITZnQ1ndp0hRahNNu0ULyeVXAXw
SXARN/bCsBh7/HsQ5w3iakoLf90GyyL4BuNW9TWRzJlmcIJKVlzU+lTcqo1KPOvs5LtUnIVqC37C
1KtsP+fWsgujSkFA/GKlDad7XWhuIUtAKQfS5ueeocMENqs4RJrQXePqhrEjsSKMDiFVRsLXE/vQ
OkSHDwXRF5Rp6d0kp+WmMHBQTMDZUThED9USkXmZ9jhfitUkxFtM+UQEj0nD34mtp8jSFDe2VgY8
YdY2mjOusZSOsVtiEq12A4rHfliAD4asmavOeWoSmpuRohFaKk7zJZZL6r9d5jvwuhL1Jc5q4tWX
+pKqytnUtMHX2vUsbKPGZCi7pEZPlq6rcWrB2XuWIWAk06XJSGuK9ZeidLodKYuj19jvG4Br25D1
JyR3hnY7ATeC0s/alej4Xxt8pU9A02YU+savQ41JMpsWjzVZtmxC06LFkUfDBanQNkn3V0255Uba
nZQm6k9aNuCY7ZtXZJ3U0pPEdGcJLKW8Yp6F+DYCDkHNl6/kqO0yHDETJQmzQFoX583s5lIzBv3X
hMHoFK6yfkoEInnbyyYTLjOh8iX3IeQlBn3KqBTEeYlAZW2OwY9G03DoGt3vp5Zlpd7cOGUU72Wz
sQ5rY3pW4zjAHHjuc7Mdy+EYEBc6AyEVL2mqIjyZaXpHdoYVzISZ40C/VXXiq6IyXN50iivuMtjG
iUg34T82nS+NFEX7GPfPqXKs0OtRmVKW7Xv6cKiw9ax6npSs597goB6ugGGCYP9ZH6DDfKsHagVF
ZseoPdqYk9m2b1mKNUAEQM9tm1DcJZWY2W665a2KjQxjmmQ51dM6IjYNmwS+LbJ120jrbUMo23G7
rX0eVnum6FxDS2HIJ1ls1qF+KHvd8TN7QGSY6K94cSPy3uDTrhDFdunK4LtyjmK2qI7rSiZiaY5F
RQJkiph4Jq57wbvnlOMxkiQ3JLCaMUDm7oLTTosL/WbbFJL8XR6qe6O3Ord3lEcgIgM3ztBPWgdV
X5qcq9bAlqH2NQA4qLtMSvcdKBILTfYVbR7L1ZUIklKm6Bc5JfYhT58yCPjf5vJOIiJ46E0x+4q8
2FKSV30c5B006u5MzMZtDLfkvq6ZGsi2W8c1l3oZGjehQwofyLMffSvtQyhysCWH2W30tfLMOV18
M8sqt2cW8TDE2tmwIrS5OgsDKuHRuVVfVrk42hkwTbhkUIb4V6fa1w7oJjrWkBgyLanOCBj4ZUWZ
O6XdBGJAno+Gbvzsh/xB+DIPBqr1YAYEFU8sz8K4mu/WJIEIX76GRaG8lU11oijwdUG4fNfmZkSU
IPnzpMHHSH5guVjR/KVOmh/EEBDCIhpJFaYUaoUpopTKORq9al3RVaqIKcR6WdiTc0nq7woBZ+f6
ehbZhqxAVK+tiiloE8fTY0bEalnrY6qy8o1qpRBh26OPV1AnUK3ERjJZw57VLRbesjlkYdtepnAO
ca+nd8aE5inOXlSd0BYQ9n46aw/Yol7tr3mkOF+4K0Ze2xvKQ2xgWu0d9TjXFNvruFwufb52wSo5
BomcHTz0Cvt32sEsaQvNcyLM/GM803UienasM7Rw2nsbl+vRNNCzA5bFN6shr8278KFaSVqNZCYY
qaXPVw12F1/rzdEDGf89l5Lu2ii7r3CkdDcWwcRbEu7gRJZH1ZJ5oLgJS8woQYVlxSGSuwC/ALmv
jjK5jhj+0QKsJ7ulI1xJ6cN2iLnQcrppcmegrsVmWcDzppPW7HJ1lb1B1JhGUb/txUYQVJ3O4OKj
R6wthENVCidgrshVkOrRYybQiTClp0OkxYG0sSLEZlHbG1b108chdSu61qr52M90NFVLcD7EBvUV
A4jZBBXpKW4i7jhNjNMD3MP2vMad/tSxPIMdFTNXKOQZ1o7aMbk215DUS8Hx2Dbq3HlLyOkL+Krb
DWbcEkhMBeG0TXrCjv/0tpcraR5kpfK0rXQqljVWESv7meyRw8yJYirKD6UhLQPQDUpp0zkQSE+s
TkSzFJI1XEbKKiGBLR7So/RQR/zxyCcymeU6w4H/HkWRYc8FQyJIGDN+SDdI0/DZh3DLVuoFO302
f46EFZ0X3T7bdqpQ/lshdk6Dn1d3cURfU0EixqcTIx1mDyawMhYvVI9BXaUI01G61VVznTZ810iw
OBvjJlKjkFgjs3ONZQqvOFtrL18qhsgKuJAvZYlPZEd8jaodYfS4r7QGHnNeuUTFnCgfTZ5Ti6Em
uhk064a4lMzHXAUZVFWxq1t3WZS+U9TKIOKcsnkGNyC3fg4/w13q8TFLYefrDb4mWzgJDGoGLX+C
XYuyBw1+SaR0pyy0qtHfaz+HBW4K8c4VpHrabGpIKsq8z5yMSk8XYoJwUleluMjwOAZzwy3a6ogQ
4a+UKZDwJRk0pZSOPh75eacPYKoRJzOW20vp1Qm/bGttILx22PB7DbMXkHp9si+EnpjesFrfy8w5
9k5+KdCT0tLgv++sX43JOqWZ36hzdt04OTU6UzG8uoN3JkMgoMjr8c1MbjKTd5PysatWxDyQq/aw
ZO9nBZAOk1fiKBOq1yAndnmj1Rdo7pQ2pVS5rhbFK1SJE9ROLhq/HFPRGcpNdUKPwUwrc5ork1op
Eag/Z5ma7uQ0l5l+gKu1xUsyocJQC7JVZSLn154oiU46LwSWgdeS7in03/tNSP+lVp7HjrKvmMaW
06vM6nqXqjJamzUhzFVW77qa/3aHq2mn9wUFZ6aDSR7dsxBINdxrxURVPL7v1hrQXMgdbzXIZ62L
B1ONrizmxGPXx1eQ6eCnLHqDx96dMdbADVbfrMZeA6uHvwSpIi+sR1o/T4beKX486PqegOcr1Npk
qpphxsSv/tJENs6iSRLps9AeSJs6djFgiDIkRjflblZKGcRcObDb+Sshz9ZRUpYH284DxVzIaGDM
4q7WXprR8OZlmA6ZNvcU8xUYjwpxQFIaHiCs3akqDYFkBBUh46dbFZO4bCTJnUzbpKjbU9FNyLry
8DYL8QVKA1kTreLLdE1kIpu9xdSJJpIaCgGT4UsoDl0ZJoce0eopHM3xVO2n5PQ/NDX+ogJ3diOp
ypkYf4vim5hcwiMUhh1Vw4iOdabsKJxQwDIsisfm4vLdF6XQVMEG961iIimzXRt+WTKDSniypfbF
aPX3+a2kS7jLo/JKWmTjUkTx1zJ9Y6UaU7zrMx/w3LCSsIBPlyVbfbMkmiYobYmvE9dRdPVDp3OC
WOt9Y8g26yWkPAhzzkPyUg09V9pkCs7Kc6pME+UBLei7BSNSFrWkaZjwNExPrqslGCdKAnqslNy6
yJUKKbO0Df+VIqV1/UxvffTSTHvUe/V7otGDbjCEIoeonsqCUrky4FglLPrcDm0VEO3FVJlqYrmQ
40U5vF0CokeaXT3oD2HitIfQGi8ojPBRwAJyUvBr5sjkhwi0AAU/cLGkfI3AYo+1YVKRgv2k0Tlx
leYOYN+BDIVd12tTYJZ5hRbmMSPqEqTQAZIruGhLupPlsL+PdfVrtTjfyoyYBX44Z98zpHexCZc+
eY9SPXWXKdJ2NilELNBSekYld6OYGVQaddCWbay1FkHwKB7jU5fTU/DVTDoOE3VjZ0kV39QQRBBE
B9ZCgRfKjQ3WdyJ976Rub4ShVysd6pUEnh+ph7pvtzrqq5HwSOmNi92LW/j2ZMyZlBVUFtex5JJ1
qBXnUeFKa9LHhvXZzmzral/JNCu6CPFtLuCcBEWtdn2JSkDAeGYo4GWVhxAMGjLY3SkPmNMg3LYJ
ZmpNV9ZAWZhk67G64xeR3Te19q62WHZomXDuTN8mq7dQcDrDsWjyq/ghy1g3EhVhYBcqG5Nfg8NH
jHHdwOUkgkjKX0i5ZrKS9F9pIhhuo6nXKcXBY1pJeN9QmaGOtF1NZwaS99dzHFc7bvBEgReVFSB0
NZJqV+sELXPVg9ow3d4qNX8uNTqDTRWQAfTWhxW/mbU2r8A1H0dxQXXUiEKprXdOu0NmwnJA0CwE
HLUzKfWW3C93hhqh0ppZgy4D9tFMBhBu2t5UwkNkWc5ZSLJ8br1Q3XxrKhJD9AQo/nS0FEcWaZO0
g/D3aWKSGGlvydKfMzJgjow13oox05TpEeHj8u0fFhnLBYITIjeJwhIlI+LriyndxbJ8navpKx22
Jkj6ftlRvTc8XUrv2woGqWFld+PCKSbPNOxKLmlYOksJtrNEilQifze7+UG3qlNRtGlgN/PsYUe9
s+Ja9gpoAlxdMYOqZVcB9Gzk+e5K3whGsBXkpNns9IV5pcx0HST+gdnvc5ODooLEDW57hOJJg3PK
y1f9DbG79kWtx28SPIpda1T60WiwFU2W6SNJgFpCjA60G4y5AyYxxhjLbWQLl9Y8ngkOp7HCmLFX
hB4oXgewV873ihKVtdIKTuGzWJb9hV4u7jNROqxGnbiJfT/q8T4Uc9zPjSX4XwBx/8Oxz5dIq9Ij
V4vKyG1K/AMbFKzstQhFtWDGEX6AooAqQuPSwoGzXBQ8xZ0Nlltuc0MUL/p4fRuq9L+L/LHe3r69
5rfdj48TL69EMcFUuTwU8RG2Nlwrq7LSxRNfKDbbez8ffvwQn9/320f/8fKP71vQLPmRsjJUhym5
eOJbNuBeJD58MlJ4cdtXg4lUCJNH/Yfz4VFetWRvRXIZ6FH/RlGMCDW0THvwBdWhZHbt16n5Bg/t
MBIz1VTcDTUwzktcfbEsAVorv6WkUL3ExE1DgrEutjoYB0mFo8ViibbL5DAb+nO3FHy2xmaB0w/D
C/B9Xij+btsmRefOLEA8RnXgKB9ItxhuFW0ecbSTMWkXBvXeUT/iy9wO/vb89nlWScX641M2Gtz2
om1jqunfn/RxUCfZIgYQxEQu+njHdvzzx/r4rM/Hn5/1Xx/TJfJbBHJUEOmNbmlOE6XGHYxfDU4Z
D2Nxnnb/enbb245tz24Pt832AZ8P/+m9//RRBRJp5m38LQQB8ZNXGPG/5QQX/MJ/PKjVLWuOz+cr
0WwA2fv3m7bH29MwH9VosI84SSaUpJzS9KvZDStr+bW7PbVtQENTIpOOn2//4yu2hxoZEh8GlP9V
of13KjSm1ci//nP6y2P/Gv+bAO3jDb8EaIrs/CUz27NtmeWMCrzoXwI0uC5/yVCgsKbIJDLLOqrT
37gvrKiQFpBsjBZZR5v2twDN+gsRuqwBEcKDav8P2S84h/6QxgOBwrkoo30yNV11oNP8uwCtom4f
V4u9XJmKhBY9izhDMbvVp992TWuArLtxHT92/3wBOg7qJcTcTHD8CpAd2O9jgwWmU6Ehs4D40uGj
tGxMwVDpl2hpEjwJ0g2VuulApOKlbaXpBKre9iVlfZ8rKbkpCaxjmrxQqpuzNKhayXQlnTmsOUdY
sxC57FMr+lKsYJKnOP0GO/Q5VtAv5BTwD7XOYJ2Bj1CLoQFJwazU0RW4w42ZUesn9aVLJmPF6i1K
rIVTVtfbrqRU9nq/7erFmo9nG9aMR3WBmypSlV9vSER19uNX8dvHbO/67be0vWo7iNZwn3Srsh9S
7NC+JWorSsZs7nnbDVnuBroePxjiie3QtslE+YW2I0Tjfz3xeUxHqcXfSjyDQu/vXV0aMyrr4p3b
U9vbPx9uxz6/BkQib9we/4fdz2/6p2/fjn1+bkQbGNx7Ox+pvVN4smnBbntU2n/tfT7RZdB1Px9u
e5EhuLt/vOXzY7a3bA+hWsZUN8BB/NOLEXOuKLnEl/72iR9Ht7cbkSX4vuLnA/c3rk388cP+8TN9
ft/2WX981fYQrBxuH1UfkYn8/f+pZxgxwI54HIc2/dp6FKqbheJFuW0T0R2adDGV2HZzMckwi4Yq
W0s2h3j244XlNk0Sj7eXfHzGtvvxIvH058Pfns66mG8b6DigKBC726v++Ljt4X/+9J8/JXADMhjA
xNIwE/LMVGrKUyZ+uO2VTSTZeNsmCQxfrxDQsD2uuuTXi7aXbw9XCT/qdLe9dTvw+UkQuPmQ7TG3
uPK07X2+sywmRzTO+MztoC0NTISBr+7aGG1nTU+wZ9HIyfy5O4Qlky0E7rhteX4uCyYoqPx3E80a
+EOZ5o1kIXtIE0Yv028LgzhzFhIdaAdaciVB0NYySlRcmNPh1XPrjdtrC3Tzx64iFLEGv82MKhZ1
2Y/d7WjcW2cde8V+e7Rttjdur/t8+NtHbge3p7cXfr5vOxaqVEUIR4oDhEg0z2jBfB+XJoYe057X
odIYKXJ9hx462YV5//LZPNI6KBVIbsTQborxTlAeKbe2VFhEdW/TMugWSt+SCnW2NF9WvXmojHzx
VOSY/GWLuTiZxqUtaEPHgslri//3tve52Y6VJulVlbqOyPP4faytVgJ2bVC2SK32VQfBz31CMQ9x
22j7KIYFHEZsclNhebYqD8lHj1bIA8IxfMByf9uBz3dr0Urrk5bUpQnu4/awoCwCyLJ31XGggEC8
GqsWWra7xFbIDxzTwf1MTbJaDEeRA2eKIvFRGZ4MbXzVbNr+ZDM0Z5AXNYmPBKk5DoWeQtZCtKPr
fUi+gFkLbEezgg+Rm+5kgEn72OsoIxwsZLeaGKPtpI19wyT1cxHrnK1s3tXE0VBTYjT+PJiMZHTh
EaKzyBW0bSBSVh97n8faRVICrdBxx3DSb5ssRhlhlcoR0RDqwq3dKEUw5Yl+NFvihqR64hIgbkJx
zajrUKBSNWiHGyD/+IjEH00Tm8/T7/NYk6OgtEZCxkgHPEtVRQiAuArqhd6u0Yo1yOfjba9Rh5kv
c1oSdrXck6xxPmW1Jf7COKfROcRojbfHMbYvAipD/iqTKuhRVq/7XSgajnK5sp6dJAxZqz6fPnb7
RoAU1GOMRDqcALlELdCVqIZ9HEUA1ePSOWWVYn9sGoyaIFpO5pDaAIQ6vJ8atrTEJlK52haV84oD
jlKRlCGl8cHBoC5HljsmB2W57WDK39N81+Jjdz+/0JvAymdTzSpd4E0H6b2K95HmNQXh9DtOxexH
Akv6Jhn3dfSMeLGmByYfluHZf9OouOJq7A5EE8ixP86q61tj4sOHgRuG+f5Q2m5Csrd8oyx+o/8Y
wtexEB+dtq7muNT88tnrn6bYayVfjl/Jhic4CBOzPZ8Hm/oB5SQvRTlcPce0E9afquqnAJnq+JRM
0I7gX7oyGTU0wTJ3tMdg0h9NcLzGUdPIFf1q/TRF6foRZG41+K1yaNOrynyKtX2TX0KiZJCYLeS2
Xcr4qpWPtXywW68DQjkif94jCF8H0C/avuPXqUo0EOAZ82MlV0rjDs5Ros4E1f0d2jkmWgzdw3ML
VHal9nMJ62sUrUUZxDK4gcuCDCrfT8PXgljDIbqp+x/muG9P9hlxNThre9xDNIB7Yc1eSQCFZLi2
fUA60KNlyig+cotzQ/lLNJ5M+9AVbmgftNcpWmkB78lJqQmXyi5FB1rTreQvMfHWIyUUcg0eEu0J
/UZxs0T7RWWOuperXf+u5q783D7Z0mmWD9p7Cgqa+dq1clWg2c0PoeGbsU8oV+Xs89Udn1KwTP50
HSWe8thfJZ5GVi64PwzD2Ir642IeZ21fx0d6SiQy95a75ueouiLtRkkOVRiYKwv97+nKPJJhEnbt
epGd20ryAEyTERqvp9a6yYZzmpxG8kFpRMw54QLZO2HtencVcR6da0f8vuk0yNGeZjylSum9jJi/
e4xhJPZREjqhGYg03+QPOO7X+mzg0oKw8wP2FejcRvXs/qS8V+0tkDpi9DTBInX5PdE83oX9ibNT
tdD3HVPJL1AcU6Ifidx1e2raZ4Ni7gxiLCBeQpjWKKCB9hv80iEk2rXss9wfgArLl/rOkICOPMDj
WOWDHnsosftD2HqkLVvVOV/9Ce4tHCakzhBwa5ob5BXBtlh2/vwyP9LNSTFtogu67dXjhBx2HC9G
HyxpMO/5b4Kp2hk5ZZcjHi8THc3P9AUhqEnEytTtVVTe6t1UXCwzkB8odOrSN7mk9HadPCOu1Na9
OZ4Ukxm4W3xzNOrLlzDaFzABgWbJyR21xt2qU42Rb9r0KCe0H2JP0QN92FmLSxrXNLGE90ZjFyo7
QIfsK5gyNXcYdluu0fee9JSINrbyMNjXtBDa9FDg/sdV96NGJP5o967ha1/wu8BvB1hOLE3YMoP0
a6qD37JpZ1p78mGGEu3vnmVR9Qy7nIg31HkaXQOSTRHaSnt4Hg7hfQfl/7N3XsuNa9mW/ZX+AdyA
N68w9FaiREkvCClTB57w9ut7AFm3VXW6Km70e8c5wQQ9RQIbe68155gndmbjaJ2UfbZ+bMAnCbOr
3DZbG7yZXfOFEQViIIx2I8FW4O41Lyyc6KkV+/ZNU95K1F2p12zaJ/m3r3hJteGjGZNd+KRGmyeC
vvlMfr02yYwF46HYlhO8FHcEb2oEa3+f4oz1QG3nMjkITkPRaU637w9df9DFVfjVRicy8dp2K3wi
26bDRsg6pujo1FFOlm1aXtHL454dKe+c1ZvgNROE5tVk2DLiaOUcoivMWzAozOEIS3C7cq2kR2k4
COqx8vcBjqDihdBX4qsNYW+l1w6HQuJkV+wh2FQE0aZujXy8uVh32nfWr/zV2OPSxZjiVc8PgkrV
bXCd9igPJgwRdwsZ3rgmMrdPoDdA2Qb25MZvorLTJw/7h91ZmxoYGoYQxO6k0kxEJNslR9+hEG4a
uP3ppk5IAa49i9L6kxSyhnpshz7UViACqJSrbS1eBRXiOkSJz6hNbiPKAhMx5pzgvWtT3E5wep5p
E/fjO+1jSKMTUdL3rKYb0IAaPSOLICwQkNxKoX2W4ql/QtVH1mXiH3QiahlZIpJz3Kj87IuDRGo0
NUrTI/qyMm2CmqIB7TwYVAy3toWel21637/NTz7lOXyL1D2vnuxZ0IQKDRbUW3Z4051y3T/lMzOT
rqn3oLRNAhvrbLShXon840sy7HwdVmtK6TextCnh7mSHUOCV4XCo/9Jip7gXo6tfEq/aqlcF0vsq
dh/78aJXnvLhQ29wsKQYHnua4aG9FH+TuxO/Brc4csRnA3CsxyenVEYJ8k52re9v0L4FL+rF/F1s
gmNw/K7uLVicU9xQsrbJCRtxlLPHckXwSK+1tSckPY6/QeVigz1yJDtcaU+/7G+wNr8wyLhbuj/y
RTmRY3cZGRSYALyo/XzEPO7xXVRwV9nVXXvqfEcxbMLLkZL5NxxM/BumRx7ak0HcYW1wk7WSu/6F
JLdOpl2/MuN1g6rAd2gF07IMBgeDLVOo3KVnSDN1m7LHhRvShPKPel2cI28AqyOug/qJ5VJuo24g
gXs1etEONLtDVV7WEBOvusdp2imGk0nul2WT/bqJZQ8Cv3Tfqq3bf/iBoxwQtIEftOuT8Et8xTtA
VG79GXAYZLv8qm2yq/gS7JIjggHEaZmO4emEoDp/ydcxn2odXc13gZUhI+4dZTHp79MXRogA2z7J
U3aYb4liCJyQDAj8WOyzpI1HVxzy+MJnB+Idjz77GTeIL9JNJgjtWX6tTw/3seouRPuBRbwke91R
XHb2VUtKAF+aox2UQ33qLtXWX38IuT0dpkN5UmjOOMGGzI6DFXpHDu9s4mDj6oDA+AZhE7/XamKC
MD6eeQQpFTYrnYO2Ct+brUYf85OskJ2/+6g/h0N2giuf2+aa2ccByfUBF8q0wgznJA7iIpdQIRv9
yNF3MpuHuPkRCdxKduJLs9WRmN2SU3ET3qKnwW0/kQbZ8c2wxb/K194rtppd4P2ym/fgrhNf61ro
yhniGQJcLjP07a60qr5o6LHA6W2+4bmbKTLKsscOwTyG95fpqTrgMCm2yUnYaK5x0G6Fa9AuJkb0
QmzGyninPyg0bnjUK2d6J//CwSXmMELB3g1s/V1QNuhTOLm80wx01sGaSck23bM7vMa35tD/lZzM
dXcoPzGMQlIBCfPXW3aKnkbP/yt8f/zONiLfBGOMttf27dHCv4pq9/nx3IL4d1bth/gSXfXc0Rlb
7JqDKrJv4jfGeEQayIhf5t6gfbO+2o9G5pdN9uU125if6kv1Pp4YCBkg1c/qPf6lOv0pJiLxOdkn
e/mFrIVLeVVfEk90+FLX8pFLh+BU3uCrwBu5Tle1Qz41vvyDsSGwZBe+zTvdRrjTDmd4Q1vBCFd+
0BNtjzTbuBFZ3FXaPM6cEnflN/tq/oLKdIvvfFW/QMtgjGnueeLlR85Oyfey3zf3+Iyqnv8HjiJ3
2Gf8XjGSarvRdwrp0rmDpR6yO8dz9E2bublzHwdTRFtR2s9sar4aFVeHnfE1CXhk7OFr+oqfBd+B
m+0TodCtSMNTRyIn7AZnzovwJR4Zl3VHWw1bjCwcLRdSTTfDduAHGU/D7+odM1eNi439/XHrmZL/
Qj4yOvmrcCZgcxVs5gCYWNrUyM9fe+UtWYtbfBzbweNcjIcCa8tOOKJVySPPeMq+R6Z2NUL938lI
WLCdoWy14BbdTYPEvFV4HZ/EtXGeDu14hcq0Z0qhDQnHivieO5ZH9NvlO7r2fNUD1kGS/dyeqfIu
PkfX6T4sA+AySmDDYlAp6fG/5N/IexhUyOb+anliCcSSAga0Js/46o86A8ErCerusMWzYH4253Jn
fWWph/4Ux2XimJ9sVe/hm3bozjoqoIBhIIid+qlrnLZy+N27Z+MuvlRn+vDJtM6u8/zgQ/oqP/iI
ceFGmlsiIztMd06I3RfBqHw84TEPxgxsTBH6Y82wBCrMxvY17kbvi6xV8tDs4Uk5oaMHi8Y82gm8
6sxYymnyY8qO/biuX9IzQ1567o98r8kGNLkn7FsC6M8kRnOEMgVypA9xm6JgOlgeib78/rTZHZQe
LiI6hht9jdVrLZ7yDZAP7RbcqxXBNtSrwDFw8Aabr9AtPG1NBqS/Ga76AV0qJ7wY75U9lJ7EIEmW
84rV2L3kjPNl/J7em97Rfkvv2tnk3B2vrNPjXuxRuu/D2rGeZMxBhtfGHqc0+cJ0kDoMO+3LsFEY
nqtt71SusJeezXW5ZobKK68vpqtBbrf7b3P+64Ndt8/X5Px+d4wTG1gaDknmm3gVP0fX5KrtH6v+
aYXFRbrL7AIwqQVXfoHWVV85Zv1Xaov8gOq3EmEa9sTX8XP8LC7VLXnKTs3hwSho/LLO4c14ls4V
wS9bFNzr7GReRY+Um/ev2BWehn3H4axs5v+A1oawqytHf5U/04ugeTER0OmmrG2Sm4Q3Md3gMU2Y
QgGfsd/M8MiZRnyt/YPZrJgX7/Qd0ru1RXl3y3rhGq+kE9NM9lr5hYCedMU4nffb4Rbs1K01uY94
hQhkMr7FMSIj45roI7/i1LjGrblZlhvsdPYjxPW3/Mm68yG+gjUTfNQ+q3aptsIqslEeKayNWB8t
ZTdhLkQu7p7l4s9t4IPBHeDan4tO5tIdmLfIt6KnM2/9qUbBbFzlfXxlFUIRSp3LycvFUon6ubps
BWNv2nKvqM5ShVo+jymmuza0Crc3pOekn4ZtGPS4PftiCzTEkZra2Eo9c8Eu2tfCR0cxZ+6s01Lx
yk6ONqOYg0DjqJ7NSZHQbyQDj5ooBmfkHSGuRBxBywVLF11Eyb64xRZPyLJV13iOJiLi5RmXUMdz
VV+aU/soACFnXTaTRow4C+Ci01MApY9Qt+XIpIJpvgS4RL0pUKiQEPyVg2pCAquw4J1i+kmjUl4q
ldrgYlaQ5psW9HBIvJfbjMmX1OhUXyCrxLMOpBgQ8OcDZMuIQsSQQE8qdKZBs7+NqhYdATFGraEl
ZBECUo7Ww5SfZLDEnl4KZwq1mworLAMnn0kJECtq+X3oDMNpkzFztNnO1iyxhMtmO+iUNKKZWrCU
dJdC71LXXbaMpVnXl+U+84NsvVhmlovFx7WYZ35uK4Q22lRhsAoeM0NiUScvwuRForxcXS7EgsJV
17MCW+qgy0VBDKzsLZuI/a5Nm3V4zynT/qnVypOcsl6LuCQhT9hERVqAg8RINywK5v+zhSmQ2ud8
23Lxt6vj/LjlacmSwEd0y4dkogTT6+9ErL9FOMX0VhkAkpZDVeQ800g5MYqyDLz5lDYFf9dCfF6C
IksJNlecTyfCM3t8F67ckjRYqlTFi7lrM9R09pYtJNn76UHYRDwNl1zUAU74JVVGyOQYoSTUJ21Z
SSti68rdJNPdL6mqUyPVXw3ZbLd/ri134DnA844a2P6nG5fn/bm+bHaDZz2MYq9M1Fw1Bny5oojc
BBX141rTQnpjy/Zy83LxoFe5S+eLn6s/95a1T8W1S9fLw35u//MqSjunOP7cpfePq9ka6NhLYw4t
iySsR6J2jCy6oLZcjwlVBhJiB1Xn68WXhSAsB2fXyZ4lDe95qhEZZanbn/uWrWA295vTxN+wPEHR
y1r0lruWi1IW+NFUiAsYJ0jSXh60PInqdQMsZGkjzu83GCmP/PNSP7f+ub48YXnq8qIx/LwZh/Lf
n/KfPsRy48/Tf57z5+V/3v7PCw94DpHEdc9/e8ryir1RVU5fUdP+eZmfx/39k/3T9X/7yX7eutSS
dC1bMZ3n+XtbXvLP5t//uj9/6PJM/+c7/qd3+rO5PODPH2i1rDP1lKrtz2f+j9/J8s5GPYebLo/+
p+/15+/82x+zPPD/+gQ/bzF9TI06Zwe/13NTY2HJoH/OdsvF327729V/9xB6ANS1/vYy0tK0+nn4
svXzmOVlc6CcySy9Jt7kf/4kf3+b5Sl/e9k/jwEJ+tTQb1u186uaSwM2iMd8XWITXiJciUV54Ezl
3r9dRZpMhxNz4z/uIZKBtuLy8D+by+Nzak0gDvFA/JuXWB6xXPy8zJ93+fk0//F5f/tg//Fllsf9
vNPyej+3DXMXbBHU/H/t0f+kPdLlGTX3n7VH9++6+V+vURVEj+jzX0RIf575DxGSYfwXUFhlTtsz
ddREIhqff0RPmTKALEUFQAWD4x+pVP8tQhL/S1dEmEomqVSKqRvQOn9ESPDX8TIaeHdn1ZD1/0TB
QrqEyOhfCPOKbkgmSGUDVZSl/B2tH4wqGlh65VuMp4hs5fw764iPkPvoXBtNBQJKSZHk5iLmn/az
ac1sOwqHpJfaEySCUNU5l3dYAIHDAE50Ho/EdzUyKEFEBqtCNz6jGBPMID68XMfpUgewhZOygDwR
h8SuE/gd6YQoTDr9yN2MqXGqgCpFK1eJ5/fTvf/UVeTNU1saeAA2ZlvAQQqKDTmiMsGJSbkSdVa6
jeJOZbmtzCHfqiqmi24UIAVjEzGCMDuoZr+KdSSzEhTFLkinQz+NWI9ArQRhec66SbAlq8T9Zdph
whIzlen0hnVI2jCmhFwqXRUKnifJz22Y0XFK2m6Fu+2YiuSdDHpOiwYnhVfWiJ/rJqbkPiasG5vC
8gbFqqiWh9laNakygK6gdhMlrV3IlFVazVwhLaw6Km7jo4wcuf2sYMjYatSM59hiGp3KRuAWsQ1O
tvd0YhOrnjqkERkC5IAETa4w0FZIm9INSmYKZRvBOm3jFcGZTLIgaoTTSGJKBy3ArJ06T/PtoDV0
l7T6iHLARlBbyLeioUWAR/kmyRJpF/WrHvZXzDfMPfVVqTORp0kN1YNS9n2SAcRYtFFFYd8X1lkH
tNW11otoFJ8qdMOuGFvQKtWqSUZWp+hI53sVDB5QSVn2PuoPMsdyR3tQnGwycLSipJ7QGPS2qDfg
wNJ8r2BcQ6cP0VFA8ptQ1ukDhM8jcIEAgcTeFLuj3IlvUV4nB9yGJssRKV+FrNIepUgcmCz4kPdh
MVuJKq1x7Bauwujt+pIOcguOAimLCQAzufNydnC70UAbiKVBQS1Ky7dJIWL1sW8QCrPDEdRYmiIN
WGnqnVJGaEfw/JoECFaUw68mC26inAE2Atfh9hB9ZSAtgFyUp0KSD4mvXWG6nUGvINruP9QgNegA
x29lEVYsmTGrYh3dCCSzgK+kGDm7GVpC26FQW6uoknSW5El4qCmVwjUOWThJ64QgVL7Jcld3BZ2L
3lorIwnCJanFXjDHnmHOgf3e3mWyiPG+Q3xpiVJiJOAww2sooqWwsccd/Eq4drJW4tGuzqHSH33g
TpgMejeH7EeQOoT4zDCJRAqfkxpazThZdCFrCXaBcWrUrDwacOu7pulfwpsqF09R9WTiB1vn6kMD
szD9jpuMyk0u/9bM8uT7I5ZlkWNRrbN1m1IywCsJ7G2qei83m/Ctxx6c6s3GAlpEUEs9x6Qam5AK
e5S84Q1nxUgmCummnSFHHqzBk1HFiFjo81fj/SEN36PQ4ekFGVvqw5Y8ChkmGis3zRxXUyLlSBG6
yziGKc0s7UG3Xqbw29JYwsQupVa51v3gSk7gyhL9a92dfbmePECdvEIKUCbXGABIHpcLuUAPbZRO
N2kDcUVKBgFnDoiOxI1Is2mcQEtR0x5aTHui4Y6B+EmQGj9QMNHqkEG1+e3agNnhVHFNBd18dBSI
q1+tLKZulmEsS6tpW8JvP6Q9nC+0MU9DafkvYZZicn0m6if3GnxCYxuqbq6EAWgPnT8mD78LJPWS
1SvnqK+p6SnGWQn8bjeE/atBRB5Btq8wFGgL0ZWG7bSNktC8dspgJ0XHUnr2qZCrHWD8zQsvDUPN
64vmkJlkd8Z/wYoABovDJRstCmGJ/E1Qit1nQMRGfRzxH4g3I8tqr69/BZHSkzWY47AFOD+rp1bQ
SiSy+L7MB/zBbDTpuygMWI3iKDGyB7NgZCrzac2yNLDbVA2u+hryaHVEDobsA2kLfa0oW/sa7SvK
DnYnWIKtluIhMbC7Jcp+KFptj27OqUL1JStoGykYd9w63o5TGu18KnZmnsqeIjToFSW80BEAN8jv
fMdGeyyz4KUUN7VZnnv0O0NRmOQXEiTdcZb0MU5cM2r5CSHFHAVZv6s1dGyS5iFjcwkDoy8pD17Q
k7emJTSiyiTDwyTpLkbOZ+xI9K6tIF5PifWhW0a3yf6Cz/sWA/V1jLS81kSqbKXNMPkkqiTjORVP
aqrrc8GldRvIU7i6yKVoFNONRFRHYlCtFR30rE88tovlEfeRL5KoYCFRUdh3olfOBaXjJyKeTiGY
62XKtqs4rfVZeVGS2rzkEj14CBU6K/q3AerbXg9RFkxGtG2bB5ZbFsUHAE3HevNQdOGs0gqJQ707
GWrLGbIT98RsPke1oOxwEycXoRW5SPtsS7TjJixqYq0MT2ra58koXzTVuiU+O0qQ4AKn+TmY/d2C
owKDs1z1RTtuc/DemEiVdRYIFK4Va1tC3th09ZZxlYgnod5FU3k2+7C7Jua+mMvtpVGdrB5pSY4z
zAY4U66qyVqNnXWdFGG8+hQOduo4/W6BnNF2Lc0Vh9pHUfVPsO8EstXZ/4kcc7KCHZM5R7+BUdg4
06hgd4Dq0TaknednOCBunieF25KL4+Y9kHm1+M6By6zKIf8u4bvRexlNV6LvXXVqhVWGPLa8RyCV
jLOkLHzPcOYjwE5WnQoKiwlIlGLpa8kh8cBC2VabU17JxK0/Noe6mhUgnI4ifMduJyYOJ4XuaHRv
EQU9fxpMF8uvrWfBRhuy7CxWpkc2VvBRGnC0I0mg2t2RnJ5P4UuX+yA0MjAnPiz/yeIEHyO9q4e7
XiWFJ5cZPF7jDiOGzK2BnnHei/5GKaTQK5uHvAGU1NLM4wfNJXokQ/SpCVP/VonBr3y2QVUmfVaZ
4nTZ1xxAfGOioEi2IlvUlFvXiEz9IOuqTIp3L9F1Q0wRaPJrljLv0skWjOEW2ClaQqMMWlsrqeAL
QveUjc1r2naTm5chhITGd/FC4z61mgNJiSk7avcC2IJ2A9gMp+6F5JjHszTemIpjPqhInWxTLr5E
v1ROCiAabeb5DdEQ76ax2WZRCEulgEVWaJ8FoW2eVE3XSChmDCWW/OBtLCxGxPJDr4RbEjdki4YY
bVXquhRnhHozGuGxVml7hul0TSNyC0g21q6+Kf1FVjaNROQ7TB/MbcX0yal6I94WdeilZjy4uX9P
5h21kmnO8ztvma2kB5PUQu3BWBf1foVYEhd6U/eFZwZa7kRJN67KEYFMVR1B26SINL7iBGr00KcF
9kccBfKXAAHG6WTKwoIsftWB/KHKOWwSITqnnEX3UmapbjaB9xbOD5Eh+tFPBWzPx5NflmfJqHNb
a+OneDqVeXj11STzGj1iSplSJ3tYZuRIEzyCIs9uRk/ZvVav46OSXZFWz1iKyqqqxad8oCPeMPcx
Qqbolsl5rC/oEMrz4B6rJSHmrBraJ02cI1YQRBmKdjCz5ugnEwytbmg3qUCDrPdRRqkC4kpLmxR3
GDpqm3oB3KqeqvdMLe9MeZnb1R260C4HtlbUFxJ6yM2VBBpXebgtVKW8JQ39vAciVVjsdOpqEt85
uvm+DTIRCp4TwNBbgzF5GQypY1pOlzIyB3814Srfd8JsEsaAnAxKAI9o6F0/lgHrCH8xxsw0rzb7
0LqtMYN0lPa1Al6BMZJJqiqfSCEEZ8rfbPdTLtsScPCxU4AaWsZAsbGip8a4akjIKKCtmqt6RH3W
CEZyjn3avcyTyo+yGDQq5kW7AUHFeQ3WlKdnJS0C0jnVyFhPxuM4GnGMBDPr3/wi/tWZzEbjZDjX
YfdN2VVxYhWYCYSfC+mF6kFrGVGi2CVmCggnca7bYL6L/S/31Xqr99FXrXR70WQfTTgA3DCVv8L0
IGQabyXk0Srsy/uojd9ymTzVsYj8QsAX2Q7yoT6qAsz18nF8SDTT87pWscRX0OXhIBhi+BVQPiYh
kf5fXW1NfeS8h9or2tVt8ckq6qp342sPtVgUHpMry/ssLT8aoW/WwUOiiTtZT1AQsRqryCEIvRNj
1Z2CtHOmJ/gWT9oQfJomLWyr8ipMyqkM9KAKPn2h3VqV5GgqfVmWN4baH+UkRWcqEbzUYXpMzR0m
2G2UhZEtkxqhoZ7Ta30D/YLU0ZdhmryJ1Vs3FO8FSD5Jt15UY6Df7kHMuvmj9YvZ57vRMYaoPsrL
4l2WjkSZupUOT4tTC40c1gaPy9Qw/Bn+ZQrk/SMsXiOh8woUBJNZX4iBx1+fGk9aPLlpONHblZD6
hHFCwzp2TICWNULM+aXiNLsWRPl2RDJKWTK6mU+/WIZWqenIofrqAqj47VGRhY4NXuua3cNnhBZ8
xH35XnwEp1yridAdZNB3mUWXDuXGjDAZAvmai9KrUlYQqSUckYn2ReyJnxOdJZgiDcnkZqnKMS6q
82gIF9lPvVp/b4scPEd+gIQA50JAOq4SElBEh7cqoiknKeItfIibNmZUhpKZ42CeYvU8VOpHmRc3
sZaPQemfiNuSBTzSheEFQ/KhWRrzvZL2dAajpsxlJwkHE3VZ+2sodaIfk3Xio86QUjfB+evUTARo
OZZM7fT4cUI0DgY4JFB1uKb+QEWACD9RNi6aqbtK0ZGRJTtlRtFg/mlADNMFylZZtbHw7kPpwXdS
Psd5kLgSkjJjMKDrQgcvhIwmirxrLNKtlMIxNfluYi13Ysb2njPS/J0LvQniX11bQXjzCzJ2CxJ+
gVnIsNQ6fMa5ZrjTaF3AB74GM3yu7jwL0jFDkEMZ5IVpxSvVi5RpFKtnIfQvydzsikG2qZ2qPT8V
oEmI1ZZaj/gGuNZZckkGIdoqPfMpKi5H0nxg6YOlE/Op3mJBdroinNtLrKPyTLZNfqZUpOXXoZvR
64KFMmwIBUkw536gUQp620A8D6AhoQVQd6gLkkN64TmCvSmEUbURfPXyaNCXsQIs7DxtBi8Z/f0j
GObANMZdK/OqvPzOdT6AP3YO2W6riSL5uS6NO0He3QZ4KgJ7BKlDW6OGiy2gFcJ0SmMQUIK/kduC
5SsSbeg816hDDgk22hMl86AExZrKFdO4QDlpYdyujJNuHjE8zHNVmcV8eGTuiFBK+QIHW1dM4+Ke
s4XeIA1h7zmNo0LYAks0JL/RZiryL5ALJvDiAgD0DB+S4DSFVn0pAhzijZDfdR05slGYiDLFL7x0
402MzqWJa8fyH3QoGu2mBuaRU9+lU2LB1kUDvJJw0zvh3Cr9q1xTgslrqlViYa2ESMYNl3JezKcP
fGqlrSihumrMkaOt3bBfruRKLJ0iA7XQEzYT4YA8RWTtJrOZ2yxCrwJdsxOSdNX5KCxyGBVeyn6n
SXW7Dgv5Q8lzJtHFL7VrfGeodDemh7RVIATEsiI6eZJ/5v5M7YEfPhnAFOT8JEITv0EB3fpW7IVh
1exTKp6uJsIBmtbABmGaAmSyjRpQqT7TdZRi/5B8az2AEaKs1v/OYuAxqSHgnZiqDe4MuOiUOr0s
6Q9K3yH2NOS9rLHkyIdnvHou0y0kXo+GniNWo4aJTZ9Wbq8K41aTAPQFWrMfQwpsTeu/BXTHykqI
nD4RVwD4ahf/i7SRqv4EixxitUZxMprgl5T6X1nHAUpcFytJrXvTQSfQC39OU7jOQVURLJPHjOIW
q5I+NZQ9QbT6Si6Ea5sCR+LRiRfKLPwyzVgTGpVs5Jk3ppN2xTkVE6QpUxDoalYJTM6smJMtZIl0
m2hk3g36rgrRl5SZ4amqjwKSbrqXSWP3NLS/c6Uf3J7ENM7cPdUq5ViSpwUmUwTRQ2Z2LrfMC7Lh
0BQUKtOiRoFZXYwhX0uUYu1+oJVZAteXyl+aTykw1uPfE2HMTsKCDpm+9Mvwte/MkFB8pL5gt6YR
77tCfK6seiMKRe1Cx7w0YnBVIuHkmyhufcvIAMICjGCVw1yQhCQJxy02x/hSpOqvqLZi14y7Q5QH
x0nyV4lczYeokrkVbFPAz0ieAoAhD/nmTw84pAYvnJKaOqanVKR8+Yiba5ort1bIKQ6MwsdDIIop
M8Rd0xnom0s4QYEoHH2kr75QrCKRJrweMW8TlWStZYTcGuvKb17zOqAeG+heYcUZvgc0bDId5kdG
ZfQRyHR+vLCvrN+CiJBtoiKlx5DhiPea1hRUN36XgWRh3SGQTGcb1fCAqxXhNEHpaUiQ+B4Gk9+h
NZ2ws5xJ3pb+IZWQi1TlL0JgZM9nV56XTFdAuvIOm5C8m2HcmLVSbaVL9QWAj7SJYjIfE+wyYj7D
REM8M8sWOgS0+MQ7M24Iwo4DhRUhax1XM6l9Lhfg8vQZcYuMdyzZAZcbG0B6jqxwqAN16XdtMGOh
KFhtF6lB0EonCjIa3WW8dcVDDF1KM7K9uLNgfgCFCOYEimaOiRgfA5tKYCEWNSsWGyjV1HGOfJ45
tMXUbfqMTLvFcrXwy5atvmFSAw911sbkKVzbNr9mUhnFXp1Ue39BKCzvvoDeChU08yNHLE9N3gTn
zPsuH2bZoiRO5/1fb2MW6g5xIYMt5UfsMhgE/cx57KvJdOSQug9laHSiOrKD5QIk3eDQWbkvhqth
bjSGGfk+zrJpmBF9y3Lpys0inqjh/POQtUO5ZGrUqrbv8ihec+Sh/SAmcRfOTlIpwvSyGBSXi5aj
xutl8fPnJhzgO2a5xfqPOevnjsXG9XM1HtEFgyjmkJr9XcsdPWYpZNtM5shq3lIBrNcsJfPdz4VV
zYSP5XpETFNZybkTWxwFZo2eMpNbAViXsHvU8PabQE5cMyufjdTPjnnAfLiDwjv0FLDLzCeI7CFu
TTA8qdhNntRKkit2IP6qpiI3PDPdMNnmEiiyrIUNB/3Mji1BYOBJhDVngit5GJA0x1Z8Sv3qRDrX
w4k5lxINQkgb85zoYMSIfcF0sHKWE98LO/17kgWSH0BVsibQECxGa+LuwGNTlRKGZzkAGZ8xu6UK
idNMNW89h6ErCVQVxyh7GeE3rtWxR7scS/tYhUmD/ZdflApEMsY3yU8L8rkxmUpGOMNwdmMAN2+i
gcc6s5dJ2movamrVxCkQrJ2P6PYej9VkkmudD8D/G0pDTmEEu4mwYYdhDkF118qUYRDMZom4eYhj
u8v97r0UshdxqHF/UQ9CZNH2SBgNiYASrTC2qd+yXKoMh0FSoR+0FuKWi5xJnBx8sfZNL4UgRSvd
Ty2aNk77UHu3ehS/Szk/15iqVHlTkn9XgXJPDeqemfaaSA2a/0r5JvT7uWJRnZbFPk3HdKuMCMcF
1XfUND4qivySlNZoa5oN03Srq0SnMCfT7KAbbhDdocDdOhnXX6D0Z4JCnqyq2PZWfBKj0S3K/JVi
POv9xziwlHy8jCoj7oT8uGu7jzCzLvPbFhg87SbDZKYjvwqj+DfBVnZHBZ9G3Pjml6KX+UTrCWL2
rKnGXRXo4HQUZdNQfHu0jKz5VP3uK+UNWuNaiymMQOO0lVau38ORGjbGFexIeRvhqApwMKhjfZ//
Okel3HBMdH1ag3f6NLrgYglMznONTxlCHZ+j0DvEyiYrN4S9IqJs8DfA2qkmFelj7RfiS9kM606e
WCVG7W9CXphesc6lAs65UsZzp2LNaG5yPPieRgw645m5RUhFshoRzCGNGh3dkN1H2XeiYtc0SoBd
j9GOI0JOw6DibKkN9uhXk60Acytk65ceaMRIFtSgpJbY9gQv6lkYddzcfcm8r8FmIoQVFYe11lKm
NwVDc5TE7DZlGOmXB1XMXEPUKdLLSHPy3LKqIZRj4k940NmbvzoaRcpnmYxepwgfpyxnlSr7NCGM
VnsT9N4lOOVZauM1XUoVswpZMF0zw2KpefsSBV+/PFbkiAMUJIo6j5DdhGBhifg4SqN57yrxk7FS
cR+58t7l+FVUn7+5rDqbfORfSUWIhUDqhFwF66ZPgUD61U1XEwoIZEZkknImm75Y9X1ZrajXoNOL
tYNEsW6jG7m4S5v4a0TgJsn1NdLrv4yEQiikW4y0IF0DTeidyJpSJ6ERIfIrugrizkeofEwF4Pvc
MhGQWYfJKp/8VvndZ11FGjc115ww06IBnaGyMd8VRQaa36T+LddkIJjqqx5xkPpRx+GYv1aGdLbG
Dh9n0vVepQrrtHxlkYXJj969E6Sq7qg9FjQL70adsKTMQPjTUVf/N3tnshw5sm3XX5FpLFwDHHAH
IDNNog9GsM+GyQmMmcxE3zoaB75eC6x77VVjqjJprEFlZUtGIAB3P+fsvTY3Kc3fEPbfbnEtuo3t
3s3yDDniyNE5TXftN3uAmiXLiF015SMJOmi29VfbkndeWkI8JKkpWb5C9ToLb7rvnRhaFjprVwBH
zVOcWkCnT6NKPmWJbA+B6tZjKsO7wPKOcYwnpoeUynVdz+5UWyGZOHoV/ovVTHuim/1iJW58wKVJ
IGHuOyA/1GvLEUxLSGMoX3ZREzy1ofoeAPW2uG0qd/gp6uWxaR98URPnQhvQRNyL6x9kEm9g1UYv
6w3fYWYc0nBvefHZ9TBwaljIEBEf89zfWXP2psf4FKr6wEtbdoOiF0cW9sMc0YnhsCB2csZjWK+E
xtx6KvPi2ozfrRh6VzD250Xa57nNvK3q4jWWg+GhDPauJm0JreJeNAHCPh/fkWudUPXe0ad6VL56
cIv+scJ3VFVqVxfu/cf3nXtMnADbEqo9cGs+RFKN/VSs/M2FI7cHt3OTKsKMOCBxIsrnw+AVn/3E
4DgpYpje1byiEI91IFCL01PZGEmTTYp2nw1P2udZGm0fX0dX3YZV9KTAmbrz1B1L740gmgYCgPzR
sG6tjmndtZ+zNjvqLrnIyrpzQ/jcCauiCR8CukluT6Mo7hNWMM9902RXWLP/2gfBr6D4btfAJZid
farQPhCuTPaV72zymqk7fmgWV6JKOzqs2GmXqXuljUuxGBDzGcCEYaG1qvYti8snxBT3XQgrv/GW
Uz9GxW4s/WXPGeSa2PGNHXqfpO19bWquWckb4Gx5TmcfDw6vhYAh3A503hukFA1jmI1F+5Qz+Z7p
600m1Z5x4Js90DIeiobERnMzpk+27H/YMWcckcMKwS/Cc8JGeyyI5rTZDJyEkY03n5uaNrGz0JcM
Gqfctg7T9g47TjYzEwPyfOxs3JhzLW6DNN2TOPrSLvY6vYoudUT+JuqEwZ8LqsQVLIqJrW2+ZcP4
VaNMhqyY3sMpbTZ9hj2ir96DgA4SHMaXoCDetdff4X++lrD9SSvEXp1+btX4zfPxpoyVeeSsUR2o
H2G/t6ApSIh8S3r3EDKd2NAuxSzafZd8nlFgBA+DvzG1sw8KJz8FMzZCq38k8euKeV3YLQjvxrj3
ReQUW3aaakfdtmwlj1Lt7lKfT7QZDLT+CYsjjEWU/2nzQkN/hzDJZuAF9c5y8re+RRFAIAFmTiKu
VN/ekjo6s3li85JphpECuuck4m/awok7txfClxleBOyUSEgudF4fpEVok5+cM+O9gYbHUQGOdHbe
aJoVW7i9RytE00CcwY/1+Y7quN3qHn+BKZFDCySjKFQ/ebZ/HpOR1UcxhZvc+Sp9Jm1Bp8pVQj+z
lA6n2O/lvR5yClBh/ahbvoq0vlSsmrZukdqXnFtk531FGnDySPXdQ3iCfkHL+OO47/fvQtGf6mOr
g3jmrFvzfTVixhtblkw0fuDef6CQJbPUcr7rLsY0Ou2WkMQ1rNoKIc9WdDJE1uGcc/7dybppnfRz
LqrhENc5JNzggaSV9DIwKXHLdWwGenEhzqqsAWOk6sVOmAvEkbmd8+hLb48XpYnIcogCigYYkVnV
YN0h1gs462OVLUcfivVGl/mlphyiq8AopAer4LsZqib/zdUphjm8477JHBpJmD1yc6pKZ+8x4d86
QGjBZAdiw/RgOtaW/Nou6XRuNVbmzGE+6adfW7Egixb1EfgNfjWRP3IEQqMw+y8Ib07d0oVbjlsd
zv2Zd+Qy4x7mvWNX7b4Y7maaq+OAa9TY6tXQrtgv4E5XcqJ3qIima9sY90pUR5spO6g6vq8T/SIW
8J+TIe/MQpikQ5dOqB8fHbfacPWHmzBGks70ZuszcWUYdGk0VUWt5Z0Tjf7RDcxnbgWMF+2DkNN0
RvbzaPnZZ6iqeDksttq0YiNrox6M+VSDop3bHYc1DKcV75wl6lyhHYpm+j5aY9IgeIfjV5tzyANM
jBIB6MiUwb5uYvD54GdjCBw2mE4eB8alTu9N9AnUQwiF61DL9Lagb3Vk5mwfRyd/ko37vYnz7GrL
c5jfdRTZj1DiLiaJ3TMjs95e+Ej6kpMNG1aZETEr42A5ew0puY0tN0uToZWim9cMJefIBPdzaCCF
M5AS1ROJN9B9hdoyw//Sa6LvXPkSNj8UnP6dBXtlQxDtU5kuT5VLm65jZjnreHqK8scABv5CT8SH
OsIBsb6ooZgOxWL96paFkVI6KZZlE25rMZ6lHH6JsFS7IpqPXmZ/9qzXIlc/bW/ZTpWoLi5RDQzM
0uvixMs+jIXk+O7u06m6E0vxxVtJ/lXYMMFAT7AQaB0U1cFSCYk3TXyadH83OsYGG45XKemJRE8I
dqIfjXMlbwFXuLiXIWPvEpi566fG2SY76wHAREITdS5g84J2UAaeRV35x8B8oT1Dj1BZ/iHox++V
YCxTNtHzZPwXR5gvtCM+DxWZ1GhhuqNVqjtTkWai53enoyNbDBxpOqY2caGI6xkiXNXWeWns4UjU
As6+KZY79lBu00I/ZIqEu6Tuqp2fk4ABTbYN6dXHQfa24JsQQ/kyFcifouGVPOFD1XfM5ZuIxKVg
umUgfjsDBkWjH6tHZrN4Jn6qCuprHjH1GAaTwSgAhb9gu1r8+yBFWFwuo4MR2ndOahH3pBxy0KLV
KV2CFdPjOIl80xjn+zRXUC0K2NpxdmLvi4+183nAFrBlTIz4pIDoQYTpJijKh0xihazc8TGsxPPo
v+us3JF5SlBlRAu7H15Uto2arrwFgcrZhv8WJEsgXIviGEXL1bVXi6DA0U7gH976+JSnat+HC710
bZ+o+iz6fvuJQgymqarLz2k6bJLShUzgdaQD2Av0FExvQ/WrrfJ6Hw6xswtS9d0jC3STlxkBcqnz
lHh2fzYTICs9q5fhe1CL5JS3TJNoMQ7+ajucC9o9PSVX1RySiJI2nz4Hsr1NhErh4uCCWKp5J9vP
aaTbY1guz0pY+U3K88uBryBRUzQko5uEJO6CZEZUMkfR90zWqpPjYrZjvvW8xJHgYb2XHZ11J0rf
VCDS8yjGew06dduZYdwVpsR8nZp5t3jySMqG/2RJwBHKvmaWO5HNzp2ra0C6dTeA44C+7BQnhjnR
vp6n8SStE1DZ4TGPeWUiG1HojcxwYwJdbPP+oT7+/0LtfxRqkxX8cal+mP8Z/6z/ElX8NdU/apLg
qj+KtD/+1X+iitW/aMYI6UhadD5S7f8SaYfiX0HgKJKCPTfwfLXmEf9HpA0OMnCFFzj8ifB9l5fx
b5G2J/6FlNq3Q4mMxQ7+L6OKnT9yIr0gDKUviWT2XL6c8xdOpHDsBJlwoi4o8bqTH/UG8dWTBLl2
kq2ZDwFC1jvJUBh1iXuu4sZsaVbtU59tbGCq/bvL9/CbNPy/VUP5QKnf6//13x37D4rx316OL+Bj
eo5E1e7wvpsfb09pFa9/+38QyLbqHkt5cSWi25lIl0Mmfoyz39zb1Vu4Nl0k4g04HM392vy9+fvv
/8fY5n9/e09xdcPQDTjL/PHbhxlzw1D43qUz0bc6GIdnaaITquHqgk6p2E8KafOIUhG1bHr8++/9
oYb/L7X8xzfnVuFekZI5nb0yRX//3rtkSuKBFJxLXk6SMdmcHxUk+ZJEol3WpeKTlbExE7sGhxM6
bfau0GnmdUYUofb6I+c84hASO9mWk15O//DiiOj+nZT/txfn4DYkytp2QlBuf3xxU8siSv6WdylQ
8O4z3X6TdOwObRutpDW84YOmwIo9QvhkFQApKo8EKzMlH8VzUTNW48DaTiY4/P3r8tYg7T9dNJ4G
cr6kcoCMr8/r7y8aBDxdoovwLskY0bFoIwPXiuZhFYW/qMfBhdgZirEC/e1CM5RoDAmamfApMHnp
MT/pjJ6oq8eDKtr5Ms9EF1g2NLDJj7N727kJw3FHMGn37NbkNM6+R5suTp3LpMw783D1ONTfcL/5
J4Tgp3ThDJmkcf3KzPezlQnvycqbBx4yWBtOtbPpLz8qOzvg1W1uhnB+REf9S1deR8mDDznVgYuN
1f9mKfHVFlV4/fur5QCY/dPVUjaPlbIDx1e+J9ar+bvHK3NI/iviyLukNfF3cYRaRkkHeAmXEeoX
XaTFMFdLa8BLYNZ+1GQKoF/4f3shjsPKg0XF4YH604MWZ65dJPPsXRgzMVeyk9vSjtynZTDHRvTP
JOYcZTPrC+zYc9+X5z6wzKe/vxh/vXMUwn/cKdK3ZWBLfDC/vxZp33SWqgcP8k3yyxInpKmUmWhD
vTB88FKwPaL5p+Xtr6st31MJh3B422FL+NPdao+Z5/ei8C6AgE+mQ+ttafFcxyhkicA84MhYLqXM
7kSPECZf/FvbKzYd5tYvXSf/4dFZecd/uRlc4TsCRDAfxJ8z6oPIdbCmOO6F9tm1zif36ob9bQAF
zc6K8MkO5h/St1Li3fwUdfyEy3uswDHVnNuWCp9K0ji3Q894Xs9S3kyMHwi5K55cm2NuPZPD03Z5
dEZFdMVuMJO4yOLtIP/mcRt+41j/tu8+/HXjEH9duZXtsY/Z6+LpiT/f2XScRRSp3LtMHvE91dJE
993a15MGb4zJcBhFYQC2SVtbFP7euSCncB/NCsVC0z5pEHhTY1NYDXl1CBbMsu7U5bu6SZgpTe5l
lMK6K3QM/SoB01c6aEIG2uLWHK+BAEhASCljONJwxs5C3f3D8vtHI9W6+vKmPDfEzsXt6tt/elzy
IlSmzBvum1y2J2OhxrZtXu5UDfWFHixBQPVv7rz/4xV11vv/jyurYjfCteLAo3bFn58P0wRdzZTd
vaTkvj2VNIMfmrR7cBrCcIniDQkdg6kI3T64fPwQAHtR73lblf+wKTt/3HvY6D3U3TYsZ04o/l+f
1Cbp66JtG+umj3ILwbH9zLCNADnFhD1BZIssJyMffT2+I+d2b6k02Al1554CgS4lLOJdHHfxc4WD
9B82bfnHFXV9bX7AacxV5JxxA65nuN+vIg0iUqEcP7xpEfAqC++NIyFb5SMUfhWH6KmHDCkIOb62
LzT+9QGoWxTcr/tKjBMMSbRvM0NzMTtJqnJl0pMcY/eAYwzZjQwZm3AbV5X0T2Tu7kNOZQSyaKxf
gn+YzWQ6UxRcjDMAVmqLGKhT69xRHLWnuQ/CnfGiRzsONk0chPtKS0AKzHbIJLbhiOCYCNZzX47v
7Fjm5tB2qJ04HuWE0KfMW7N671hYUz0gnQ/o1Z26vvz9MsxH+Mc7jUEdOmzX58ENbZeRh/rT3V0F
JvNM6YIDjWlUaqnIXgCjWqfKIoCmvHdNNLFpD6QCWz3kJ177tkYateWElpQg9fLpJsvYR1rbEGsf
SDrFdTuTxzDnAA4ha/TIJdKe7hLHrtfSK89LBnEsMdD/EjqkN3OGrDH01SNj7PRY5DnpKtgOdo6h
SM6Ff1PRNj9OaiJ5KcNUEuMPpIGg8bnE87ZDRrddPoAQjoFakQEzwP6+8h0+fm2yAtJV6Fcb+4Ob
25AEiZYDNOgCSNJCJoz7xa0vtOgRvpGbeDORFzhM8x2C6UPE1Pwiprja9kKRp5n53EJTfulb4+Id
YPBCMPKj6l3riCY8hG/6tWjy8bwkADAC+cS6lpzWY1FXjK9zavZzkejnRADjHEnF2YetBThVqeg+
R7W+sUl27FlD7yerr0HwMdFWdkP/zFmObZZo2JsBmmx42/vcXbUsa5of9AFmiWQm8ekJc+NVQ7Rt
lwJYpGk49mD9uHFh12atePHtYr2Bh4KmkHnTbMKIo16zKntx5alYaO44AwBD8KrmSvASk/LJ/opT
J8ZqJd8GhpJ7BLFQuyzG0zVdw6P2Gd0Z3yb+FfHVDeDKlnlOkxK0Mt6lg6tukREdF+w+l6rT26IP
/WeAoiH5nhEswb5n5huhfVnmz1mVTleTuSeB+uxsl+pnZaCt0pqhkbnq1YkjSg8eE8+dn/Txwzii
0bFhbbiFTl5zIoG8oDoxjRuffHRGenI5yPfDk8pHSKlFhfpARtW+zci/yWsMbXnrPyZORJwvYwuP
LBrUQqo/p0ELsKoqfmml4ydrjH595LZPknnHmBQo3zDE7bQsltsq/pI3pISgQdmlQ5Xc9VE5b8QS
BC9T061N6ds2m/xLlHh0HzXQ/jzypz3idHcXz3P3aRiHPbN6EuqA3AV6xl5HonydmDtLgmgrU4mu
1oZsxm19dsK82/a+xcihuRMtmiu7kMQcJQxxaVRwnnH4bNyQRlQiKphDeTHtsFo0v93hXQUmooy4
UzHp0dKOfoWEQl/qpX4npn7ZhOFSP0xBfcdKJnZNssB2ZuK5ldqeb8IBX5fW3y0ejc+R+y2rVihU
Kq7LxMnCpZI+NomXXcjpu7WG4kAXtn0mUe4Ye1P00GPIyGbNADhDIhOqn2lFqJ8su+6gMYFuw3wk
gj1mnl4gKPCyLDmoJYsf56x981yjT50Om5OOC4JU6f5mZMPirWkfeIPEAGedf45E9OaF0Xzpy/oX
PerpFoGUjbTSpafHp7rBv5l+iiV3WIUA3UnnL1703AnECPEw+O/9VS5j8lSvQ+Qm4ODt+W53r6t8
t6iyvCnsikT19leI34BOm2Zu17f3no9tc1i+k1Mz3VTDDJE4d+tjnnYvKbCpAtkrkr/X1Il2upYJ
blooOnGEbGcOwvwWSvd2mnz3BnF2iz0CPV7fsgQuLQ2AfCjuBq8DkWnxaRFpSqvTBvNb0f++1q31
paMcPsoJj2LHxJeFoP5RcqQAz0cf0nGahyaP9XkMcqLI0uhWJLAZxFI92yaBSRfiErOW10TO7j5r
59Vr7BdnUqrXMdVrl2yyodS0xrRPAtimi/sN6T1cUnUFBH6adXSbhUY/urRNGUswl0Jr68ku47ED
jdrpnjK0Fs6nyj/FvR9/GhzolrIoP3deBlPUYbrSet7P2DbzJljmnDKaV4KNyH0sGjS3H+EWQ5jX
dwCEgGf5BdDthM47m3V1IuFpY7pi2ThR+xU2UIhIPO5IvRigDI7hp2QNw2j1eHQJJru3ErU3Huqn
1mjQtJWcP8VXY4+crj0a2MQM3aV1mL+ODL4mJyOo16OmLo08a00uzNg7D23U8s+94RppHdxay203
Yjz/KM4qKuMDbUguGUlfzQoXqY/dUPnbiR4758XnReMkMsZrzwhfAXNFm76uzN7BcXmZ8wVRNYbg
TlTjoSSmHfiq/kSOiX+Jy6DGYBi+RqWqyUIMUWP1GQOZacIKKYz7dfRQSTWZ2ePJAHO05OwQQv9c
mCbsqskdz1UE/NaiGtpMsgUiXB8naoZdkngztv3ccJOIx9jSND8ltUQoIjzIbS73WKi8fVMVn3zL
FFdXX+exs05ErQ87lOHxfBmWhmqxMQ+aNMTOg4hMDqa8NsL6jPkCGIo1QveLY4hpQ0MZn3fs+Z0P
53FgTVG02o21Kutt370XE6b5HD+baKfwpdXzy1ggOGdENRzJV/pGZtr4AtBgIcW0VMQh5iVCFbxr
+QJBrlmLi8Cb9Pucgbvs/dS+5NCn8KjQNWq96lep3WQXWNK9klj0SGpZeU+2pwWvsDGHkqiUcey7
R87hC98ujFHmy0PRML8vtIf3ntHDjSUPjY9w1MIfhTgLEdHCNLZOrBVxRUM6cFENJjnQhNlQXbr9
zgut8ZgueE8NEk7L4JARRAdexy6jk51lHZ/jIDkHAXrV3jogbwNCIWFlS2OaSzrCG+6WcbphHbYr
SuLQn33qcezbqkbB7YTqHrk9iuRV1Jx5ycrHduyLGIu7cOiQnbnzawqlsOiZqSezdWu0x1AsG+50
pFLc8nm4R2h/l5H5echQxB9N5fbYlGh5CXqpbP6Y1npTdTvETes5OQ9OUV2SplnWE+moAgJA6IkN
ZrzoULppBiCUhgM4K8hvH98xa5Ph2KgU6Jv8RlDbdM2i0N7SyUO5KNALJQt0VHZecfWKG7fsvW1f
zfKcJFWwjwaV3xp2cBywOuR5R1jeFdaBnZHh5BL+ZNL6K6lH5P6B9zpWcJ+bjHLXs/dVlPU7Au++
4ypIKUnKhDyK8WEse3kIO8P9T6J206HGQ9F1td3xrlIDhYrXfxMWUanmYhHUDK66+elJ59UNBU+X
UMCoTXZ0TMre4f2omynZe2P5MmD/P415yjJdQ4J21JMpiZuNSMrctVXyqtRlbYaZxE2Ofm2YzQIM
r4i/GkWJMmf4KnV+9gmRUymoXRx34O0qeWCsCVh30c+GR3av/QoNfPOqA2LQSmIU9jP5jXFr+jOO
4whpRbXrZtD5zOhuvRYg75jpW0sE5kSKWjU4/SH4NE5OsumM+yXg/7PDxzb18ytkSXVIE3NmGIOf
XBLoF4/1m13Ob4OTnciL/SH3o9MCn7WL55FUSSLJ0O54jXcquy/gzgRCSiRV2E9gK8h3UeC9RyNc
7DOHMeFQQB7kw6g9chyCEBNS3QCyx+x2N49JvZ3avuFgnKOPaxBgVWDRo65lhDkzmE/i6nG02+2q
mNgz5dkjCWL+BGES6B+XB1FSl6Lb99trawKzy5HGr4iSblcVLadfdEJ6qLG+eHo3pfVdnXn9Hgqw
LxDad6Z/HhpEaWQGj2fmamm0s73Q2WqiLUEvFA9xP+K3WMzJWWUPy9hQe8Ryn8iGYqfXp1nkbLLr
wHGU+b5BlEkZPEUMiLW3cTJ0t62JMAs71p6ir+7TibMsYTsofHucBfdtfme5+bcht19xJgUHT5GX
2Q8W5pnq3vI7chPsfjuGLOhUajvOiMEh1LBOA8+B4Zn+pOJFSpH0aNtIFR877wsbA97I5N1bVM2a
xM4d+82Oc+e08yz/MbDS9Ci0d3A7RGfV0j4VFRkJKL5bIrOTAyf0DR6jcwn0gCWUVc5nTGi1P2dJ
ieHW+ZFl8yvpy94mpJUk3ZJjZWw58E/Es52wWpQlIkVCnIlqAbxRujkqRSCA2B/2fsPkkxd6rGIX
g3+tyKRo0h1WCtTAOg4hXfuY//P3IJE/JyPZM/CvHPScHWfjf0qhxe3zNmEjyGBglIm7U3F8tR3s
4G6POoJ4htVCEz2WTX6XBtNTwyGY9aMHu2KFP1aH52bsaNMz9iHl1GxUYK3msp07ymd38hYMrNFn
dFbvblOCKhlonJfIoro2JXFTHEwIvMZRDnPtmpNjzfaDVAbSyvDdxe5XJLA5Q0vuchxtZGtNS0V/
VwKnLkcSJeqahPSZKS0Tl1Mu3pEkYimsgdwXKCF9CyHGXOlrHSDq6p1vo5CgNPviGnMQZCo8nio/
rAkaaHxWWpN8XY59q++CSI5gbcN4W3j6UQi+phWhEeOFnGXEu9CA9jYjUneLLwcvErhBd1cq4OqB
/1iNid4pF1C27RQ3Un2T3Tqr9WpzP4OZzQQG70zichsTazP5XGNu3YDrn9/h8sXx5VCOk82K66X0
bgKqCZaK78TzGpyunjFvYE3Y6lFzlCuMIxjccEM2c6855xO/u7U7kP8BiivGUE+eQiDU5Di1ojkR
ex2ra9axu5aOPOaFj+6/w8x1HGNSNgSxtr4a3zr5Uoj+3Qpzjic4H9nChJmHXay9i3bTYkuV4x7r
xbmmHbi7xIbvag35jTclJ7+Mv1R288uJWZ4HxtnZFFIOS+wLQXEXs8thtEy2eagerH5uDm6Rbxfa
0yefQfpW2OET6q1doavxSgt0eo5D9GDUFstehHSJ3KXt9jKoanafPEOSA//Uwfu1XWlIUei90vG0
b7oIYibjgmiXjENxcuIAW89obBilFZ49cq62bevPB39KBdyM9qcMA+dWqfo6sgzfOCkHbZAbB3vs
YHHaNdGmnsnu+DrZ3cfPClNld0lcPrhzsuA5+s/va1QyG2uZHVadmpwAz8ZsKXguPn758QNFSWNz
mdlxGxfx4uCtNF499sexaJO7xnVJfevrcb6BUnru19/rPn5v7pP3pIKxXpsuvpuEdYpt8od8LP53
Hz+Qw/rvnykXD62J4bSaOPjsTurFK9zxNChD06nQUwgF1boy8+GX/tRe8fFzC+XbJnSYEwDD3Ddp
0bwWh7oBV094L7nuq3lwzmZMiT6KjWEN5Bal/UpVbHY+pJ9DSExujlrMduJ9WjbvuspIScb9v9XR
+BhMp5DIKnZrLz80OCTqEKtZntjOZdartgqDD29prDQRvfmMR1TfdgTxJWNPzjLDQxZOgPW+st6l
7PCHIx3LY/pjOOOxiw3PWRbfDwjnj1jXCW9x7mnKrOkjVHOhExabDVPa/JBmIgQyMX/Srfs2p1rt
KE9+DSsEVHktD9DaY0zIFbZwE5WY0nK4y3ymTed3Z02u31PgjFct3OQBEU0O5+d28qqjSemIulqN
13WlnHBGsnPHHGurzL1Y8UQqDNKQM4ppVPsL9FWaHsEF7kp/DXRrk1dT3euFyJ0mLuojmxR5IYCH
8KGn1pMcsBbhy9hRRIuzto28FOXyPrt18sz04tYXfXINgtY6dQ2icTNHUKZA2krdPWIaC08dR4vN
UjpAhyWbSRQ7485K8vKiZXkPtZPNOi6mU1bO5SnP55AVG+2/D65jM6NHd5MWfWvqZGdTZ/AlAsDH
PdTyUSfpsRNj/WDTKtsY5Lx+GeprlC17X0xfy8SKd4w35FVX1bOCkYC6Mr/Wq5299dXt1IBnCtCj
QEQTwZF9czqq9qGytQ/VI3AeZfKUF0G7n6I0/jpqMMmANb7XDdpcQ9NNpT5ODOnuLNGD642mb7VV
wNMvevIkTEs29lx0p9onNKRneZ/MgqUX0gPkq86wD8RD2j0X2bkQXn2RSf2jazt97xU1ZtYxgFY0
s7sKaV7D0f+yCIEvunPKC289OTYlKCxjYoAf7g0H1fzYBZ6iQvHUxWCW8SluCRmPYWk/iIV8AxNP
8Z6RZLgJG4UCRjvRlokg0diym58ajvd9PLSXOq6/irq0kcgU8uT7uXUN2uo5nPNDaNWrop39v++L
8lqX9E/ikcLHhKC1m+jNQpZzo+rgaZ687org4rNTSOeCRx1kAD06XGnWZwSN9ZPjumfK7QA+CCSb
j+JT1G187kd1S6cofsBekRCChDU8d2NY2fQPbxt7hOnuZc6ttiGhMo8ND1rbCJo/fvPj70yVHG+D
5wrCvuUp/YiEKXmephyuCjNgGlYcAbYTQQwzTsPHMfT6M1shqW+mqFsAU5681pHB5KlcqC6lV40b
NJEkKQwT3RHAeX7wyWksuDQZbYylBhdf1bDVKH9O06Q+hZEbntqunHc+KnVFW/TYTG0IzIQZOC+d
uZaYCIwinN4rIoENCVMl9/FTsjgvtnnJpmjYuUWqt56bX7Vtj3wGJJGjO7a2SO2TnVtx9GTBsqlD
9123cVOeRl4ti5woYX9HqwAsJXFeYZesk/cUqzh30k541WrQR0KcyupQktI7dPchBRlO1JkssjZP
frgqcfaLZc03WYqvKlHhCY+5uPEE4lo7/oJAar75+IHn6GnxiBywAlbSwLQsu7RalhVEO0z07D9+
BskFqDMCcL2v6Btssj6GXUDRD0EqQr7qK6J7teSqFAEtzWQhz3csEK8p52ZxdHoZx3UoR90/kYIx
EPo0Bs5GTiOAu9hgDRkrxPcN/ZPAvaqKZ8NmabZjyxzCxDmXLvy6PiwKzOMUIWJWz/OkfugY206m
PtZX59PUGnkcneZx6vC3G5brvZHmPs1ielJEYUWay+xCTcTlVFFOsn5pd6L6H7KbxNWc8dwer+rw
E6iHOfuevgDYYVbFUX2nSglvmW50G9e/ZJdbF1b/E1048ogGbz7lxJ02lHyzQilcDR35ZU34uQHj
9JhibQhk/HPwWqA+M6/YSCvbjz2rIyXZxi66+NZRFTraErVnZoExbCrcr6ie3RNVbFwQcNiycm6a
NJpvktZ4lFXFLY0mAiF68nxsWhF4LMIv7miJy1RYz2b1qykctBbG3NCnuR/EPZkJExz9nAZVWHSv
I7XkOUtprDsILv2RmxuZPywkbz8YCYNK2/lhKEquN7rHeQL6SKvnUM5ivqHsROWeLQ+ug1HGrIYC
MuOU99Qw0trKZYDxPyAsGTC29RhVhgxFPPCT5FhazDEkUsGMM4k9W4jcfbLrIsv9ljrCPloFuDGv
K8+FcXYMbyPc88WRkQIGYPBQe2F+0JqDckfp1CmOofQX/Zh6J1jad5smUVkQcDm3a8vHlP0+AfaQ
i+QuMY8LTrfTkhNFF8OrQTmjGRNj4y8994wgEhaONeDAmoY1KnJFGxBkjsFqTzOEYIm03CWLXV9G
NfDeVnaaX7HfNOpn65UgD8KcKJ8wpPDJtsVKKGBjIM6GqocEpkhG30CXTfvWCScwUCB4ynwB88e6
tF0ak+LD35mZupovxjAlF3iXmvpxzKPo4DSo6QFOqXA61QkA/lI94e8n+EpE752yfsoYWuiIv3vD
we81Rc+zsUIO117BKK31qYPSxEeBTbgWC8TnxCmfbRHE+1hF36byf7N3pr1xI12W/iuF/k6D+wJM
v8Akc1dqs2R5+UKkpTST+77++n6CsiqdsqvenrKAaQzGMAhuigwGgxFx7z33HHOch62dLvsSL0EH
RxEepU5flSlxmjqx1pBtwtStPXi+/5l8WEg3tCF3UxN2l2EIlHnmBIwKWKvHIGNO9Aimat6c7Ciy
ZNMeSDt2e1Vp6pU1hA81LB2LLirfh2XzOPY1XfFbF7BaKAg7qUGXg3nOLUaKpR3iFEFbbZQ/jWWA
Cz8gdxeNZoYhYOOQIQYLKTPJJgDfjwFv9t2jkwsXBxFp+AoiFAaLhBRQn2V64JqhvCIizIwX94Cz
lGGn4KJYAiP7YPRpTPp//GCYpdDBiLCGDBbNTl7At5mYxTyKzdtR0r8McmsyHtjqFhTfYjB1ALeq
Bra/qrr54OkMFpro3tI3IxzkeVkW8cIcQLHinMbloVwUugexmjYwxg/FExAxPg+7epK9Sp33dd8B
ET7mMLQrkAngBOqwx8m5RuqlxZEh28uiGz9ISXbrjPYKQfl6XdWdvC3ytljkIH5voIMLxUIS5xdk
B0FAjBSvNoE4yF1WvhLe9ZjwF2D6NbBz84Gl91ZzQtakJhoiIGvCOcOq4cLwrm+NAIpIvRg/W+QT
fAiRt742j+110zr+rVohOWV00X3s2gRWS680d13MmABTQLhSJeLJHQz6bqIP7UXH2g4uVRiiQeMr
Zr4DP5w6xofUtvcmVKGk5yC4F9XWdY7GmYOffjkGZbiUYwyLRMV8Uqr4Ohjbi6TR+ruEkCGqE/X9
6EvexVFP7Z3eHFlfIWurOd5qbHRnlVsslPKkCnE5adjBKtYRdKv0xWKRVSbh/AEqQuIG9L9G+YCC
dr8gy3ueRvlWanX/zhiDQyNpuHKyMb1Msv7KQKkT+URUvuQ8eUzJ7V7jxKvW0FjtgWyRkpBr8oPq
j+i/BeRkpFG1zoPAbSIbDn2tv0lZcG2PKZ4X3fmYiWCHB1Wc1mcfk65EQAMmrzWr0kc142kysn9d
O0kIGY1jtapDCyrfutYIzSo3sp/LK3gR+jkrwBqhAWmptJBFRgEkHDrkhT45MylaiQ6uJrItM5lQ
MFGilh+6h+L9KbOaR72Asqf2lEsjM+FwCdp1BJpkU9rQvGRa7MbHTFupStwtNIMZmhiSPa+OORoN
R9IPSE+XYXy0Yzdt0NbrZLvCZ9UoK3AxX4lH1y7hwVubsZiEkxixWrOAPaYqwR+mNbo3pA0mMexg
EWQAixLvZWDkRLh6/dZXkpWpYX8mRQR4oZwbAaNbo7P4GbyE1ZaOCIPvkLieD+hVBs77pjQQz/VJ
f/bJCVgATHWrIrlMjQ69yyFCVhIKt1ayyE9NG8KSxMPhBSbJ3GfS9Y6DtdQC9bPX8uaOgCNitSev
uY82MiOnawcERXHoRgZkImNLb0cOTu9LvJCsofEIQm5Zrb1COm41GG2Zzolnhn1xfMgbkavCUiQj
cuPK4FIX7RjhL7DaganG1DYQ8SpLVQbGDt0q0iqjmV+Q7UW2KFo/bfmptJJ01YrYoC7D2mB44Td4
IWAw6LSvvUF2fGOPiJgMWOiF78/raliRMBTvyghSLrvXLeiKj/5GkiLpzitWdmTMywD1M9zRybUJ
xa6bHsifdP0+13dZ3ZtzICr6LJXAf5qGus6zZcpbupZSlqpayeQNesbVj9ANNVZA9IzstmPnLOCD
mcGogvyPmdNDj+Sc4gYlrwzuAa9XwJoVmNeVCZ9hhlIEOaf40zCLfJWQuAROycU3joFgoXkYJBif
vqUvoKJ2tjYO4xtAVLBSweyXBepVDBUN6Sms4EK18FZKoSzMT2pP0hb+GUE5HVFi+Bkr22Z2dWRo
Q41vhY2YBTyfqAsE6yRIECk6BmLaqEBSO92WCfSqjeuVjll6bVTwh0pKtVNLBA9i0wdC2+S71iwv
W5KillqGYGybxVfFqGB/joqF5wBhqhos+awc+nZutj1ZZj40g6M8KHOvLT5YA5+KLcUfSIcRCRYd
/nK5uhiro0ryfcps3xrjVUPLgaept7rFT+cVedWjY49zb/AJqpEGCi5m7av1WnMKFQsXEWEcEqgy
5NiukLshMkdyMx0b2JVAzUNYRgRlIBUvVCAUHkJruOkMmUWnV9kLuyl2oBYQMdTHG5j+qoWGFeaq
ag6wwapR8ar0BO1LZVi1AzpIpWqRbRKi7NprtreN2ofQNSsZ6qQMAr7eg3EPYq47mEGtWdMU2lLV
cbsPPZGcvCVmYiftex+o4F3iqBdRSbsVSuhtPRnK7r5ZVFL7MaD5XJnkffKoynnoOxdd73yAReir
0hzXrAshgwjCHzfTufb8wnROipEJ7TStn9lyJC30nGC0kKkOfCSBQksIjEy708lpU1g2ilmV2blN
mSLvAUTTK6oSje2w3EqjAg/2dHw6aUlyuS2Yu2JW2uxOd1Ye/ewI2eE8sSzs747RYuaRsk/0ntKS
dLzwMqbJSM6ow/TLx6k6066cpMmG3AMmEPSLTpuiFUm/p2NrYB0amOGjFEKWUvB4W/K235dkOS91
6BlWkipYMLh2ukEuPPJ4VEh1K0Iyz7Ul96yCF0884rQ5ij2raXctXDIs6816m6g9G9HsHZ9/DMfd
2hIyS4RV74pIS5aGOHIisHumiStUHE2nOltDBNLX7/QEaqDI8CM47KKMZGaHSLDIzlpl2hCsW48w
K9y/e3M0nqY/j8RLynUbSuz0vtI1vCc9i2PJAfIwoez+fwrP/ZAf/vM/9k8JQ2FQ1WXwWJ8n45Cu
MTXVM/D15xSeIeNP/V/8zfcEHkXW35HLKmQMZMqaUnG+qywoisIly7E1AE06CMZT/o7xjoCPDiZ0
Au46KpDHl/wd+R3JJSSbyXQcGWit+n8isnAOYjdk0LCA2DXHgM+bBZUmoLM/APqVUSXG6RRQYBef
kBK1BDGstEx7oic3cvJvQNbaOWL85197BXYtfE3O+45f8y6Hb8hvmg8Z9LKMF7cGCpFwRqGkeOFf
Euq4D+Cl/JQvggPaDRsdhAO04S7G7a57UHY4wDfw0gvPFji+Rc1C8N+gShWc0Wf4ZSoLop33pmqa
7hi8vFeo0kGp8OYBBri0KhmnQjFWMCixgbW8h7pDoDdb/8j6uVahJU3vrQqxMymZ9LIKo9zWSldu
G7HHAF2z6Cr1+VE1FDA4sNyoDTPrtGmVEdZuXf4Ca1a/xXfdbzVB5J+E8MhN51KPjFmCt/m8CJGE
i4IqcGHABU9v43bAhHxRhplkZVhzhwsdMNFME+ptwTR+Yq/BpiWO22l0F4f4F29Su+iW0zBiGsHo
ZkpOfBSRmO1pgwxXuYWx1Vz6yJOB6Sq20yYpPWUFjlPAvL6fKhXUvAibMuHTSA7wVzxjslBfayad
sqbJI9ynlv88pxhWp65TVrzTYKZLLc4zc9pOJ2QxtI96G+C8Rzi7s0uPJMV2mYlRHEpJbBAxcE97
zp9DeFWyRlPUjYHtiEFxZNiehvFpA3amAFOLaCA4XTJMxWzExMpQnuqw1ZyOMxDii7j3PhYIJYNo
U3GZRQzvJUnjTCCXclB7y+lUPUoyHAKqZi48O/hsy0UFNVv0zW7DAuQrR9OpaXM6VIrwk9ERiJIE
r9ZpLsBj2JM/IZ58eit26e+sCnD16SmnPa/VBH+MaATZjvJlMoZ3pydUI6n4/thW3QkOdq15yo9S
hVQZc6vdC/Gz08NOe4qOK5/PAYKMptpKMuxf015QZO2q1ccNTk/CzZbxMF2LA8/fVKxjW+LwvDXy
Inoyn7HcYn7aUWt/aTfZw/OhZiPWNqxU0RMMA021aW/qHTi61XWHx2E6P53ijRO8dOjzviMkuwrB
u1YAY0b461hLkIq1wr0vWfCZFgYhWCFqfyxY0WmIkGyBI7KLcF2xCEYY63on6LeBUvbbTicqmaXj
2hJ1mLptK+r8vDc2t4nBwvWH/pqD2WMxLHpxlWUQHnvl5VSbbKrSnxtDcNVhZFJNcc4TRJNBNhrr
dqDTeDZDRYJZup0Op00vLpwOX90CfzWKT9WAJH3G+5IHeigOHNZPhJOslenAqejQdaero9h7dZh6
ID2gTYcLOmwh/Y/BJmgY0nA2iAJNOI4Wedx8OhU/7dWkqq4bpBinI6LWfHX9ELqlTnvh+ym2g9hM
e9M53PQM32kZQAbUHgWIjhtHBdlSo3DixfPlH+6s5YPUSgmgesasSCheTXsAy/Ly07Q7wJsM55C4
Pm0K29gfmTIIpAvZq9OF6a+L08lTadM9kp3gLEjtcD61fPRn85s6jlx4ct83xwKWCubZ0eUbQWfB
yMXLTgpn3eEa7KZHs4gRPT/v9NCq1oId8WWEZcSD6yZM6LPjIEa95+tHxDyJ1X/MBkw5M9R23oDd
Iwp5vne6azrOFPV7ydPhdGE691zcD3+TSk2yGrr4QsG0WGmytCQhgI/sV8WczqmdZo+uWtZP4M5R
l3Fq0sXppnZnCPS2tZ+OQnFKFv0V+maT3EMOOyGRN+2dNq/PJYKM0TS0YCXRGokk4XCc7knH47dB
PPwv/3b6s9OVbPq70/G09/qnzqsEjuQoOzTDoLZuKavfCMbkCxiXy61GMMfq83gN2viT7oE7hw0K
I0Zs4IHg4xyh6IslHBerFhAISLEavxHJpS6eNEID9QC+SthI08bGTtBC+DOeKSXFkDztydDJPe+d
LuB1PVRBDgRM/I6cE7ZNq7B3Q7FAT7ta4Is6tYG+Eg/npJM6bVQxIZ8OfzgnZr0ShmjGq1h0e9yb
2J80ctpVyrwZCpU4EtLtXZEsVQQW7bjJlhipX2iOdiMpsACYx3gFY1SPts3WkJOWMb2906/1KIqe
f3MSbbWmL6jQs2jeR4mFP8TJFoFB85SIXA1GYYFEgNNRrYmseGK+bJOqY8kmdifSzGmDHo0xO5o+
hvmQLftu8NZ5+zg1kAHaOYM7IyftD8eEaJGplUxhAIGYRUdqDJGtr4wFecvfmlArhMjRDOaKfVGh
QUoqLdmx1QCeYd5AN7PV/Q/HkI+3EiusXixPHKvBhGxz732QoVQ9nRPdgRT5eF32IRWupNHZdOqu
U5hCCIejXA1Xiak4DzVr3WHwYWnoLrJSiVgiJRCqIztWCFJPRdKU582oN9dEeaM1Uak1DJj2VY5S
7VEd7yGubJdwZ27bDoUhhQVOplj45OBJL73Uug31MnfVmlgN+YfJdtqIwXbrJP33w+cLAY6wKE7J
Swuh/5w2zz1g2g3MiEVw1LVuACYOa0O6so6WiscQNwBaMrsODJVrqbh+61EA5zv/uu4NEUIE49Kr
rFvNxro2x5g0WRluWRijlW9VLycEjBgCp80kkTspyk6H8HYoq9EELpDpTzB/3KQgW7aRDY3WtFeE
SY+jEPWmIxRQGMBiARzB7LX94diRGeyAb4jTEdJlz9dsho7WKOPV6dR0x3MZCYklvDazdiCRzwy3
EnNLITZxbGsiBMQuYB6ck0GLXrLesCKSO4f8hOnWSa11uumVguvpwnTf85+MffAUi8DtdM4qCmdl
l/rSzCEWt8VGHlMcFtMxnV2B/itN5tjv9XY6Z0k6l/Ny1w6KsZlOTRdRP26EmV9vMynyIYGienFD
Xo1ly4uy8+xN2hg3vWfqS3oKU7p63MQgE1cd2Ymy+3yuLg++7ZcLeJ4LsFbcZiSKNJeJSiAczOHp
wumwu85Z4YLgJOiFfDgxY2lOB1BIuVopdnsVr1AnrrULxVnAW9d9TA+2ghQ5+SbMjisAdffxFWbH
e5CsDmw2sK+9H+DH7vGyg9udqd4FkVpikkP5vup2ZQAPN6FvvFHboX1o1H2L2twxWsFOE6mLY/Sg
h9dKuBJoSukC/6EVrmqVb2ZloXjfVjO40510B8qr6HekQACK9RxEAi5qaWM7QPtvfRk44NwPNlGy
iYbMLYEn81xLc5vubBfYI0Hq+nFEOGKRfIO6p6xXDSBJ6YugDeX572prAyWeKw/X4LSS6CMC7Vo4
8+fHD2SrF18B0+shciT3zXFBVqAOkdMMKllNhUl9KZzL2sqSl2ayIXLvB0u8iIV+TSpb+KEMbyr5
a3xJDulsZ2zzPWLwV/0s5xN1A3fckh3jhl+GXTXHM72EMA/Y9CKbS7CazWCABO+y6l24PJ+U23TR
baJPSEc/FHN73q/Rnzlea+t2DaXmLLixFiYk7TcYneUMltx5cqms868BhmUNWA4e8gXUaHGw9FAL
6tCJR7wjb5YKK+x6nkGpOf9azbTrdAMy+94kxXAR3UpX/mF4wg//LdsVO2A+hlsukk+Io+G0tz7U
6dy4Uu+rT/r8UK/Hi03zxdtQK1J8Vuir3PLNwYVws9X6tbXKh9mgk9uwyDKmrDmRW22VJguz+FSH
6+D4HkQOEVsypkgu9ZYO6OU4AQgOUZrlmncjtMu1Kz/p2e0R5qXPxMIkeWEinjjMe9y1OHCbdY9Z
Cxu+NQtxDvRb9EhQSAAZkitw1JdfyouddevwWOnGdMFA9VsblYJFsFG6ueR91MZ1hn46ANx2hsiZ
9QGxIG93XDu36hy4yLL/UjsuNJw7P0R8bx45az+Yw4U33MXR3HTIJFjXDvCoTVgRYnpP+me6h0xe
HpefIfYI1ds0Ihxw1S3lx1xa5OMCMnaZGQIVCiA4X60ncjjbDq48ghczS77wWAp3rnatOLPooRjc
C+O+lWbShbLM59lH4+nIPAhkEaEBZ+e99wEPfm5Td/Dc+AvKZpImLupEytZkZt47+U7V1/KOtddt
/EU5ALrGMyF/Jecm3rZ7kJFhsVMyl9XPiqSw3HV84AMgQ0jgcMEZBgqW8kz9mK5qcovBOjyYX9vb
5Mb+VGx6+BUIqAC52PH5S+0GqGd3R5w38WbNk++WB6iudWWRmsgez3tlGWdLBOKoIcUTHKvRsrjU
ttptCtM1NKAJgJ1ZcJAvu730GN/oi8zFSLtXP/lP0T0BZXi0G5QPZrXrXUUfi4/AaG7xDqDts2gu
DNgqr7I1Onvjp3ijXz0M7407aa3dhAe4mywf5sEZHFrfcPmZ235JAhKxpmFVfgDyeQtRw4W8IUG3
fFCPc7C3zFabat7P9IX0SQZRtyQqP2vmzX2AeEM2U1ysgnAAMzAvFMEiBXkxnV66bb8kG/BIwBtD
E0HMmbxDWWDlf9SVLQ7cu8yb8+jZIgG2PFOxfruZOlOX9jq9dT5Hc+cBpqr5uI6+kAG3kHI3sK81
QtCAqV0GzbkPW7ZLmgzM+LNsx+dGrPhKW+MbNj7SD3eo2ykzXF9bRD/48lUSVK/CI3qPS7KVbh+9
tb/D8lyn65EPFcivfVOv5Q2phm251IG2MwJqrgyYYF7c0aab+gJtvWgOcXdKT/XX0I36sEyRMs1n
fUNGE9iWHny8S8AC97hGzydL5soCs+GiAlStPMh+V/6CwN0q/NxdZuUHbK8Qen1KdJbGR4UIH30P
9oadPfc3xY58m635oFPnFZHGdR+512QPWhewwuRrjTnFRS7Gcn3ckXCVhYvDcB3tnL1+E33wL/3V
8WuKPs5VHyede5r+7LTA4TNNkRrDRkK4ao3zaCsTKlodNe/qJFHtCX5syGPRSes6De4UESlQbcjI
cPwLuYSORFRI++aaEKKHRA4HmtjzhUEy7XUGaljr5120UOVFGLcXkU6mdyDuiSfr5q//WoN/zi0q
FaOkNsJ51pguseXqwrZICUotDKqj02ybPzdhKTdbSYvhLxV704Wqyr8gTQAddQFlo9OVJMGP4/JI
0vmmwnNldwS/xlFnpJx20bodQUAiNmiZOrlU1ZEFZwfCAko5OFAJXAONS9IjJI8aPohwOvYsLlla
PB8Aq67NEt6kmQy2eOvYuIqmvfoojILTMRqPWB9H+cJsoaLOERWcqYrgNxQbS1DbT3unc4rTdquk
bG48uZ2jrFq55sALxjzB0i1SJZ8PoSKtPP/ah6Jma6NgAGlnqmzCY1k9i14/K1hHxlUxSMqyE96F
08afrMA/z6kdBAHHVr6evGxTSGnaK8ESMiAII2U6CaYyIDyMdvUUUzLVxoWZUF9P7uBauASnvSmX
P4hUeZ0cHQHnuwMO5C1tB9dU3rcRPKpME16TFxclxC5LXWM8bh76Yug2XdCRD9Y7q5MDSbbTxh0i
U3yMQZMgYVSP22TEE6PVJaM6ibRAKVh5NiSA9kajPR/KXQAagqWS03r3BFZlpAX6TmiaKPd5aRdE
GukIxAH6raP02koL7LU/ijde6sbHZMjtRRsDcHZD4a/TI9JdLYiVAXe0WCrizZ02p3NgFoeN6u0m
JXUYMhAw0JtsmA96QTy6urKwejTLM9etcMRNLjrBYobGEyJCgfAd65Vwpjw7j0/OZFVtvxgGoD5Z
ykBqQYS/TYf6Atv3yMhafB3qCJR5B4HMMqvII61sBcuNjZwg+SwTOq5KMP9TiG16l9PmdAivTMBD
YhjKrMmn16sI0x4qYwXDqIB6OB86ezYMNu6dKXT4vBE+ZCMvOQnfxDxxyHuE6tZzf4h9TjHC52Nb
7pNnapX/Z4Jx3x9ExMrAuSIFfdscwFQfqiauq3/9r1MkbaJxu8/+2U1/X9Afh+mXn8N7j1lDAjI1
8IPsjGuPDv8quDdVaarv35UQ73ms5onIoea8AwlgQAFFMAuSe7SGpvOS4xDCszVdkQ3idSJk92PE
VbTNXz393z/YczP+/T1nVf/r2Kam6MT7znTk/+LxX5Xxw+Mr73Q4fiAaxFEq/sFv86oVNE1THcsi
61j8IwDJD/7QQ/5vt4LB6/ndRrDeqYYOgw9e9l81AlJR70zFUi1Fh7lL/Puf1giwqP12T9DfqY4G
cZYCv5n4R3//sSeIYLdp6oYDT+VLI/3P6gmqRnr873YF/R0kUxAK6s8PKcPgdtYKsvlOIXKPABlf
yn/3+f8bn8uf4ype/PhpGlGDQ/WrgfevbngZUn6+/n042Tz953+IAfPsRjHAPv/2acD919lwMX3s
P1x8+fin3/n+598f8OefPvutl6d6ObkODuW+fDwO04XhezWv9gnj8v+O91/3yf5HXAYjFG/jVJOf
YB9/joT/puAqelWuoB/87XJLFN7S84Knr/L3C472KWwuL1UUr1EB8PFy/EsEzH+rKVwSX7/BPR2c
1fp5QP3dWiO3npX7p+yllqLW1kQv+/slp+nhsQ4emzOkjwUO5+XH/nmTzA/xvtuXh5eSRLVtW3uD
xn5BJ/2RffuDxmmSr+fNjv74G/RC/DJl8HT2PpnZxbD4u82+OmToWZ2XrMoy66/fLXlNiwfBSzlT
99YmMuTfLXjztD+edUBFt5Q3GEKgTQoQnjr/InVbfoP+t0mfgv2rUUSHiPildf55z95k3fnL0x2b
Kf532/ji57HJVNQ3+F4uqFnzGA0vVZz6BVknb/CRCIGv6qdmdlT7DfrG5T5Iz0YPZEbfYnq53JdD
vE+ffmwOVdbf4hVe7qtqj65Kdajrsz4Nmar+Fk0SPMJ5vD833FhTY3D9bu+7DJgLqqw+69kqy/Q3
+GAug6oS/9GMfqmo6IMqxORvVHrWlK+LfpOKZ2n9agyBdNN2Xp7in48hV4ev5f7V6gmLwXyTotv9
+bylatjlb1Hn7o/1Pskr9KHPPkzKFzbO73bBq0P3x/ZQVofhpaypl0Ci8UaFXx764PFsGvtu6LxF
zT9DHvCq3uYbDN5XOACPf7j7MmOmPP84NVN5sx+Y78F9vS5efYMlyTVJnGfNotNbXk788+/nOopZ
kZxbNaqO2f0GRQMheO0bM97iVd4c0rQa4nb/ykyAcF99g3q/P2ZPhz821U9zG4Qub/Ai70j/+XVH
xHkm1Cd+9yN6/oGfO6Io/g3Wg/e0/qGqDmcjl6bJ6huMjPcH+HVfWkAMWtqzQ/F3m+RDvT+eFavD
6fxy4p9/PA+HMmFmeyloqjBT8RvMxQ8Bls2r7q0ZCKK8/NY/r/THPfNO6kOm+VLWc72hRns58RuF
H6r6j19W3lTfwhj5W3mbH9zzZ+6iHxxwf+eG+fjXeTd/W/KvPE1/+qN/9j+9eNt/9WfnzjVxx2N8
2Jf/+i8AAAD//w==</cx:binary>
              </cx:geoCache>
            </cx:geography>
          </cx:layoutPr>
        </cx:series>
      </cx:plotAreaRegion>
    </cx:plotArea>
    <cx:legend pos="b" align="ctr" overlay="0"/>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7.xml"/><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114300</xdr:colOff>
      <xdr:row>9</xdr:row>
      <xdr:rowOff>34925</xdr:rowOff>
    </xdr:from>
    <xdr:to>
      <xdr:col>10</xdr:col>
      <xdr:colOff>114300</xdr:colOff>
      <xdr:row>24</xdr:row>
      <xdr:rowOff>15875</xdr:rowOff>
    </xdr:to>
    <xdr:graphicFrame macro="">
      <xdr:nvGraphicFramePr>
        <xdr:cNvPr id="2" name="Chart 1">
          <a:extLst>
            <a:ext uri="{FF2B5EF4-FFF2-40B4-BE49-F238E27FC236}">
              <a16:creationId xmlns:a16="http://schemas.microsoft.com/office/drawing/2014/main" id="{C173FCDD-B2A4-ECCF-95B5-EA834BB13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476250</xdr:colOff>
      <xdr:row>0</xdr:row>
      <xdr:rowOff>12701</xdr:rowOff>
    </xdr:from>
    <xdr:to>
      <xdr:col>13</xdr:col>
      <xdr:colOff>476250</xdr:colOff>
      <xdr:row>7</xdr:row>
      <xdr:rowOff>133351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D564F90D-CF21-7766-9A82-2F8DA5B9E5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13650" y="12701"/>
              <a:ext cx="1828800" cy="1409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387350</xdr:colOff>
      <xdr:row>0</xdr:row>
      <xdr:rowOff>6351</xdr:rowOff>
    </xdr:from>
    <xdr:to>
      <xdr:col>10</xdr:col>
      <xdr:colOff>387350</xdr:colOff>
      <xdr:row>9</xdr:row>
      <xdr:rowOff>1</xdr:rowOff>
    </xdr:to>
    <mc:AlternateContent xmlns:mc="http://schemas.openxmlformats.org/markup-compatibility/2006" xmlns:a14="http://schemas.microsoft.com/office/drawing/2010/main">
      <mc:Choice Requires="a14">
        <xdr:graphicFrame macro="">
          <xdr:nvGraphicFramePr>
            <xdr:cNvPr id="4" name="Product_Type">
              <a:extLst>
                <a:ext uri="{FF2B5EF4-FFF2-40B4-BE49-F238E27FC236}">
                  <a16:creationId xmlns:a16="http://schemas.microsoft.com/office/drawing/2014/main" id="{205D947A-C7C8-5EE3-6BF3-9723EB9F3FDD}"/>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5695950" y="6351"/>
              <a:ext cx="1828800" cy="1651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161925</xdr:colOff>
      <xdr:row>1</xdr:row>
      <xdr:rowOff>149225</xdr:rowOff>
    </xdr:from>
    <xdr:to>
      <xdr:col>12</xdr:col>
      <xdr:colOff>466725</xdr:colOff>
      <xdr:row>16</xdr:row>
      <xdr:rowOff>130175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EB783AF0-9C88-3369-B6CC-408E40DF50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70325" y="3333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2</xdr:row>
      <xdr:rowOff>85725</xdr:rowOff>
    </xdr:from>
    <xdr:to>
      <xdr:col>8</xdr:col>
      <xdr:colOff>361950</xdr:colOff>
      <xdr:row>17</xdr:row>
      <xdr:rowOff>66675</xdr:rowOff>
    </xdr:to>
    <xdr:graphicFrame macro="">
      <xdr:nvGraphicFramePr>
        <xdr:cNvPr id="2" name="Chart 1">
          <a:extLst>
            <a:ext uri="{FF2B5EF4-FFF2-40B4-BE49-F238E27FC236}">
              <a16:creationId xmlns:a16="http://schemas.microsoft.com/office/drawing/2014/main" id="{1D97724E-2D10-6C6B-66C3-3E2EB8420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3</xdr:row>
      <xdr:rowOff>57149</xdr:rowOff>
    </xdr:from>
    <xdr:to>
      <xdr:col>9</xdr:col>
      <xdr:colOff>355600</xdr:colOff>
      <xdr:row>18</xdr:row>
      <xdr:rowOff>3174</xdr:rowOff>
    </xdr:to>
    <xdr:graphicFrame macro="">
      <xdr:nvGraphicFramePr>
        <xdr:cNvPr id="2" name="Chart 1">
          <a:extLst>
            <a:ext uri="{FF2B5EF4-FFF2-40B4-BE49-F238E27FC236}">
              <a16:creationId xmlns:a16="http://schemas.microsoft.com/office/drawing/2014/main" id="{C891B549-EEBB-0F64-6F5B-EA7C7E078A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100672</xdr:colOff>
      <xdr:row>3</xdr:row>
      <xdr:rowOff>12700</xdr:rowOff>
    </xdr:from>
    <xdr:to>
      <xdr:col>10</xdr:col>
      <xdr:colOff>309757</xdr:colOff>
      <xdr:row>8</xdr:row>
      <xdr:rowOff>19050</xdr:rowOff>
    </xdr:to>
    <xdr:sp macro="" textlink="">
      <xdr:nvSpPr>
        <xdr:cNvPr id="2" name="TextBox 1">
          <a:extLst>
            <a:ext uri="{FF2B5EF4-FFF2-40B4-BE49-F238E27FC236}">
              <a16:creationId xmlns:a16="http://schemas.microsoft.com/office/drawing/2014/main" id="{502A88E3-0D6D-3259-229B-4779484DA4ED}"/>
            </a:ext>
          </a:extLst>
        </xdr:cNvPr>
        <xdr:cNvSpPr txBox="1"/>
      </xdr:nvSpPr>
      <xdr:spPr>
        <a:xfrm>
          <a:off x="6218355" y="570261"/>
          <a:ext cx="2044390" cy="93561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Total Revenue</a:t>
          </a:r>
        </a:p>
        <a:p>
          <a:pPr algn="ctr"/>
          <a:r>
            <a:rPr lang="en-IN" sz="2800" b="1" i="0" u="none" strike="noStrike">
              <a:solidFill>
                <a:schemeClr val="dk1"/>
              </a:solidFill>
              <a:effectLst/>
              <a:latin typeface="+mn-lt"/>
              <a:ea typeface="+mn-ea"/>
              <a:cs typeface="+mn-cs"/>
            </a:rPr>
            <a:t>2028591</a:t>
          </a:r>
          <a:endParaRPr lang="en-IN" sz="4400" b="1"/>
        </a:p>
      </xdr:txBody>
    </xdr:sp>
    <xdr:clientData/>
  </xdr:twoCellAnchor>
  <xdr:twoCellAnchor>
    <xdr:from>
      <xdr:col>10</xdr:col>
      <xdr:colOff>332989</xdr:colOff>
      <xdr:row>3</xdr:row>
      <xdr:rowOff>12700</xdr:rowOff>
    </xdr:from>
    <xdr:to>
      <xdr:col>13</xdr:col>
      <xdr:colOff>588536</xdr:colOff>
      <xdr:row>8</xdr:row>
      <xdr:rowOff>19050</xdr:rowOff>
    </xdr:to>
    <xdr:sp macro="" textlink="">
      <xdr:nvSpPr>
        <xdr:cNvPr id="3" name="TextBox 2">
          <a:extLst>
            <a:ext uri="{FF2B5EF4-FFF2-40B4-BE49-F238E27FC236}">
              <a16:creationId xmlns:a16="http://schemas.microsoft.com/office/drawing/2014/main" id="{743E851A-75FA-420F-A700-9C0089F90FB9}"/>
            </a:ext>
          </a:extLst>
        </xdr:cNvPr>
        <xdr:cNvSpPr txBox="1"/>
      </xdr:nvSpPr>
      <xdr:spPr>
        <a:xfrm>
          <a:off x="8285977" y="570261"/>
          <a:ext cx="2090852" cy="935618"/>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dk1"/>
              </a:solidFill>
              <a:latin typeface="+mn-lt"/>
              <a:ea typeface="+mn-ea"/>
              <a:cs typeface="+mn-cs"/>
            </a:rPr>
            <a:t>Total</a:t>
          </a:r>
          <a:r>
            <a:rPr lang="en-IN" sz="1100"/>
            <a:t> </a:t>
          </a:r>
          <a:r>
            <a:rPr lang="en-IN" sz="2000" b="1">
              <a:solidFill>
                <a:schemeClr val="dk1"/>
              </a:solidFill>
              <a:latin typeface="+mn-lt"/>
              <a:ea typeface="+mn-ea"/>
              <a:cs typeface="+mn-cs"/>
            </a:rPr>
            <a:t>Sales</a:t>
          </a:r>
        </a:p>
        <a:p>
          <a:pPr algn="ctr"/>
          <a:r>
            <a:rPr lang="en-IN" sz="2800" b="1" i="0" u="none" strike="noStrike">
              <a:solidFill>
                <a:schemeClr val="dk1"/>
              </a:solidFill>
              <a:effectLst/>
              <a:latin typeface="+mn-lt"/>
              <a:ea typeface="+mn-ea"/>
              <a:cs typeface="+mn-cs"/>
            </a:rPr>
            <a:t>9119</a:t>
          </a:r>
          <a:r>
            <a:rPr lang="en-IN" sz="2000"/>
            <a:t> </a:t>
          </a:r>
          <a:endParaRPr lang="en-IN" sz="2000" b="1">
            <a:solidFill>
              <a:schemeClr val="dk1"/>
            </a:solidFill>
            <a:latin typeface="+mn-lt"/>
            <a:ea typeface="+mn-ea"/>
            <a:cs typeface="+mn-cs"/>
          </a:endParaRPr>
        </a:p>
      </xdr:txBody>
    </xdr:sp>
    <xdr:clientData/>
  </xdr:twoCellAnchor>
  <xdr:twoCellAnchor>
    <xdr:from>
      <xdr:col>7</xdr:col>
      <xdr:colOff>88900</xdr:colOff>
      <xdr:row>8</xdr:row>
      <xdr:rowOff>50800</xdr:rowOff>
    </xdr:from>
    <xdr:to>
      <xdr:col>14</xdr:col>
      <xdr:colOff>19050</xdr:colOff>
      <xdr:row>19</xdr:row>
      <xdr:rowOff>165100</xdr:rowOff>
    </xdr:to>
    <xdr:sp macro="" textlink="">
      <xdr:nvSpPr>
        <xdr:cNvPr id="4" name="Rectangle: Rounded Corners 3">
          <a:extLst>
            <a:ext uri="{FF2B5EF4-FFF2-40B4-BE49-F238E27FC236}">
              <a16:creationId xmlns:a16="http://schemas.microsoft.com/office/drawing/2014/main" id="{B949E6FD-5143-5B71-3D86-9F4478B7E1B8}"/>
            </a:ext>
          </a:extLst>
        </xdr:cNvPr>
        <xdr:cNvSpPr/>
      </xdr:nvSpPr>
      <xdr:spPr>
        <a:xfrm>
          <a:off x="6184900" y="1524000"/>
          <a:ext cx="4197350" cy="2139950"/>
        </a:xfrm>
        <a:prstGeom prst="round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Monthly Revenue Trends</a:t>
          </a:r>
        </a:p>
      </xdr:txBody>
    </xdr:sp>
    <xdr:clientData/>
  </xdr:twoCellAnchor>
  <xdr:twoCellAnchor>
    <xdr:from>
      <xdr:col>4</xdr:col>
      <xdr:colOff>25400</xdr:colOff>
      <xdr:row>3</xdr:row>
      <xdr:rowOff>46463</xdr:rowOff>
    </xdr:from>
    <xdr:to>
      <xdr:col>7</xdr:col>
      <xdr:colOff>31750</xdr:colOff>
      <xdr:row>20</xdr:row>
      <xdr:rowOff>23232</xdr:rowOff>
    </xdr:to>
    <xdr:sp macro="" textlink="">
      <xdr:nvSpPr>
        <xdr:cNvPr id="5" name="Rectangle: Rounded Corners 4">
          <a:extLst>
            <a:ext uri="{FF2B5EF4-FFF2-40B4-BE49-F238E27FC236}">
              <a16:creationId xmlns:a16="http://schemas.microsoft.com/office/drawing/2014/main" id="{C6962EE6-F031-4EA3-8ABE-CFDBC8F251D1}"/>
            </a:ext>
          </a:extLst>
        </xdr:cNvPr>
        <xdr:cNvSpPr/>
      </xdr:nvSpPr>
      <xdr:spPr>
        <a:xfrm>
          <a:off x="4307778" y="604024"/>
          <a:ext cx="1841655" cy="3136281"/>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Product Share</a:t>
          </a:r>
        </a:p>
      </xdr:txBody>
    </xdr:sp>
    <xdr:clientData/>
  </xdr:twoCellAnchor>
  <xdr:twoCellAnchor>
    <xdr:from>
      <xdr:col>4</xdr:col>
      <xdr:colOff>44450</xdr:colOff>
      <xdr:row>5</xdr:row>
      <xdr:rowOff>178111</xdr:rowOff>
    </xdr:from>
    <xdr:to>
      <xdr:col>7</xdr:col>
      <xdr:colOff>50800</xdr:colOff>
      <xdr:row>20</xdr:row>
      <xdr:rowOff>30976</xdr:rowOff>
    </xdr:to>
    <xdr:graphicFrame macro="">
      <xdr:nvGraphicFramePr>
        <xdr:cNvPr id="6" name="Chart 5">
          <a:extLst>
            <a:ext uri="{FF2B5EF4-FFF2-40B4-BE49-F238E27FC236}">
              <a16:creationId xmlns:a16="http://schemas.microsoft.com/office/drawing/2014/main" id="{BC4B4049-BB71-4304-B7E1-470DC35B52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88900</xdr:colOff>
      <xdr:row>9</xdr:row>
      <xdr:rowOff>146050</xdr:rowOff>
    </xdr:from>
    <xdr:to>
      <xdr:col>14</xdr:col>
      <xdr:colOff>6350</xdr:colOff>
      <xdr:row>19</xdr:row>
      <xdr:rowOff>146050</xdr:rowOff>
    </xdr:to>
    <xdr:graphicFrame macro="">
      <xdr:nvGraphicFramePr>
        <xdr:cNvPr id="7" name="Chart 6">
          <a:extLst>
            <a:ext uri="{FF2B5EF4-FFF2-40B4-BE49-F238E27FC236}">
              <a16:creationId xmlns:a16="http://schemas.microsoft.com/office/drawing/2014/main" id="{6B1A1051-CD7E-43D0-ABCD-B5DC33962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92927</xdr:colOff>
      <xdr:row>20</xdr:row>
      <xdr:rowOff>15488</xdr:rowOff>
    </xdr:from>
    <xdr:to>
      <xdr:col>14</xdr:col>
      <xdr:colOff>7744</xdr:colOff>
      <xdr:row>40</xdr:row>
      <xdr:rowOff>23232</xdr:rowOff>
    </xdr:to>
    <xdr:sp macro="" textlink="">
      <xdr:nvSpPr>
        <xdr:cNvPr id="8" name="Rectangle: Rounded Corners 7">
          <a:extLst>
            <a:ext uri="{FF2B5EF4-FFF2-40B4-BE49-F238E27FC236}">
              <a16:creationId xmlns:a16="http://schemas.microsoft.com/office/drawing/2014/main" id="{B8534E2D-878B-8204-6BC0-FF92A1609E87}"/>
            </a:ext>
          </a:extLst>
        </xdr:cNvPr>
        <xdr:cNvSpPr/>
      </xdr:nvSpPr>
      <xdr:spPr>
        <a:xfrm>
          <a:off x="6210610" y="3732561"/>
          <a:ext cx="4197195" cy="3724817"/>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Region-</a:t>
          </a:r>
          <a:r>
            <a:rPr lang="en-IN" sz="1800" b="1" baseline="0"/>
            <a:t>wise Sales</a:t>
          </a:r>
          <a:endParaRPr lang="en-IN" sz="1800" b="1"/>
        </a:p>
      </xdr:txBody>
    </xdr:sp>
    <xdr:clientData/>
  </xdr:twoCellAnchor>
  <xdr:twoCellAnchor>
    <xdr:from>
      <xdr:col>7</xdr:col>
      <xdr:colOff>92926</xdr:colOff>
      <xdr:row>22</xdr:row>
      <xdr:rowOff>170366</xdr:rowOff>
    </xdr:from>
    <xdr:to>
      <xdr:col>14</xdr:col>
      <xdr:colOff>46461</xdr:colOff>
      <xdr:row>40</xdr:row>
      <xdr:rowOff>7743</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6D2BD9F2-8E21-49BE-8FEB-9569398B3C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360126" y="4221666"/>
              <a:ext cx="4220735" cy="315207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85184</xdr:colOff>
      <xdr:row>20</xdr:row>
      <xdr:rowOff>54207</xdr:rowOff>
    </xdr:from>
    <xdr:to>
      <xdr:col>7</xdr:col>
      <xdr:colOff>54208</xdr:colOff>
      <xdr:row>40</xdr:row>
      <xdr:rowOff>23232</xdr:rowOff>
    </xdr:to>
    <xdr:sp macro="" textlink="">
      <xdr:nvSpPr>
        <xdr:cNvPr id="10" name="Rectangle: Rounded Corners 9">
          <a:extLst>
            <a:ext uri="{FF2B5EF4-FFF2-40B4-BE49-F238E27FC236}">
              <a16:creationId xmlns:a16="http://schemas.microsoft.com/office/drawing/2014/main" id="{E2112DCF-049E-99BD-013D-C7481A9AE5C3}"/>
            </a:ext>
          </a:extLst>
        </xdr:cNvPr>
        <xdr:cNvSpPr/>
      </xdr:nvSpPr>
      <xdr:spPr>
        <a:xfrm>
          <a:off x="85184" y="3771280"/>
          <a:ext cx="4251402" cy="3686098"/>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t>Company-wise Revenue</a:t>
          </a:r>
        </a:p>
      </xdr:txBody>
    </xdr:sp>
    <xdr:clientData/>
  </xdr:twoCellAnchor>
  <xdr:twoCellAnchor>
    <xdr:from>
      <xdr:col>0</xdr:col>
      <xdr:colOff>193598</xdr:colOff>
      <xdr:row>22</xdr:row>
      <xdr:rowOff>100671</xdr:rowOff>
    </xdr:from>
    <xdr:to>
      <xdr:col>7</xdr:col>
      <xdr:colOff>61951</xdr:colOff>
      <xdr:row>40</xdr:row>
      <xdr:rowOff>3</xdr:rowOff>
    </xdr:to>
    <xdr:graphicFrame macro="">
      <xdr:nvGraphicFramePr>
        <xdr:cNvPr id="11" name="Chart 10">
          <a:extLst>
            <a:ext uri="{FF2B5EF4-FFF2-40B4-BE49-F238E27FC236}">
              <a16:creationId xmlns:a16="http://schemas.microsoft.com/office/drawing/2014/main" id="{2009B21D-21EB-4E8C-AC25-15F8092B86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85184</xdr:colOff>
      <xdr:row>3</xdr:row>
      <xdr:rowOff>54207</xdr:rowOff>
    </xdr:from>
    <xdr:to>
      <xdr:col>3</xdr:col>
      <xdr:colOff>604025</xdr:colOff>
      <xdr:row>20</xdr:row>
      <xdr:rowOff>23232</xdr:rowOff>
    </xdr:to>
    <xdr:sp macro="" textlink="">
      <xdr:nvSpPr>
        <xdr:cNvPr id="12" name="Rectangle: Rounded Corners 11">
          <a:extLst>
            <a:ext uri="{FF2B5EF4-FFF2-40B4-BE49-F238E27FC236}">
              <a16:creationId xmlns:a16="http://schemas.microsoft.com/office/drawing/2014/main" id="{30EE116F-CE3E-5E71-B6CB-9B68404B99CE}"/>
            </a:ext>
          </a:extLst>
        </xdr:cNvPr>
        <xdr:cNvSpPr/>
      </xdr:nvSpPr>
      <xdr:spPr>
        <a:xfrm>
          <a:off x="85184" y="611768"/>
          <a:ext cx="2354146" cy="3128537"/>
        </a:xfrm>
        <a:prstGeom prst="round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Salesperson-wise</a:t>
          </a:r>
          <a:r>
            <a:rPr lang="en-IN" sz="1600" b="1" baseline="0"/>
            <a:t> Sales</a:t>
          </a:r>
          <a:endParaRPr lang="en-IN" sz="1600" b="1"/>
        </a:p>
      </xdr:txBody>
    </xdr:sp>
    <xdr:clientData/>
  </xdr:twoCellAnchor>
  <xdr:twoCellAnchor>
    <xdr:from>
      <xdr:col>0</xdr:col>
      <xdr:colOff>108415</xdr:colOff>
      <xdr:row>5</xdr:row>
      <xdr:rowOff>77443</xdr:rowOff>
    </xdr:from>
    <xdr:to>
      <xdr:col>3</xdr:col>
      <xdr:colOff>518841</xdr:colOff>
      <xdr:row>20</xdr:row>
      <xdr:rowOff>32838</xdr:rowOff>
    </xdr:to>
    <xdr:graphicFrame macro="">
      <xdr:nvGraphicFramePr>
        <xdr:cNvPr id="13" name="Chart 12">
          <a:extLst>
            <a:ext uri="{FF2B5EF4-FFF2-40B4-BE49-F238E27FC236}">
              <a16:creationId xmlns:a16="http://schemas.microsoft.com/office/drawing/2014/main" id="{B91D1A86-6E9E-4239-B87C-800431129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136452</xdr:colOff>
      <xdr:row>22</xdr:row>
      <xdr:rowOff>92155</xdr:rowOff>
    </xdr:from>
    <xdr:to>
      <xdr:col>17</xdr:col>
      <xdr:colOff>129947</xdr:colOff>
      <xdr:row>35</xdr:row>
      <xdr:rowOff>178110</xdr:rowOff>
    </xdr:to>
    <mc:AlternateContent xmlns:mc="http://schemas.openxmlformats.org/markup-compatibility/2006" xmlns:a14="http://schemas.microsoft.com/office/drawing/2010/main">
      <mc:Choice Requires="a14">
        <xdr:graphicFrame macro="">
          <xdr:nvGraphicFramePr>
            <xdr:cNvPr id="15" name="Sales Person">
              <a:extLst>
                <a:ext uri="{FF2B5EF4-FFF2-40B4-BE49-F238E27FC236}">
                  <a16:creationId xmlns:a16="http://schemas.microsoft.com/office/drawing/2014/main" id="{BA9F9DE1-1BDC-D24B-1344-7A40E06EBC89}"/>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0536513" y="4180935"/>
              <a:ext cx="1828800" cy="25020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136452</xdr:colOff>
      <xdr:row>9</xdr:row>
      <xdr:rowOff>111518</xdr:rowOff>
    </xdr:from>
    <xdr:to>
      <xdr:col>17</xdr:col>
      <xdr:colOff>129947</xdr:colOff>
      <xdr:row>17</xdr:row>
      <xdr:rowOff>131647</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A25F7B3E-DFD8-DF96-896A-1E0D206D0B9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536513" y="1784201"/>
              <a:ext cx="1828800" cy="1506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136452</xdr:colOff>
      <xdr:row>0</xdr:row>
      <xdr:rowOff>115384</xdr:rowOff>
    </xdr:from>
    <xdr:to>
      <xdr:col>17</xdr:col>
      <xdr:colOff>129947</xdr:colOff>
      <xdr:row>9</xdr:row>
      <xdr:rowOff>116158</xdr:rowOff>
    </xdr:to>
    <mc:AlternateContent xmlns:mc="http://schemas.openxmlformats.org/markup-compatibility/2006" xmlns:a14="http://schemas.microsoft.com/office/drawing/2010/main">
      <mc:Choice Requires="a14">
        <xdr:graphicFrame macro="">
          <xdr:nvGraphicFramePr>
            <xdr:cNvPr id="17" name="Product_Type 1">
              <a:extLst>
                <a:ext uri="{FF2B5EF4-FFF2-40B4-BE49-F238E27FC236}">
                  <a16:creationId xmlns:a16="http://schemas.microsoft.com/office/drawing/2014/main" id="{AA34CCDF-7D7F-2418-867C-A7EEB6ACD0D9}"/>
                </a:ext>
              </a:extLst>
            </xdr:cNvPr>
            <xdr:cNvGraphicFramePr/>
          </xdr:nvGraphicFramePr>
          <xdr:xfrm>
            <a:off x="0" y="0"/>
            <a:ext cx="0" cy="0"/>
          </xdr:xfrm>
          <a:graphic>
            <a:graphicData uri="http://schemas.microsoft.com/office/drawing/2010/slicer">
              <sle:slicer xmlns:sle="http://schemas.microsoft.com/office/drawing/2010/slicer" name="Product_Type 1"/>
            </a:graphicData>
          </a:graphic>
        </xdr:graphicFrame>
      </mc:Choice>
      <mc:Fallback xmlns="">
        <xdr:sp macro="" textlink="">
          <xdr:nvSpPr>
            <xdr:cNvPr id="0" name=""/>
            <xdr:cNvSpPr>
              <a:spLocks noTextEdit="1"/>
            </xdr:cNvSpPr>
          </xdr:nvSpPr>
          <xdr:spPr>
            <a:xfrm>
              <a:off x="10536513" y="115384"/>
              <a:ext cx="1828800" cy="1673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136452</xdr:colOff>
      <xdr:row>17</xdr:row>
      <xdr:rowOff>141871</xdr:rowOff>
    </xdr:from>
    <xdr:to>
      <xdr:col>17</xdr:col>
      <xdr:colOff>129947</xdr:colOff>
      <xdr:row>22</xdr:row>
      <xdr:rowOff>77441</xdr:rowOff>
    </xdr:to>
    <mc:AlternateContent xmlns:mc="http://schemas.openxmlformats.org/markup-compatibility/2006" xmlns:a14="http://schemas.microsoft.com/office/drawing/2010/main">
      <mc:Choice Requires="a14">
        <xdr:graphicFrame macro="">
          <xdr:nvGraphicFramePr>
            <xdr:cNvPr id="19" name="Years (Order Date)">
              <a:extLst>
                <a:ext uri="{FF2B5EF4-FFF2-40B4-BE49-F238E27FC236}">
                  <a16:creationId xmlns:a16="http://schemas.microsoft.com/office/drawing/2014/main" id="{1DA98E2F-CEE9-ED6D-8806-EF6A6D0F2368}"/>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536513" y="3301383"/>
              <a:ext cx="1828800" cy="8648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120650</xdr:colOff>
      <xdr:row>4</xdr:row>
      <xdr:rowOff>19050</xdr:rowOff>
    </xdr:from>
    <xdr:to>
      <xdr:col>9</xdr:col>
      <xdr:colOff>425450</xdr:colOff>
      <xdr:row>27</xdr:row>
      <xdr:rowOff>69850</xdr:rowOff>
    </xdr:to>
    <xdr:graphicFrame macro="">
      <xdr:nvGraphicFramePr>
        <xdr:cNvPr id="2" name="Chart 1">
          <a:extLst>
            <a:ext uri="{FF2B5EF4-FFF2-40B4-BE49-F238E27FC236}">
              <a16:creationId xmlns:a16="http://schemas.microsoft.com/office/drawing/2014/main" id="{8A16692C-BDC6-FD31-B312-2E7A8FF139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a bhanu" refreshedDate="45316.906848032406" createdVersion="8" refreshedVersion="8" minRefreshableVersion="3" recordCount="2000" xr:uid="{5AFC5FDA-28D6-491C-8C35-8808DDD3C332}">
  <cacheSource type="worksheet">
    <worksheetSource name="Data_Sales"/>
  </cacheSource>
  <cacheFields count="16">
    <cacheField name="Order ID" numFmtId="0">
      <sharedItems/>
    </cacheField>
    <cacheField name="Order Date" numFmtId="164">
      <sharedItems containsSemiMixedTypes="0" containsNonDate="0" containsDate="1" containsString="0" minDate="2021-01-01T00:00:00" maxDate="2022-10-17T00:00:00" count="654">
        <d v="2021-01-05T00:00:00"/>
        <d v="2021-01-07T00:00:00"/>
        <d v="2021-01-08T00:00:00"/>
        <d v="2021-01-09T00:00:00"/>
        <d v="2021-01-11T00:00:00"/>
        <d v="2021-01-12T00:00:00"/>
        <d v="2021-01-13T00:00:00"/>
        <d v="2021-01-15T00:00:00"/>
        <d v="2021-01-18T00:00:00"/>
        <d v="2021-01-22T00:00:00"/>
        <d v="2021-01-24T00:00:00"/>
        <d v="2021-01-25T00:00:00"/>
        <d v="2021-01-26T00:00:00"/>
        <d v="2021-01-28T00:00:00"/>
        <d v="2021-01-29T00:00:00"/>
        <d v="2021-02-02T00:00:00"/>
        <d v="2021-02-03T00:00:00"/>
        <d v="2021-02-04T00:00:00"/>
        <d v="2021-02-05T00:00:00"/>
        <d v="2021-02-08T00:00:00"/>
        <d v="2021-02-11T00:00:00"/>
        <d v="2021-02-13T00:00:00"/>
        <d v="2021-02-19T00:00:00"/>
        <d v="2021-02-23T00:00:00"/>
        <d v="2021-02-24T00:00:00"/>
        <d v="2021-02-25T00:00:00"/>
        <d v="2021-02-26T00:00:00"/>
        <d v="2021-03-08T00:00:00"/>
        <d v="2021-03-11T00:00:00"/>
        <d v="2021-03-12T00:00:00"/>
        <d v="2021-03-13T00:00:00"/>
        <d v="2021-03-15T00:00:00"/>
        <d v="2021-03-16T00:00:00"/>
        <d v="2021-03-18T00:00:00"/>
        <d v="2021-03-20T00:00:00"/>
        <d v="2021-03-25T00:00:00"/>
        <d v="2021-03-26T00:00:00"/>
        <d v="2021-03-31T00:00:00"/>
        <d v="2021-04-02T00:00:00"/>
        <d v="2021-04-12T00:00:00"/>
        <d v="2021-04-14T00:00:00"/>
        <d v="2021-04-17T00:00:00"/>
        <d v="2021-04-19T00:00:00"/>
        <d v="2021-04-20T00:00:00"/>
        <d v="2021-04-21T00:00:00"/>
        <d v="2021-04-22T00:00:00"/>
        <d v="2021-04-25T00:00:00"/>
        <d v="2021-04-28T00:00:00"/>
        <d v="2021-05-03T00:00:00"/>
        <d v="2021-05-05T00:00:00"/>
        <d v="2021-05-09T00:00:00"/>
        <d v="2021-05-15T00:00:00"/>
        <d v="2021-05-16T00:00:00"/>
        <d v="2021-05-17T00:00:00"/>
        <d v="2021-05-18T00:00:00"/>
        <d v="2021-05-19T00:00:00"/>
        <d v="2021-05-20T00:00:00"/>
        <d v="2021-05-22T00:00:00"/>
        <d v="2021-05-23T00:00:00"/>
        <d v="2021-05-26T00:00:00"/>
        <d v="2021-05-29T00:00:00"/>
        <d v="2021-06-03T00:00:00"/>
        <d v="2021-06-04T00:00:00"/>
        <d v="2021-06-08T00:00:00"/>
        <d v="2021-06-09T00:00:00"/>
        <d v="2021-06-11T00:00:00"/>
        <d v="2021-06-12T00:00:00"/>
        <d v="2021-06-13T00:00:00"/>
        <d v="2021-06-16T00:00:00"/>
        <d v="2021-06-19T00:00:00"/>
        <d v="2021-06-21T00:00:00"/>
        <d v="2021-06-22T00:00:00"/>
        <d v="2021-06-24T00:00:00"/>
        <d v="2021-06-26T00:00:00"/>
        <d v="2021-06-28T00:00:00"/>
        <d v="2021-06-30T00:00:00"/>
        <d v="2021-07-06T00:00:00"/>
        <d v="2021-07-08T00:00:00"/>
        <d v="2021-07-11T00:00:00"/>
        <d v="2021-07-13T00:00:00"/>
        <d v="2021-07-14T00:00:00"/>
        <d v="2021-07-15T00:00:00"/>
        <d v="2021-07-17T00:00:00"/>
        <d v="2021-07-21T00:00:00"/>
        <d v="2021-07-22T00:00:00"/>
        <d v="2021-07-24T00:00:00"/>
        <d v="2021-07-27T00:00:00"/>
        <d v="2021-08-08T00:00:00"/>
        <d v="2021-08-10T00:00:00"/>
        <d v="2021-08-11T00:00:00"/>
        <d v="2021-08-12T00:00:00"/>
        <d v="2021-08-16T00:00:00"/>
        <d v="2021-08-19T00:00:00"/>
        <d v="2021-08-20T00:00:00"/>
        <d v="2021-08-21T00:00:00"/>
        <d v="2021-08-22T00:00:00"/>
        <d v="2021-08-25T00:00:00"/>
        <d v="2021-08-26T00:00:00"/>
        <d v="2021-08-27T00:00:00"/>
        <d v="2021-08-29T00:00:00"/>
        <d v="2021-08-31T00:00:00"/>
        <d v="2021-09-01T00:00:00"/>
        <d v="2021-09-03T00:00:00"/>
        <d v="2021-09-05T00:00:00"/>
        <d v="2021-09-07T00:00:00"/>
        <d v="2021-09-08T00:00:00"/>
        <d v="2021-09-09T00:00:00"/>
        <d v="2021-09-10T00:00:00"/>
        <d v="2021-09-11T00:00:00"/>
        <d v="2021-09-13T00:00:00"/>
        <d v="2021-09-15T00:00:00"/>
        <d v="2021-09-18T00:00:00"/>
        <d v="2021-09-22T00:00:00"/>
        <d v="2021-09-24T00:00:00"/>
        <d v="2021-09-28T00:00:00"/>
        <d v="2021-10-01T00:00:00"/>
        <d v="2021-10-06T00:00:00"/>
        <d v="2021-10-08T00:00:00"/>
        <d v="2021-10-09T00:00:00"/>
        <d v="2021-10-15T00:00:00"/>
        <d v="2021-10-16T00:00:00"/>
        <d v="2021-10-18T00:00:00"/>
        <d v="2021-10-22T00:00:00"/>
        <d v="2021-10-23T00:00:00"/>
        <d v="2021-10-26T00:00:00"/>
        <d v="2021-10-27T00:00:00"/>
        <d v="2021-10-29T00:00:00"/>
        <d v="2021-10-30T00:00:00"/>
        <d v="2021-10-31T00:00:00"/>
        <d v="2021-11-03T00:00:00"/>
        <d v="2021-11-07T00:00:00"/>
        <d v="2021-11-08T00:00:00"/>
        <d v="2021-11-09T00:00:00"/>
        <d v="2021-11-10T00:00:00"/>
        <d v="2021-11-16T00:00:00"/>
        <d v="2021-11-19T00:00:00"/>
        <d v="2021-11-20T00:00:00"/>
        <d v="2021-11-21T00:00:00"/>
        <d v="2021-11-22T00:00:00"/>
        <d v="2021-11-23T00:00:00"/>
        <d v="2021-11-24T00:00:00"/>
        <d v="2021-11-25T00:00:00"/>
        <d v="2021-11-27T00:00:00"/>
        <d v="2021-11-29T00:00:00"/>
        <d v="2021-12-01T00:00:00"/>
        <d v="2021-12-02T00:00:00"/>
        <d v="2021-12-04T00:00:00"/>
        <d v="2021-12-05T00:00:00"/>
        <d v="2021-12-13T00:00:00"/>
        <d v="2021-12-17T00:00:00"/>
        <d v="2021-12-18T00:00:00"/>
        <d v="2021-12-20T00:00:00"/>
        <d v="2021-12-22T00:00:00"/>
        <d v="2021-12-24T00:00:00"/>
        <d v="2021-12-27T00:00:00"/>
        <d v="2021-12-29T00:00:00"/>
        <d v="2021-12-30T00:00:00"/>
        <d v="2022-01-01T00:00:00"/>
        <d v="2022-01-12T00:00:00"/>
        <d v="2022-01-13T00:00:00"/>
        <d v="2022-01-14T00:00:00"/>
        <d v="2022-01-17T00:00:00"/>
        <d v="2022-01-18T00:00:00"/>
        <d v="2022-01-25T00:00:00"/>
        <d v="2022-01-26T00:00:00"/>
        <d v="2022-01-28T00:00:00"/>
        <d v="2022-01-31T00:00:00"/>
        <d v="2022-02-05T00:00:00"/>
        <d v="2022-02-07T00:00:00"/>
        <d v="2022-02-09T00:00:00"/>
        <d v="2022-02-11T00:00:00"/>
        <d v="2022-02-12T00:00:00"/>
        <d v="2022-02-14T00:00:00"/>
        <d v="2022-02-18T00:00:00"/>
        <d v="2022-02-19T00:00:00"/>
        <d v="2022-02-21T00:00:00"/>
        <d v="2022-02-22T00:00:00"/>
        <d v="2022-02-23T00:00:00"/>
        <d v="2022-02-24T00:00:00"/>
        <d v="2022-02-26T00:00:00"/>
        <d v="2022-02-28T00:00:00"/>
        <d v="2022-03-01T00:00:00"/>
        <d v="2022-03-02T00:00:00"/>
        <d v="2022-03-05T00:00:00"/>
        <d v="2022-03-07T00:00:00"/>
        <d v="2022-03-10T00:00:00"/>
        <d v="2022-03-11T00:00:00"/>
        <d v="2022-03-12T00:00:00"/>
        <d v="2022-03-13T00:00:00"/>
        <d v="2022-03-17T00:00:00"/>
        <d v="2022-03-19T00:00:00"/>
        <d v="2022-03-22T00:00:00"/>
        <d v="2022-03-23T00:00:00"/>
        <d v="2022-03-24T00:00:00"/>
        <d v="2022-03-25T00:00:00"/>
        <d v="2022-03-27T00:00:00"/>
        <d v="2022-03-30T00:00:00"/>
        <d v="2022-03-31T00:00:00"/>
        <d v="2022-04-01T00:00:00"/>
        <d v="2022-04-02T00:00:00"/>
        <d v="2022-04-07T00:00:00"/>
        <d v="2022-04-09T00:00:00"/>
        <d v="2022-04-13T00:00:00"/>
        <d v="2022-04-14T00:00:00"/>
        <d v="2022-04-15T00:00:00"/>
        <d v="2022-04-18T00:00:00"/>
        <d v="2022-04-19T00:00:00"/>
        <d v="2022-04-20T00:00:00"/>
        <d v="2022-04-23T00:00:00"/>
        <d v="2022-04-25T00:00:00"/>
        <d v="2022-04-30T00:00:00"/>
        <d v="2022-05-03T00:00:00"/>
        <d v="2022-05-05T00:00:00"/>
        <d v="2022-05-07T00:00:00"/>
        <d v="2022-05-10T00:00:00"/>
        <d v="2022-05-13T00:00:00"/>
        <d v="2022-05-14T00:00:00"/>
        <d v="2022-05-17T00:00:00"/>
        <d v="2022-05-18T00:00:00"/>
        <d v="2022-05-19T00:00:00"/>
        <d v="2022-05-20T00:00:00"/>
        <d v="2022-05-24T00:00:00"/>
        <d v="2022-05-25T00:00:00"/>
        <d v="2022-05-27T00:00:00"/>
        <d v="2022-05-29T00:00:00"/>
        <d v="2022-06-05T00:00:00"/>
        <d v="2022-06-06T00:00:00"/>
        <d v="2022-06-08T00:00:00"/>
        <d v="2022-06-09T00:00:00"/>
        <d v="2022-06-10T00:00:00"/>
        <d v="2022-06-11T00:00:00"/>
        <d v="2022-06-13T00:00:00"/>
        <d v="2022-06-14T00:00:00"/>
        <d v="2022-06-15T00:00:00"/>
        <d v="2022-06-16T00:00:00"/>
        <d v="2022-06-18T00:00:00"/>
        <d v="2022-06-24T00:00:00"/>
        <d v="2022-06-25T00:00:00"/>
        <d v="2022-06-26T00:00:00"/>
        <d v="2022-06-29T00:00:00"/>
        <d v="2022-07-04T00:00:00"/>
        <d v="2022-07-05T00:00:00"/>
        <d v="2022-07-10T00:00:00"/>
        <d v="2022-07-11T00:00:00"/>
        <d v="2022-07-12T00:00:00"/>
        <d v="2022-07-14T00:00:00"/>
        <d v="2022-07-15T00:00:00"/>
        <d v="2022-07-16T00:00:00"/>
        <d v="2022-07-17T00:00:00"/>
        <d v="2022-07-18T00:00:00"/>
        <d v="2022-07-23T00:00:00"/>
        <d v="2022-07-25T00:00:00"/>
        <d v="2022-07-31T00:00:00"/>
        <d v="2022-08-02T00:00:00"/>
        <d v="2022-08-06T00:00:00"/>
        <d v="2022-08-08T00:00:00"/>
        <d v="2022-08-09T00:00:00"/>
        <d v="2022-08-11T00:00:00"/>
        <d v="2022-08-12T00:00:00"/>
        <d v="2022-08-22T00:00:00"/>
        <d v="2022-08-24T00:00:00"/>
        <d v="2022-08-30T00:00:00"/>
        <d v="2022-08-31T00:00:00"/>
        <d v="2022-09-01T00:00:00"/>
        <d v="2022-09-03T00:00:00"/>
        <d v="2022-09-04T00:00:00"/>
        <d v="2022-09-06T00:00:00"/>
        <d v="2022-09-08T00:00:00"/>
        <d v="2022-09-11T00:00:00"/>
        <d v="2022-09-12T00:00:00"/>
        <d v="2022-09-16T00:00:00"/>
        <d v="2022-09-17T00:00:00"/>
        <d v="2022-09-18T00:00:00"/>
        <d v="2022-09-20T00:00:00"/>
        <d v="2022-09-22T00:00:00"/>
        <d v="2022-09-23T00:00:00"/>
        <d v="2022-09-27T00:00:00"/>
        <d v="2022-09-29T00:00:00"/>
        <d v="2022-10-01T00:00:00"/>
        <d v="2022-10-03T00:00:00"/>
        <d v="2022-10-04T00:00:00"/>
        <d v="2022-10-05T00:00:00"/>
        <d v="2022-10-10T00:00:00"/>
        <d v="2022-10-12T00:00:00"/>
        <d v="2022-10-16T00:00:00"/>
        <d v="2021-01-02T00:00:00"/>
        <d v="2021-01-03T00:00:00"/>
        <d v="2021-01-04T00:00:00"/>
        <d v="2021-01-17T00:00:00"/>
        <d v="2021-01-19T00:00:00"/>
        <d v="2021-01-23T00:00:00"/>
        <d v="2021-01-27T00:00:00"/>
        <d v="2021-02-06T00:00:00"/>
        <d v="2021-02-16T00:00:00"/>
        <d v="2021-02-20T00:00:00"/>
        <d v="2021-02-21T00:00:00"/>
        <d v="2021-02-28T00:00:00"/>
        <d v="2021-03-04T00:00:00"/>
        <d v="2021-03-06T00:00:00"/>
        <d v="2021-03-14T00:00:00"/>
        <d v="2021-03-17T00:00:00"/>
        <d v="2021-03-24T00:00:00"/>
        <d v="2021-03-27T00:00:00"/>
        <d v="2021-03-28T00:00:00"/>
        <d v="2021-04-05T00:00:00"/>
        <d v="2021-04-06T00:00:00"/>
        <d v="2021-04-07T00:00:00"/>
        <d v="2021-04-13T00:00:00"/>
        <d v="2021-04-15T00:00:00"/>
        <d v="2021-04-23T00:00:00"/>
        <d v="2021-04-24T00:00:00"/>
        <d v="2021-04-29T00:00:00"/>
        <d v="2021-05-02T00:00:00"/>
        <d v="2021-05-06T00:00:00"/>
        <d v="2021-05-12T00:00:00"/>
        <d v="2021-05-21T00:00:00"/>
        <d v="2021-05-24T00:00:00"/>
        <d v="2021-05-25T00:00:00"/>
        <d v="2021-05-27T00:00:00"/>
        <d v="2021-05-30T00:00:00"/>
        <d v="2021-06-01T00:00:00"/>
        <d v="2021-06-02T00:00:00"/>
        <d v="2021-06-14T00:00:00"/>
        <d v="2021-06-15T00:00:00"/>
        <d v="2021-06-18T00:00:00"/>
        <d v="2021-06-25T00:00:00"/>
        <d v="2021-07-01T00:00:00"/>
        <d v="2021-07-03T00:00:00"/>
        <d v="2021-07-07T00:00:00"/>
        <d v="2021-07-16T00:00:00"/>
        <d v="2021-07-18T00:00:00"/>
        <d v="2021-07-19T00:00:00"/>
        <d v="2021-07-26T00:00:00"/>
        <d v="2021-07-28T00:00:00"/>
        <d v="2021-07-30T00:00:00"/>
        <d v="2021-08-01T00:00:00"/>
        <d v="2021-08-02T00:00:00"/>
        <d v="2021-08-03T00:00:00"/>
        <d v="2021-08-05T00:00:00"/>
        <d v="2021-08-07T00:00:00"/>
        <d v="2021-08-09T00:00:00"/>
        <d v="2021-08-14T00:00:00"/>
        <d v="2021-08-18T00:00:00"/>
        <d v="2021-09-14T00:00:00"/>
        <d v="2021-09-19T00:00:00"/>
        <d v="2021-09-20T00:00:00"/>
        <d v="2021-09-21T00:00:00"/>
        <d v="2021-09-23T00:00:00"/>
        <d v="2021-09-25T00:00:00"/>
        <d v="2021-09-29T00:00:00"/>
        <d v="2021-09-30T00:00:00"/>
        <d v="2021-10-02T00:00:00"/>
        <d v="2021-10-04T00:00:00"/>
        <d v="2021-10-05T00:00:00"/>
        <d v="2021-10-10T00:00:00"/>
        <d v="2021-10-11T00:00:00"/>
        <d v="2021-10-12T00:00:00"/>
        <d v="2021-10-13T00:00:00"/>
        <d v="2021-10-14T00:00:00"/>
        <d v="2021-10-20T00:00:00"/>
        <d v="2021-11-15T00:00:00"/>
        <d v="2021-11-17T00:00:00"/>
        <d v="2021-11-26T00:00:00"/>
        <d v="2021-11-28T00:00:00"/>
        <d v="2021-12-03T00:00:00"/>
        <d v="2021-12-07T00:00:00"/>
        <d v="2021-12-09T00:00:00"/>
        <d v="2021-12-10T00:00:00"/>
        <d v="2021-12-11T00:00:00"/>
        <d v="2021-12-12T00:00:00"/>
        <d v="2021-12-14T00:00:00"/>
        <d v="2021-12-15T00:00:00"/>
        <d v="2021-12-16T00:00:00"/>
        <d v="2021-12-23T00:00:00"/>
        <d v="2021-12-25T00:00:00"/>
        <d v="2021-12-26T00:00:00"/>
        <d v="2022-01-03T00:00:00"/>
        <d v="2022-01-05T00:00:00"/>
        <d v="2022-01-06T00:00:00"/>
        <d v="2022-01-07T00:00:00"/>
        <d v="2022-01-15T00:00:00"/>
        <d v="2022-01-21T00:00:00"/>
        <d v="2022-01-22T00:00:00"/>
        <d v="2022-01-27T00:00:00"/>
        <d v="2022-01-29T00:00:00"/>
        <d v="2022-02-01T00:00:00"/>
        <d v="2022-02-02T00:00:00"/>
        <d v="2022-02-04T00:00:00"/>
        <d v="2022-02-06T00:00:00"/>
        <d v="2022-02-15T00:00:00"/>
        <d v="2022-02-17T00:00:00"/>
        <d v="2022-02-20T00:00:00"/>
        <d v="2022-03-03T00:00:00"/>
        <d v="2022-03-04T00:00:00"/>
        <d v="2022-03-20T00:00:00"/>
        <d v="2022-03-26T00:00:00"/>
        <d v="2022-03-28T00:00:00"/>
        <d v="2022-04-04T00:00:00"/>
        <d v="2022-04-05T00:00:00"/>
        <d v="2022-04-06T00:00:00"/>
        <d v="2022-04-12T00:00:00"/>
        <d v="2022-04-21T00:00:00"/>
        <d v="2022-04-24T00:00:00"/>
        <d v="2022-04-26T00:00:00"/>
        <d v="2022-04-27T00:00:00"/>
        <d v="2022-05-01T00:00:00"/>
        <d v="2022-05-02T00:00:00"/>
        <d v="2022-05-09T00:00:00"/>
        <d v="2022-05-12T00:00:00"/>
        <d v="2022-05-16T00:00:00"/>
        <d v="2022-05-21T00:00:00"/>
        <d v="2022-05-22T00:00:00"/>
        <d v="2022-05-26T00:00:00"/>
        <d v="2022-05-30T00:00:00"/>
        <d v="2022-06-01T00:00:00"/>
        <d v="2022-06-02T00:00:00"/>
        <d v="2022-06-17T00:00:00"/>
        <d v="2022-06-28T00:00:00"/>
        <d v="2022-07-03T00:00:00"/>
        <d v="2022-07-20T00:00:00"/>
        <d v="2022-07-21T00:00:00"/>
        <d v="2022-08-05T00:00:00"/>
        <d v="2022-08-07T00:00:00"/>
        <d v="2022-08-14T00:00:00"/>
        <d v="2022-08-18T00:00:00"/>
        <d v="2022-08-19T00:00:00"/>
        <d v="2022-08-20T00:00:00"/>
        <d v="2022-08-21T00:00:00"/>
        <d v="2022-09-02T00:00:00"/>
        <d v="2022-09-19T00:00:00"/>
        <d v="2022-09-21T00:00:00"/>
        <d v="2022-09-25T00:00:00"/>
        <d v="2022-09-26T00:00:00"/>
        <d v="2022-10-02T00:00:00"/>
        <d v="2022-10-06T00:00:00"/>
        <d v="2022-10-09T00:00:00"/>
        <d v="2022-10-13T00:00:00"/>
        <d v="2021-01-01T00:00:00"/>
        <d v="2021-01-20T00:00:00"/>
        <d v="2021-01-21T00:00:00"/>
        <d v="2021-01-30T00:00:00"/>
        <d v="2021-02-07T00:00:00"/>
        <d v="2021-02-09T00:00:00"/>
        <d v="2021-02-10T00:00:00"/>
        <d v="2021-02-15T00:00:00"/>
        <d v="2021-02-22T00:00:00"/>
        <d v="2021-02-27T00:00:00"/>
        <d v="2021-03-03T00:00:00"/>
        <d v="2021-03-05T00:00:00"/>
        <d v="2021-03-07T00:00:00"/>
        <d v="2021-03-19T00:00:00"/>
        <d v="2021-03-21T00:00:00"/>
        <d v="2021-03-30T00:00:00"/>
        <d v="2021-04-08T00:00:00"/>
        <d v="2021-04-09T00:00:00"/>
        <d v="2021-04-30T00:00:00"/>
        <d v="2021-05-08T00:00:00"/>
        <d v="2021-05-10T00:00:00"/>
        <d v="2021-05-13T00:00:00"/>
        <d v="2021-05-28T00:00:00"/>
        <d v="2021-06-05T00:00:00"/>
        <d v="2021-06-06T00:00:00"/>
        <d v="2021-06-07T00:00:00"/>
        <d v="2021-06-10T00:00:00"/>
        <d v="2021-07-10T00:00:00"/>
        <d v="2021-07-29T00:00:00"/>
        <d v="2021-07-31T00:00:00"/>
        <d v="2021-08-13T00:00:00"/>
        <d v="2021-08-17T00:00:00"/>
        <d v="2021-08-23T00:00:00"/>
        <d v="2021-08-30T00:00:00"/>
        <d v="2021-09-06T00:00:00"/>
        <d v="2021-09-12T00:00:00"/>
        <d v="2021-09-17T00:00:00"/>
        <d v="2021-09-27T00:00:00"/>
        <d v="2021-10-07T00:00:00"/>
        <d v="2021-10-17T00:00:00"/>
        <d v="2021-10-19T00:00:00"/>
        <d v="2021-10-24T00:00:00"/>
        <d v="2021-10-25T00:00:00"/>
        <d v="2021-10-28T00:00:00"/>
        <d v="2021-11-01T00:00:00"/>
        <d v="2021-11-05T00:00:00"/>
        <d v="2021-11-11T00:00:00"/>
        <d v="2021-11-12T00:00:00"/>
        <d v="2021-11-13T00:00:00"/>
        <d v="2021-11-14T00:00:00"/>
        <d v="2021-11-18T00:00:00"/>
        <d v="2021-12-06T00:00:00"/>
        <d v="2021-12-31T00:00:00"/>
        <d v="2022-01-02T00:00:00"/>
        <d v="2022-01-10T00:00:00"/>
        <d v="2022-01-11T00:00:00"/>
        <d v="2022-01-16T00:00:00"/>
        <d v="2022-02-03T00:00:00"/>
        <d v="2022-02-10T00:00:00"/>
        <d v="2022-02-13T00:00:00"/>
        <d v="2022-02-16T00:00:00"/>
        <d v="2022-02-27T00:00:00"/>
        <d v="2022-03-09T00:00:00"/>
        <d v="2022-03-15T00:00:00"/>
        <d v="2022-03-21T00:00:00"/>
        <d v="2022-03-29T00:00:00"/>
        <d v="2022-04-10T00:00:00"/>
        <d v="2022-04-11T00:00:00"/>
        <d v="2022-05-08T00:00:00"/>
        <d v="2022-05-11T00:00:00"/>
        <d v="2022-05-15T00:00:00"/>
        <d v="2022-05-28T00:00:00"/>
        <d v="2022-06-19T00:00:00"/>
        <d v="2022-06-21T00:00:00"/>
        <d v="2022-06-22T00:00:00"/>
        <d v="2022-07-02T00:00:00"/>
        <d v="2022-07-07T00:00:00"/>
        <d v="2022-07-13T00:00:00"/>
        <d v="2022-07-22T00:00:00"/>
        <d v="2022-07-27T00:00:00"/>
        <d v="2022-07-28T00:00:00"/>
        <d v="2022-07-29T00:00:00"/>
        <d v="2022-07-30T00:00:00"/>
        <d v="2022-08-03T00:00:00"/>
        <d v="2022-08-04T00:00:00"/>
        <d v="2022-08-10T00:00:00"/>
        <d v="2022-08-13T00:00:00"/>
        <d v="2022-08-16T00:00:00"/>
        <d v="2022-08-17T00:00:00"/>
        <d v="2022-09-05T00:00:00"/>
        <d v="2022-09-07T00:00:00"/>
        <d v="2022-09-10T00:00:00"/>
        <d v="2022-09-13T00:00:00"/>
        <d v="2022-09-14T00:00:00"/>
        <d v="2022-09-15T00:00:00"/>
        <d v="2022-09-28T00:00:00"/>
        <d v="2022-10-08T00:00:00"/>
        <d v="2022-10-11T00:00:00"/>
        <d v="2022-10-14T00:00:00"/>
        <d v="2021-01-16T00:00:00"/>
        <d v="2021-02-12T00:00:00"/>
        <d v="2021-02-17T00:00:00"/>
        <d v="2021-02-18T00:00:00"/>
        <d v="2021-03-01T00:00:00"/>
        <d v="2021-03-02T00:00:00"/>
        <d v="2021-03-09T00:00:00"/>
        <d v="2021-03-22T00:00:00"/>
        <d v="2021-03-23T00:00:00"/>
        <d v="2021-03-29T00:00:00"/>
        <d v="2021-04-04T00:00:00"/>
        <d v="2021-04-16T00:00:00"/>
        <d v="2021-04-26T00:00:00"/>
        <d v="2021-05-11T00:00:00"/>
        <d v="2021-06-17T00:00:00"/>
        <d v="2021-06-20T00:00:00"/>
        <d v="2021-06-29T00:00:00"/>
        <d v="2021-07-04T00:00:00"/>
        <d v="2021-07-09T00:00:00"/>
        <d v="2021-07-20T00:00:00"/>
        <d v="2021-07-25T00:00:00"/>
        <d v="2021-08-04T00:00:00"/>
        <d v="2021-08-06T00:00:00"/>
        <d v="2021-08-24T00:00:00"/>
        <d v="2021-10-03T00:00:00"/>
        <d v="2021-11-02T00:00:00"/>
        <d v="2021-11-04T00:00:00"/>
        <d v="2021-11-06T00:00:00"/>
        <d v="2021-11-30T00:00:00"/>
        <d v="2021-12-19T00:00:00"/>
        <d v="2021-12-21T00:00:00"/>
        <d v="2022-01-04T00:00:00"/>
        <d v="2022-01-08T00:00:00"/>
        <d v="2022-01-09T00:00:00"/>
        <d v="2022-01-19T00:00:00"/>
        <d v="2022-01-20T00:00:00"/>
        <d v="2022-01-23T00:00:00"/>
        <d v="2022-01-24T00:00:00"/>
        <d v="2022-01-30T00:00:00"/>
        <d v="2022-02-08T00:00:00"/>
        <d v="2022-03-06T00:00:00"/>
        <d v="2022-03-14T00:00:00"/>
        <d v="2022-03-18T00:00:00"/>
        <d v="2022-04-03T00:00:00"/>
        <d v="2022-04-08T00:00:00"/>
        <d v="2022-04-22T00:00:00"/>
        <d v="2022-04-29T00:00:00"/>
        <d v="2022-05-23T00:00:00"/>
        <d v="2022-06-04T00:00:00"/>
        <d v="2022-06-12T00:00:00"/>
        <d v="2022-06-20T00:00:00"/>
        <d v="2022-06-23T00:00:00"/>
        <d v="2022-06-30T00:00:00"/>
        <d v="2022-07-06T00:00:00"/>
        <d v="2022-07-09T00:00:00"/>
        <d v="2022-07-19T00:00:00"/>
        <d v="2022-07-26T00:00:00"/>
        <d v="2022-08-01T00:00:00"/>
        <d v="2022-08-15T00:00:00"/>
        <d v="2022-08-23T00:00:00"/>
        <d v="2022-08-25T00:00:00"/>
        <d v="2022-08-29T00:00:00"/>
        <d v="2022-09-24T00:00:00"/>
        <d v="2022-10-07T00:00:00"/>
        <d v="2022-10-15T00:00:00"/>
        <d v="2021-01-06T00:00:00"/>
        <d v="2021-01-10T00:00:00"/>
        <d v="2021-01-14T00:00:00"/>
        <d v="2021-01-31T00:00:00"/>
        <d v="2021-02-01T00:00:00"/>
        <d v="2021-02-14T00:00:00"/>
        <d v="2021-03-10T00:00:00"/>
        <d v="2021-04-01T00:00:00"/>
        <d v="2021-04-03T00:00:00"/>
        <d v="2021-04-10T00:00:00"/>
        <d v="2021-04-11T00:00:00"/>
        <d v="2021-04-18T00:00:00"/>
        <d v="2021-04-27T00:00:00"/>
        <d v="2021-05-01T00:00:00"/>
        <d v="2021-05-04T00:00:00"/>
        <d v="2021-05-07T00:00:00"/>
        <d v="2021-05-14T00:00:00"/>
        <d v="2021-05-31T00:00:00"/>
        <d v="2021-06-23T00:00:00"/>
        <d v="2021-06-27T00:00:00"/>
        <d v="2021-07-02T00:00:00"/>
        <d v="2021-07-05T00:00:00"/>
        <d v="2021-07-12T00:00:00"/>
        <d v="2021-07-23T00:00:00"/>
        <d v="2021-08-15T00:00:00"/>
        <d v="2021-08-28T00:00:00"/>
        <d v="2021-09-02T00:00:00"/>
        <d v="2021-09-04T00:00:00"/>
        <d v="2021-09-16T00:00:00"/>
        <d v="2021-09-26T00:00:00"/>
        <d v="2021-10-21T00:00:00"/>
        <d v="2021-12-08T00:00:00"/>
        <d v="2021-12-28T00:00:00"/>
        <d v="2022-02-25T00:00:00"/>
        <d v="2022-03-08T00:00:00"/>
        <d v="2022-03-16T00:00:00"/>
        <d v="2022-04-16T00:00:00"/>
        <d v="2022-04-17T00:00:00"/>
        <d v="2022-04-28T00:00:00"/>
        <d v="2022-05-04T00:00:00"/>
        <d v="2022-05-06T00:00:00"/>
        <d v="2022-05-31T00:00:00"/>
        <d v="2022-06-03T00:00:00"/>
        <d v="2022-06-07T00:00:00"/>
        <d v="2022-06-27T00:00:00"/>
        <d v="2022-07-01T00:00:00"/>
        <d v="2022-07-08T00:00:00"/>
        <d v="2022-07-24T00:00:00"/>
        <d v="2022-08-26T00:00:00"/>
        <d v="2022-08-27T00:00:00"/>
        <d v="2022-08-28T00:00:00"/>
        <d v="2022-09-09T00:00:00"/>
        <d v="2022-09-30T00:00:00"/>
      </sharedItems>
      <fieldGroup par="15"/>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Product_Type" numFmtId="0">
      <sharedItems count="5">
        <s v="Product 1"/>
        <s v="Product 5"/>
        <s v="Product 2"/>
        <s v="Product 4"/>
        <s v="Product 3"/>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Manager" numFmtId="0">
      <sharedItems/>
    </cacheField>
    <cacheField name="Tenure_IM" numFmtId="0">
      <sharedItems containsSemiMixedTypes="0" containsString="0" containsNumber="1" containsInteger="1" minValue="2" maxValue="8"/>
    </cacheField>
    <cacheField name="Tenure_X" numFmtId="0">
      <sharedItems containsSemiMixedTypes="0" containsString="0" containsNumber="1" containsInteger="1" minValue="3" maxValue="8"/>
    </cacheField>
    <cacheField name="Revenue" numFmtId="0">
      <sharedItems containsSemiMixedTypes="0" containsString="0" containsNumber="1" containsInteger="1" minValue="0" maxValue="3591"/>
    </cacheField>
    <cacheField name="Months (Order Date)" numFmtId="0" databaseField="0">
      <fieldGroup base="1">
        <rangePr groupBy="months" startDate="2021-01-01T00:00:00" endDate="2022-10-17T00:00:00"/>
        <groupItems count="14">
          <s v="&lt;01-01-2021"/>
          <s v="Jan"/>
          <s v="Feb"/>
          <s v="Mar"/>
          <s v="Apr"/>
          <s v="May"/>
          <s v="Jun"/>
          <s v="Jul"/>
          <s v="Aug"/>
          <s v="Sep"/>
          <s v="Oct"/>
          <s v="Nov"/>
          <s v="Dec"/>
          <s v="&gt;17-10-2022"/>
        </groupItems>
      </fieldGroup>
    </cacheField>
    <cacheField name="Quarters (Order Date)" numFmtId="0" databaseField="0">
      <fieldGroup base="1">
        <rangePr groupBy="quarters" startDate="2021-01-01T00:00:00" endDate="2022-10-17T00:00:00"/>
        <groupItems count="6">
          <s v="&lt;01-01-2021"/>
          <s v="Qtr1"/>
          <s v="Qtr2"/>
          <s v="Qtr3"/>
          <s v="Qtr4"/>
          <s v="&gt;17-10-2022"/>
        </groupItems>
      </fieldGroup>
    </cacheField>
    <cacheField name="Years (Order Date)" numFmtId="0" databaseField="0">
      <fieldGroup base="1">
        <rangePr groupBy="years" startDate="2021-01-01T00:00:00" endDate="2022-10-17T00:00:00"/>
        <groupItems count="4">
          <s v="&lt;01-01-2021"/>
          <s v="2021"/>
          <s v="2022"/>
          <s v="&gt;17-10-2022"/>
        </groupItems>
      </fieldGroup>
    </cacheField>
  </cacheFields>
  <extLst>
    <ext xmlns:x14="http://schemas.microsoft.com/office/spreadsheetml/2009/9/main" uri="{725AE2AE-9491-48be-B2B4-4EB974FC3084}">
      <x14:pivotCacheDefinition pivotCacheId="12713944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daya bhanu" refreshedDate="45317.017863078705" backgroundQuery="1" createdVersion="8" refreshedVersion="8" minRefreshableVersion="3" recordCount="0" supportSubquery="1" supportAdvancedDrill="1" xr:uid="{B56AB9CD-5E5A-4663-9B4E-E8147160684B}">
  <cacheSource type="external" connectionId="4"/>
  <cacheFields count="4">
    <cacheField name="[Table2].[Manager].[Manager]" caption="Manager" numFmtId="0" hierarchy="13" level="1">
      <sharedItems count="4">
        <s v="Jeff"/>
        <s v="Philip"/>
        <s v="Sara"/>
        <s v="Steve"/>
      </sharedItems>
    </cacheField>
    <cacheField name="[Measures].[Sum of Revenue]" caption="Sum of Revenue" numFmtId="0" hierarchy="17" level="32767"/>
    <cacheField name="[Measures].[Revenue sum]" caption="Revenue sum" numFmtId="0" hierarchy="18" level="32767"/>
    <cacheField name="[Measures].[_Revenue sum Status]" caption="_Revenue sum Status" numFmtId="0" hierarchy="23" level="32767"/>
  </cacheFields>
  <cacheHierarchies count="24">
    <cacheHierarchy uniqueName="[Data_Sales].[Order ID]" caption="Order ID" attribute="1" defaultMemberUniqueName="[Data_Sales].[Order ID].[All]" allUniqueName="[Data_Sales].[Order ID].[All]" dimensionUniqueName="[Data_Sales]" displayFolder="" count="0" memberValueDatatype="130" unbalanced="0"/>
    <cacheHierarchy uniqueName="[Data_Sales].[Order Date]" caption="Order Date" attribute="1" time="1" defaultMemberUniqueName="[Data_Sales].[Order Date].[All]" allUniqueName="[Data_Sales].[Order Date].[All]" dimensionUniqueName="[Data_Sales]" displayFolder="" count="0" memberValueDatatype="7" unbalanced="0"/>
    <cacheHierarchy uniqueName="[Data_Sales].[Customer ID]" caption="Customer ID" attribute="1" defaultMemberUniqueName="[Data_Sales].[Customer ID].[All]" allUniqueName="[Data_Sales].[Customer ID].[All]" dimensionUniqueName="[Data_Sales]" displayFolder="" count="0" memberValueDatatype="20" unbalanced="0"/>
    <cacheHierarchy uniqueName="[Data_Sales].[Customer Name]" caption="Customer Name" attribute="1" defaultMemberUniqueName="[Data_Sales].[Customer Name].[All]" allUniqueName="[Data_Sales].[Customer Name].[All]" dimensionUniqueName="[Data_Sales]" displayFolder="" count="0" memberValueDatatype="130" unbalanced="0"/>
    <cacheHierarchy uniqueName="[Data_Sales].[Sales Person]" caption="Sales Person" attribute="1" defaultMemberUniqueName="[Data_Sales].[Sales Person].[All]" allUniqueName="[Data_Sales].[Sales Person].[All]" dimensionUniqueName="[Data_Sales]" displayFolder="" count="0" memberValueDatatype="130" unbalanced="0"/>
    <cacheHierarchy uniqueName="[Data_Sales].[Region]" caption="Region" attribute="1" defaultMemberUniqueName="[Data_Sales].[Region].[All]" allUniqueName="[Data_Sales].[Region].[All]" dimensionUniqueName="[Data_Sales]" displayFolder="" count="0" memberValueDatatype="130" unbalanced="0"/>
    <cacheHierarchy uniqueName="[Data_Sales].[Product_Type]" caption="Product_Type" attribute="1" defaultMemberUniqueName="[Data_Sales].[Product_Type].[All]" allUniqueName="[Data_Sales].[Product_Type].[All]" dimensionUniqueName="[Data_Sales]" displayFolder="" count="0" memberValueDatatype="130" unbalanced="0"/>
    <cacheHierarchy uniqueName="[Data_Sales].[Price]" caption="Price" attribute="1" defaultMemberUniqueName="[Data_Sales].[Price].[All]" allUniqueName="[Data_Sales].[Price].[All]" dimensionUniqueName="[Data_Sales]" displayFolder="" count="0" memberValueDatatype="20" unbalanced="0"/>
    <cacheHierarchy uniqueName="[Data_Sales].[Quantity]" caption="Quantity" attribute="1" defaultMemberUniqueName="[Data_Sales].[Quantity].[All]" allUniqueName="[Data_Sales].[Quantity].[All]" dimensionUniqueName="[Data_Sales]" displayFolder="" count="0" memberValueDatatype="20" unbalanced="0"/>
    <cacheHierarchy uniqueName="[Data_Sales].[Manager]" caption="Manager" attribute="1" defaultMemberUniqueName="[Data_Sales].[Manager].[All]" allUniqueName="[Data_Sales].[Manager].[All]" dimensionUniqueName="[Data_Sales]" displayFolder="" count="0" memberValueDatatype="130" unbalanced="0"/>
    <cacheHierarchy uniqueName="[Data_Sales].[Tenure_IM]" caption="Tenure_IM" attribute="1" defaultMemberUniqueName="[Data_Sales].[Tenure_IM].[All]" allUniqueName="[Data_Sales].[Tenure_IM].[All]" dimensionUniqueName="[Data_Sales]" displayFolder="" count="0" memberValueDatatype="20" unbalanced="0"/>
    <cacheHierarchy uniqueName="[Data_Sales].[Tenure_X]" caption="Tenure_X" attribute="1" defaultMemberUniqueName="[Data_Sales].[Tenure_X].[All]" allUniqueName="[Data_Sales].[Tenure_X].[All]" dimensionUniqueName="[Data_Sales]" displayFolder="" count="0" memberValueDatatype="20" unbalanced="0"/>
    <cacheHierarchy uniqueName="[Data_Sales].[Revenue]" caption="Revenue" attribute="1" defaultMemberUniqueName="[Data_Sales].[Revenue].[All]" allUniqueName="[Data_Sales].[Revenue].[All]" dimensionUniqueName="[Data_Sales]" displayFolder="" count="0" memberValueDatatype="20" unbalanced="0"/>
    <cacheHierarchy uniqueName="[Table2].[Manager]" caption="Manager" attribute="1" defaultMemberUniqueName="[Table2].[Manager].[All]" allUniqueName="[Table2].[Manager].[All]" dimensionUniqueName="[Table2]" displayFolder="" count="2" memberValueDatatype="130" unbalanced="0">
      <fieldsUsage count="2">
        <fieldUsage x="-1"/>
        <fieldUsage x="0"/>
      </fieldsUsage>
    </cacheHierarchy>
    <cacheHierarchy uniqueName="[Table2].[Tenure (yrs)]" caption="Tenure (yrs)" attribute="1" defaultMemberUniqueName="[Table2].[Tenure (yrs)].[All]" allUniqueName="[Table2].[Tenure (yrs)].[All]" dimensionUniqueName="[Table2]" displayFolder="" count="0" memberValueDatatype="20" unbalanced="0"/>
    <cacheHierarchy uniqueName="[Table2].[Sales Person]" caption="Sales Person" attribute="1" defaultMemberUniqueName="[Table2].[Sales Person].[All]" allUniqueName="[Table2].[Sales Person].[All]" dimensionUniqueName="[Table2]" displayFolder="" count="0" memberValueDatatype="130" unbalanced="0"/>
    <cacheHierarchy uniqueName="[Table2].[Manager2]" caption="Manager2" attribute="1" defaultMemberUniqueName="[Table2].[Manager2].[All]" allUniqueName="[Table2].[Manager2].[All]" dimensionUniqueName="[Table2]" displayFolder="" count="0" memberValueDatatype="130" unbalanced="0"/>
    <cacheHierarchy uniqueName="[Measures].[Sum of Revenue]" caption="Sum of Revenue" measure="1" displayFolder="" measureGroup="Data_Sales" count="0" oneField="1">
      <fieldsUsage count="1">
        <fieldUsage x="1"/>
      </fieldsUsage>
      <extLst>
        <ext xmlns:x15="http://schemas.microsoft.com/office/spreadsheetml/2010/11/main" uri="{B97F6D7D-B522-45F9-BDA1-12C45D357490}">
          <x15:cacheHierarchy aggregatedColumn="12"/>
        </ext>
      </extLst>
    </cacheHierarchy>
    <cacheHierarchy uniqueName="[Measures].[Revenue sum]" caption="Revenue sum" measure="1" displayFolder="" measureGroup="Data_Sales" count="0" oneField="1">
      <fieldsUsage count="1">
        <fieldUsage x="2"/>
      </fieldsUsage>
    </cacheHierarchy>
    <cacheHierarchy uniqueName="[Measures].[__XL_Count Data_Sales]" caption="__XL_Count Data_Sales" measure="1" displayFolder="" measureGroup="Data_Sales"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_Revenue sum Goal]" caption="_Revenue sum Goal" measure="1" displayFolder="" measureGroup="Data_Sales" count="0" hidden="1"/>
    <cacheHierarchy uniqueName="[Measures].[_Revenue sum Status]" caption="_Revenue sum Status" measure="1" iconSet="6" displayFolder="" measureGroup="Data_Sales" count="0" oneField="1" hidden="1">
      <fieldsUsage count="1">
        <fieldUsage x="3"/>
      </fieldsUsage>
    </cacheHierarchy>
  </cacheHierarchies>
  <kpis count="1">
    <kpi uniqueName="Revenue sum" caption="Revenue sum" displayFolder="" measureGroup="Data_Sales" parent="" value="[Measures].[Revenue sum]" goal="[Measures].[_Revenue sum Goal]" status="[Measures].[_Revenue sum Status]" trend="" weight=""/>
  </kpis>
  <dimensions count="3">
    <dimension name="Data_Sales" uniqueName="[Data_Sales]" caption="Data_Sales"/>
    <dimension measure="1" name="Measures" uniqueName="[Measures]" caption="Measures"/>
    <dimension name="Table2" uniqueName="[Table2]" caption="Table2"/>
  </dimensions>
  <measureGroups count="2">
    <measureGroup name="Data_Sales" caption="Data_Sales"/>
    <measureGroup name="Table2" caption="Table2"/>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s v="Jeff"/>
    <n v="3"/>
    <n v="3"/>
    <n v="1995"/>
  </r>
  <r>
    <s v="0012"/>
    <x v="0"/>
    <n v="6"/>
    <x v="1"/>
    <x v="1"/>
    <x v="1"/>
    <x v="0"/>
    <n v="399"/>
    <n v="6"/>
    <s v="Steve"/>
    <n v="4"/>
    <n v="4"/>
    <n v="2394"/>
  </r>
  <r>
    <s v="0014"/>
    <x v="0"/>
    <n v="4"/>
    <x v="2"/>
    <x v="2"/>
    <x v="2"/>
    <x v="0"/>
    <n v="399"/>
    <n v="4"/>
    <s v="Jeff"/>
    <n v="2"/>
    <n v="3"/>
    <n v="1596"/>
  </r>
  <r>
    <s v="0020"/>
    <x v="1"/>
    <n v="5"/>
    <x v="3"/>
    <x v="2"/>
    <x v="2"/>
    <x v="0"/>
    <n v="399"/>
    <n v="3"/>
    <s v="Jeff"/>
    <n v="2"/>
    <n v="3"/>
    <n v="1197"/>
  </r>
  <r>
    <s v="0024"/>
    <x v="1"/>
    <n v="12"/>
    <x v="4"/>
    <x v="3"/>
    <x v="3"/>
    <x v="0"/>
    <n v="399"/>
    <n v="2"/>
    <s v="Sara"/>
    <n v="5"/>
    <n v="5"/>
    <n v="798"/>
  </r>
  <r>
    <s v="0025"/>
    <x v="2"/>
    <n v="3"/>
    <x v="5"/>
    <x v="4"/>
    <x v="2"/>
    <x v="0"/>
    <n v="399"/>
    <n v="0"/>
    <s v="Sara"/>
    <n v="2"/>
    <n v="5"/>
    <n v="0"/>
  </r>
  <r>
    <s v="0028"/>
    <x v="2"/>
    <n v="19"/>
    <x v="6"/>
    <x v="0"/>
    <x v="0"/>
    <x v="0"/>
    <n v="399"/>
    <n v="7"/>
    <s v="Jeff"/>
    <n v="3"/>
    <n v="3"/>
    <n v="2793"/>
  </r>
  <r>
    <s v="0032"/>
    <x v="3"/>
    <n v="6"/>
    <x v="1"/>
    <x v="1"/>
    <x v="1"/>
    <x v="0"/>
    <n v="399"/>
    <n v="3"/>
    <s v="Steve"/>
    <n v="4"/>
    <n v="4"/>
    <n v="1197"/>
  </r>
  <r>
    <s v="0037"/>
    <x v="4"/>
    <n v="13"/>
    <x v="7"/>
    <x v="5"/>
    <x v="3"/>
    <x v="0"/>
    <n v="399"/>
    <n v="4"/>
    <s v="Steve"/>
    <n v="6"/>
    <n v="4"/>
    <n v="1596"/>
  </r>
  <r>
    <s v="0038"/>
    <x v="5"/>
    <n v="20"/>
    <x v="0"/>
    <x v="6"/>
    <x v="0"/>
    <x v="0"/>
    <n v="399"/>
    <n v="3"/>
    <s v="Jeff"/>
    <n v="5"/>
    <n v="3"/>
    <n v="1197"/>
  </r>
  <r>
    <s v="0041"/>
    <x v="6"/>
    <n v="9"/>
    <x v="8"/>
    <x v="7"/>
    <x v="1"/>
    <x v="0"/>
    <n v="399"/>
    <n v="4"/>
    <s v="Philip"/>
    <n v="8"/>
    <n v="8"/>
    <n v="1596"/>
  </r>
  <r>
    <s v="0044"/>
    <x v="6"/>
    <n v="7"/>
    <x v="9"/>
    <x v="1"/>
    <x v="1"/>
    <x v="0"/>
    <n v="399"/>
    <n v="5"/>
    <s v="Steve"/>
    <n v="4"/>
    <n v="4"/>
    <n v="1995"/>
  </r>
  <r>
    <s v="0051"/>
    <x v="6"/>
    <n v="19"/>
    <x v="6"/>
    <x v="0"/>
    <x v="0"/>
    <x v="0"/>
    <n v="399"/>
    <n v="6"/>
    <s v="Jeff"/>
    <n v="3"/>
    <n v="3"/>
    <n v="2394"/>
  </r>
  <r>
    <s v="0055"/>
    <x v="7"/>
    <n v="7"/>
    <x v="9"/>
    <x v="1"/>
    <x v="1"/>
    <x v="0"/>
    <n v="399"/>
    <n v="0"/>
    <s v="Steve"/>
    <n v="4"/>
    <n v="4"/>
    <n v="0"/>
  </r>
  <r>
    <s v="0059"/>
    <x v="7"/>
    <n v="9"/>
    <x v="8"/>
    <x v="7"/>
    <x v="1"/>
    <x v="0"/>
    <n v="399"/>
    <n v="7"/>
    <s v="Philip"/>
    <n v="8"/>
    <n v="8"/>
    <n v="2793"/>
  </r>
  <r>
    <s v="0064"/>
    <x v="8"/>
    <n v="9"/>
    <x v="8"/>
    <x v="1"/>
    <x v="1"/>
    <x v="0"/>
    <n v="399"/>
    <n v="1"/>
    <s v="Steve"/>
    <n v="4"/>
    <n v="4"/>
    <n v="399"/>
  </r>
  <r>
    <s v="0072"/>
    <x v="9"/>
    <n v="15"/>
    <x v="10"/>
    <x v="5"/>
    <x v="3"/>
    <x v="0"/>
    <n v="399"/>
    <n v="4"/>
    <s v="Steve"/>
    <n v="6"/>
    <n v="4"/>
    <n v="1596"/>
  </r>
  <r>
    <s v="0081"/>
    <x v="10"/>
    <n v="7"/>
    <x v="9"/>
    <x v="1"/>
    <x v="1"/>
    <x v="0"/>
    <n v="399"/>
    <n v="6"/>
    <s v="Steve"/>
    <n v="4"/>
    <n v="4"/>
    <n v="2394"/>
  </r>
  <r>
    <s v="0084"/>
    <x v="11"/>
    <n v="18"/>
    <x v="11"/>
    <x v="0"/>
    <x v="0"/>
    <x v="0"/>
    <n v="399"/>
    <n v="1"/>
    <s v="Jeff"/>
    <n v="3"/>
    <n v="3"/>
    <n v="399"/>
  </r>
  <r>
    <s v="0085"/>
    <x v="12"/>
    <n v="4"/>
    <x v="2"/>
    <x v="4"/>
    <x v="2"/>
    <x v="0"/>
    <n v="399"/>
    <n v="9"/>
    <s v="Sara"/>
    <n v="2"/>
    <n v="5"/>
    <n v="3591"/>
  </r>
  <r>
    <s v="0086"/>
    <x v="12"/>
    <n v="12"/>
    <x v="4"/>
    <x v="3"/>
    <x v="3"/>
    <x v="0"/>
    <n v="399"/>
    <n v="2"/>
    <s v="Sara"/>
    <n v="5"/>
    <n v="5"/>
    <n v="798"/>
  </r>
  <r>
    <s v="0092"/>
    <x v="13"/>
    <n v="20"/>
    <x v="0"/>
    <x v="6"/>
    <x v="0"/>
    <x v="0"/>
    <n v="399"/>
    <n v="6"/>
    <s v="Jeff"/>
    <n v="5"/>
    <n v="3"/>
    <n v="2394"/>
  </r>
  <r>
    <s v="0093"/>
    <x v="14"/>
    <n v="7"/>
    <x v="9"/>
    <x v="7"/>
    <x v="1"/>
    <x v="0"/>
    <n v="399"/>
    <n v="1"/>
    <s v="Philip"/>
    <n v="8"/>
    <n v="8"/>
    <n v="399"/>
  </r>
  <r>
    <s v="0104"/>
    <x v="15"/>
    <n v="4"/>
    <x v="2"/>
    <x v="4"/>
    <x v="2"/>
    <x v="0"/>
    <n v="399"/>
    <n v="1"/>
    <s v="Sara"/>
    <n v="2"/>
    <n v="5"/>
    <n v="399"/>
  </r>
  <r>
    <s v="0108"/>
    <x v="15"/>
    <n v="15"/>
    <x v="10"/>
    <x v="5"/>
    <x v="3"/>
    <x v="0"/>
    <n v="399"/>
    <n v="2"/>
    <s v="Steve"/>
    <n v="6"/>
    <n v="4"/>
    <n v="798"/>
  </r>
  <r>
    <s v="0111"/>
    <x v="16"/>
    <n v="19"/>
    <x v="6"/>
    <x v="0"/>
    <x v="0"/>
    <x v="0"/>
    <n v="399"/>
    <n v="6"/>
    <s v="Jeff"/>
    <n v="3"/>
    <n v="3"/>
    <n v="2394"/>
  </r>
  <r>
    <s v="0112"/>
    <x v="17"/>
    <n v="1"/>
    <x v="12"/>
    <x v="2"/>
    <x v="2"/>
    <x v="0"/>
    <n v="399"/>
    <n v="2"/>
    <s v="Jeff"/>
    <n v="2"/>
    <n v="3"/>
    <n v="798"/>
  </r>
  <r>
    <s v="0113"/>
    <x v="18"/>
    <n v="17"/>
    <x v="13"/>
    <x v="6"/>
    <x v="0"/>
    <x v="0"/>
    <n v="399"/>
    <n v="5"/>
    <s v="Jeff"/>
    <n v="5"/>
    <n v="3"/>
    <n v="1995"/>
  </r>
  <r>
    <s v="0117"/>
    <x v="18"/>
    <n v="14"/>
    <x v="14"/>
    <x v="3"/>
    <x v="3"/>
    <x v="0"/>
    <n v="399"/>
    <n v="7"/>
    <s v="Sara"/>
    <n v="5"/>
    <n v="5"/>
    <n v="2793"/>
  </r>
  <r>
    <s v="0126"/>
    <x v="19"/>
    <n v="18"/>
    <x v="11"/>
    <x v="6"/>
    <x v="0"/>
    <x v="0"/>
    <n v="399"/>
    <n v="4"/>
    <s v="Jeff"/>
    <n v="5"/>
    <n v="3"/>
    <n v="1596"/>
  </r>
  <r>
    <s v="0131"/>
    <x v="20"/>
    <n v="10"/>
    <x v="15"/>
    <x v="7"/>
    <x v="1"/>
    <x v="0"/>
    <n v="399"/>
    <n v="3"/>
    <s v="Philip"/>
    <n v="8"/>
    <n v="8"/>
    <n v="1197"/>
  </r>
  <r>
    <s v="0133"/>
    <x v="20"/>
    <n v="12"/>
    <x v="4"/>
    <x v="3"/>
    <x v="3"/>
    <x v="0"/>
    <n v="399"/>
    <n v="9"/>
    <s v="Sara"/>
    <n v="5"/>
    <n v="5"/>
    <n v="3591"/>
  </r>
  <r>
    <s v="0137"/>
    <x v="21"/>
    <n v="12"/>
    <x v="4"/>
    <x v="5"/>
    <x v="3"/>
    <x v="0"/>
    <n v="399"/>
    <n v="3"/>
    <s v="Steve"/>
    <n v="6"/>
    <n v="4"/>
    <n v="1197"/>
  </r>
  <r>
    <s v="0138"/>
    <x v="21"/>
    <n v="14"/>
    <x v="14"/>
    <x v="5"/>
    <x v="3"/>
    <x v="0"/>
    <n v="399"/>
    <n v="3"/>
    <s v="Steve"/>
    <n v="6"/>
    <n v="4"/>
    <n v="1197"/>
  </r>
  <r>
    <s v="0140"/>
    <x v="21"/>
    <n v="15"/>
    <x v="10"/>
    <x v="5"/>
    <x v="3"/>
    <x v="0"/>
    <n v="399"/>
    <n v="8"/>
    <s v="Steve"/>
    <n v="6"/>
    <n v="4"/>
    <n v="3192"/>
  </r>
  <r>
    <s v="0148"/>
    <x v="21"/>
    <n v="2"/>
    <x v="16"/>
    <x v="4"/>
    <x v="2"/>
    <x v="0"/>
    <n v="399"/>
    <n v="2"/>
    <s v="Sara"/>
    <n v="2"/>
    <n v="5"/>
    <n v="798"/>
  </r>
  <r>
    <s v="0171"/>
    <x v="22"/>
    <n v="8"/>
    <x v="17"/>
    <x v="1"/>
    <x v="1"/>
    <x v="0"/>
    <n v="399"/>
    <n v="6"/>
    <s v="Steve"/>
    <n v="4"/>
    <n v="4"/>
    <n v="2394"/>
  </r>
  <r>
    <s v="0173"/>
    <x v="22"/>
    <n v="2"/>
    <x v="16"/>
    <x v="4"/>
    <x v="2"/>
    <x v="0"/>
    <n v="399"/>
    <n v="1"/>
    <s v="Sara"/>
    <n v="2"/>
    <n v="5"/>
    <n v="399"/>
  </r>
  <r>
    <s v="0174"/>
    <x v="22"/>
    <n v="6"/>
    <x v="1"/>
    <x v="1"/>
    <x v="1"/>
    <x v="0"/>
    <n v="399"/>
    <n v="6"/>
    <s v="Steve"/>
    <n v="4"/>
    <n v="4"/>
    <n v="2394"/>
  </r>
  <r>
    <s v="0185"/>
    <x v="23"/>
    <n v="4"/>
    <x v="2"/>
    <x v="4"/>
    <x v="2"/>
    <x v="0"/>
    <n v="399"/>
    <n v="5"/>
    <s v="Sara"/>
    <n v="2"/>
    <n v="5"/>
    <n v="1995"/>
  </r>
  <r>
    <s v="0187"/>
    <x v="24"/>
    <n v="17"/>
    <x v="13"/>
    <x v="6"/>
    <x v="0"/>
    <x v="0"/>
    <n v="399"/>
    <n v="9"/>
    <s v="Jeff"/>
    <n v="5"/>
    <n v="3"/>
    <n v="3591"/>
  </r>
  <r>
    <s v="0189"/>
    <x v="25"/>
    <n v="20"/>
    <x v="0"/>
    <x v="6"/>
    <x v="0"/>
    <x v="0"/>
    <n v="399"/>
    <n v="8"/>
    <s v="Jeff"/>
    <n v="5"/>
    <n v="3"/>
    <n v="3192"/>
  </r>
  <r>
    <s v="0192"/>
    <x v="26"/>
    <n v="12"/>
    <x v="4"/>
    <x v="5"/>
    <x v="3"/>
    <x v="0"/>
    <n v="399"/>
    <n v="0"/>
    <s v="Steve"/>
    <n v="6"/>
    <n v="4"/>
    <n v="0"/>
  </r>
  <r>
    <s v="0206"/>
    <x v="27"/>
    <n v="5"/>
    <x v="3"/>
    <x v="4"/>
    <x v="2"/>
    <x v="0"/>
    <n v="399"/>
    <n v="6"/>
    <s v="Sara"/>
    <n v="2"/>
    <n v="5"/>
    <n v="2394"/>
  </r>
  <r>
    <s v="0210"/>
    <x v="27"/>
    <n v="14"/>
    <x v="14"/>
    <x v="3"/>
    <x v="3"/>
    <x v="0"/>
    <n v="399"/>
    <n v="8"/>
    <s v="Sara"/>
    <n v="5"/>
    <n v="5"/>
    <n v="3192"/>
  </r>
  <r>
    <s v="0224"/>
    <x v="28"/>
    <n v="9"/>
    <x v="8"/>
    <x v="7"/>
    <x v="1"/>
    <x v="0"/>
    <n v="399"/>
    <n v="6"/>
    <s v="Philip"/>
    <n v="8"/>
    <n v="8"/>
    <n v="2394"/>
  </r>
  <r>
    <s v="0225"/>
    <x v="28"/>
    <n v="2"/>
    <x v="16"/>
    <x v="2"/>
    <x v="2"/>
    <x v="0"/>
    <n v="399"/>
    <n v="9"/>
    <s v="Jeff"/>
    <n v="2"/>
    <n v="3"/>
    <n v="3591"/>
  </r>
  <r>
    <s v="0226"/>
    <x v="29"/>
    <n v="14"/>
    <x v="14"/>
    <x v="3"/>
    <x v="3"/>
    <x v="0"/>
    <n v="399"/>
    <n v="1"/>
    <s v="Sara"/>
    <n v="5"/>
    <n v="5"/>
    <n v="399"/>
  </r>
  <r>
    <s v="0227"/>
    <x v="30"/>
    <n v="14"/>
    <x v="14"/>
    <x v="3"/>
    <x v="3"/>
    <x v="0"/>
    <n v="399"/>
    <n v="1"/>
    <s v="Sara"/>
    <n v="5"/>
    <n v="5"/>
    <n v="399"/>
  </r>
  <r>
    <s v="0230"/>
    <x v="31"/>
    <n v="3"/>
    <x v="5"/>
    <x v="2"/>
    <x v="2"/>
    <x v="0"/>
    <n v="399"/>
    <n v="6"/>
    <s v="Jeff"/>
    <n v="2"/>
    <n v="3"/>
    <n v="2394"/>
  </r>
  <r>
    <s v="0232"/>
    <x v="31"/>
    <n v="7"/>
    <x v="9"/>
    <x v="1"/>
    <x v="1"/>
    <x v="0"/>
    <n v="399"/>
    <n v="9"/>
    <s v="Steve"/>
    <n v="4"/>
    <n v="4"/>
    <n v="3591"/>
  </r>
  <r>
    <s v="0239"/>
    <x v="32"/>
    <n v="16"/>
    <x v="18"/>
    <x v="0"/>
    <x v="0"/>
    <x v="0"/>
    <n v="399"/>
    <n v="9"/>
    <s v="Jeff"/>
    <n v="3"/>
    <n v="3"/>
    <n v="3591"/>
  </r>
  <r>
    <s v="0249"/>
    <x v="33"/>
    <n v="19"/>
    <x v="6"/>
    <x v="6"/>
    <x v="0"/>
    <x v="0"/>
    <n v="399"/>
    <n v="3"/>
    <s v="Jeff"/>
    <n v="5"/>
    <n v="3"/>
    <n v="1197"/>
  </r>
  <r>
    <s v="0251"/>
    <x v="33"/>
    <n v="2"/>
    <x v="16"/>
    <x v="4"/>
    <x v="2"/>
    <x v="0"/>
    <n v="399"/>
    <n v="9"/>
    <s v="Sara"/>
    <n v="2"/>
    <n v="5"/>
    <n v="3591"/>
  </r>
  <r>
    <s v="0253"/>
    <x v="33"/>
    <n v="16"/>
    <x v="18"/>
    <x v="6"/>
    <x v="0"/>
    <x v="0"/>
    <n v="399"/>
    <n v="5"/>
    <s v="Jeff"/>
    <n v="5"/>
    <n v="3"/>
    <n v="1995"/>
  </r>
  <r>
    <s v="0258"/>
    <x v="34"/>
    <n v="17"/>
    <x v="13"/>
    <x v="0"/>
    <x v="0"/>
    <x v="0"/>
    <n v="399"/>
    <n v="5"/>
    <s v="Jeff"/>
    <n v="3"/>
    <n v="3"/>
    <n v="1995"/>
  </r>
  <r>
    <s v="0270"/>
    <x v="35"/>
    <n v="14"/>
    <x v="14"/>
    <x v="5"/>
    <x v="3"/>
    <x v="0"/>
    <n v="399"/>
    <n v="9"/>
    <s v="Steve"/>
    <n v="6"/>
    <n v="4"/>
    <n v="3591"/>
  </r>
  <r>
    <s v="0278"/>
    <x v="36"/>
    <n v="6"/>
    <x v="1"/>
    <x v="7"/>
    <x v="1"/>
    <x v="0"/>
    <n v="399"/>
    <n v="8"/>
    <s v="Philip"/>
    <n v="8"/>
    <n v="8"/>
    <n v="3192"/>
  </r>
  <r>
    <s v="0297"/>
    <x v="37"/>
    <n v="14"/>
    <x v="14"/>
    <x v="3"/>
    <x v="3"/>
    <x v="0"/>
    <n v="399"/>
    <n v="5"/>
    <s v="Sara"/>
    <n v="5"/>
    <n v="5"/>
    <n v="1995"/>
  </r>
  <r>
    <s v="0301"/>
    <x v="38"/>
    <n v="10"/>
    <x v="15"/>
    <x v="7"/>
    <x v="1"/>
    <x v="0"/>
    <n v="399"/>
    <n v="9"/>
    <s v="Philip"/>
    <n v="8"/>
    <n v="8"/>
    <n v="3591"/>
  </r>
  <r>
    <s v="0321"/>
    <x v="39"/>
    <n v="9"/>
    <x v="8"/>
    <x v="7"/>
    <x v="1"/>
    <x v="0"/>
    <n v="399"/>
    <n v="1"/>
    <s v="Philip"/>
    <n v="8"/>
    <n v="8"/>
    <n v="399"/>
  </r>
  <r>
    <s v="0325"/>
    <x v="40"/>
    <n v="14"/>
    <x v="14"/>
    <x v="5"/>
    <x v="3"/>
    <x v="0"/>
    <n v="399"/>
    <n v="3"/>
    <s v="Steve"/>
    <n v="6"/>
    <n v="4"/>
    <n v="1197"/>
  </r>
  <r>
    <s v="0330"/>
    <x v="40"/>
    <n v="7"/>
    <x v="9"/>
    <x v="1"/>
    <x v="1"/>
    <x v="0"/>
    <n v="399"/>
    <n v="8"/>
    <s v="Steve"/>
    <n v="4"/>
    <n v="4"/>
    <n v="3192"/>
  </r>
  <r>
    <s v="0331"/>
    <x v="40"/>
    <n v="10"/>
    <x v="15"/>
    <x v="1"/>
    <x v="1"/>
    <x v="0"/>
    <n v="399"/>
    <n v="9"/>
    <s v="Steve"/>
    <n v="4"/>
    <n v="4"/>
    <n v="3591"/>
  </r>
  <r>
    <s v="0333"/>
    <x v="40"/>
    <n v="18"/>
    <x v="11"/>
    <x v="6"/>
    <x v="0"/>
    <x v="0"/>
    <n v="399"/>
    <n v="4"/>
    <s v="Jeff"/>
    <n v="5"/>
    <n v="3"/>
    <n v="1596"/>
  </r>
  <r>
    <s v="0338"/>
    <x v="41"/>
    <n v="13"/>
    <x v="7"/>
    <x v="3"/>
    <x v="3"/>
    <x v="0"/>
    <n v="399"/>
    <n v="8"/>
    <s v="Sara"/>
    <n v="5"/>
    <n v="5"/>
    <n v="3192"/>
  </r>
  <r>
    <s v="0350"/>
    <x v="42"/>
    <n v="3"/>
    <x v="5"/>
    <x v="2"/>
    <x v="2"/>
    <x v="0"/>
    <n v="399"/>
    <n v="1"/>
    <s v="Jeff"/>
    <n v="2"/>
    <n v="3"/>
    <n v="399"/>
  </r>
  <r>
    <s v="0353"/>
    <x v="43"/>
    <n v="4"/>
    <x v="2"/>
    <x v="2"/>
    <x v="2"/>
    <x v="0"/>
    <n v="399"/>
    <n v="1"/>
    <s v="Jeff"/>
    <n v="2"/>
    <n v="3"/>
    <n v="399"/>
  </r>
  <r>
    <s v="0355"/>
    <x v="43"/>
    <n v="17"/>
    <x v="13"/>
    <x v="6"/>
    <x v="0"/>
    <x v="0"/>
    <n v="399"/>
    <n v="6"/>
    <s v="Jeff"/>
    <n v="5"/>
    <n v="3"/>
    <n v="2394"/>
  </r>
  <r>
    <s v="0357"/>
    <x v="44"/>
    <n v="3"/>
    <x v="5"/>
    <x v="4"/>
    <x v="2"/>
    <x v="0"/>
    <n v="399"/>
    <n v="2"/>
    <s v="Sara"/>
    <n v="2"/>
    <n v="5"/>
    <n v="798"/>
  </r>
  <r>
    <s v="0359"/>
    <x v="45"/>
    <n v="1"/>
    <x v="12"/>
    <x v="4"/>
    <x v="2"/>
    <x v="0"/>
    <n v="399"/>
    <n v="5"/>
    <s v="Sara"/>
    <n v="2"/>
    <n v="5"/>
    <n v="1995"/>
  </r>
  <r>
    <s v="0362"/>
    <x v="45"/>
    <n v="5"/>
    <x v="3"/>
    <x v="2"/>
    <x v="2"/>
    <x v="0"/>
    <n v="399"/>
    <n v="2"/>
    <s v="Jeff"/>
    <n v="2"/>
    <n v="3"/>
    <n v="798"/>
  </r>
  <r>
    <s v="0374"/>
    <x v="46"/>
    <n v="5"/>
    <x v="3"/>
    <x v="2"/>
    <x v="2"/>
    <x v="0"/>
    <n v="399"/>
    <n v="3"/>
    <s v="Jeff"/>
    <n v="2"/>
    <n v="3"/>
    <n v="1197"/>
  </r>
  <r>
    <s v="0378"/>
    <x v="46"/>
    <n v="11"/>
    <x v="19"/>
    <x v="3"/>
    <x v="3"/>
    <x v="0"/>
    <n v="399"/>
    <n v="3"/>
    <s v="Sara"/>
    <n v="5"/>
    <n v="5"/>
    <n v="1197"/>
  </r>
  <r>
    <s v="0386"/>
    <x v="47"/>
    <n v="3"/>
    <x v="5"/>
    <x v="2"/>
    <x v="2"/>
    <x v="0"/>
    <n v="399"/>
    <n v="2"/>
    <s v="Jeff"/>
    <n v="2"/>
    <n v="3"/>
    <n v="798"/>
  </r>
  <r>
    <s v="0399"/>
    <x v="48"/>
    <n v="5"/>
    <x v="3"/>
    <x v="4"/>
    <x v="2"/>
    <x v="0"/>
    <n v="399"/>
    <n v="7"/>
    <s v="Sara"/>
    <n v="2"/>
    <n v="5"/>
    <n v="2793"/>
  </r>
  <r>
    <s v="0403"/>
    <x v="49"/>
    <n v="12"/>
    <x v="4"/>
    <x v="5"/>
    <x v="3"/>
    <x v="0"/>
    <n v="399"/>
    <n v="6"/>
    <s v="Steve"/>
    <n v="6"/>
    <n v="4"/>
    <n v="2394"/>
  </r>
  <r>
    <s v="0417"/>
    <x v="50"/>
    <n v="2"/>
    <x v="16"/>
    <x v="2"/>
    <x v="2"/>
    <x v="0"/>
    <n v="399"/>
    <n v="1"/>
    <s v="Jeff"/>
    <n v="2"/>
    <n v="3"/>
    <n v="399"/>
  </r>
  <r>
    <s v="0432"/>
    <x v="51"/>
    <n v="2"/>
    <x v="16"/>
    <x v="2"/>
    <x v="2"/>
    <x v="0"/>
    <n v="399"/>
    <n v="3"/>
    <s v="Jeff"/>
    <n v="2"/>
    <n v="3"/>
    <n v="1197"/>
  </r>
  <r>
    <s v="0442"/>
    <x v="51"/>
    <n v="1"/>
    <x v="12"/>
    <x v="2"/>
    <x v="2"/>
    <x v="0"/>
    <n v="399"/>
    <n v="1"/>
    <s v="Jeff"/>
    <n v="2"/>
    <n v="3"/>
    <n v="399"/>
  </r>
  <r>
    <s v="0447"/>
    <x v="52"/>
    <n v="16"/>
    <x v="18"/>
    <x v="0"/>
    <x v="0"/>
    <x v="0"/>
    <n v="399"/>
    <n v="5"/>
    <s v="Jeff"/>
    <n v="3"/>
    <n v="3"/>
    <n v="1995"/>
  </r>
  <r>
    <s v="0453"/>
    <x v="52"/>
    <n v="6"/>
    <x v="1"/>
    <x v="1"/>
    <x v="1"/>
    <x v="0"/>
    <n v="399"/>
    <n v="3"/>
    <s v="Steve"/>
    <n v="4"/>
    <n v="4"/>
    <n v="1197"/>
  </r>
  <r>
    <s v="0456"/>
    <x v="53"/>
    <n v="3"/>
    <x v="5"/>
    <x v="2"/>
    <x v="2"/>
    <x v="0"/>
    <n v="399"/>
    <n v="7"/>
    <s v="Jeff"/>
    <n v="2"/>
    <n v="3"/>
    <n v="2793"/>
  </r>
  <r>
    <s v="0461"/>
    <x v="54"/>
    <n v="7"/>
    <x v="9"/>
    <x v="1"/>
    <x v="1"/>
    <x v="0"/>
    <n v="399"/>
    <n v="0"/>
    <s v="Steve"/>
    <n v="4"/>
    <n v="4"/>
    <n v="0"/>
  </r>
  <r>
    <s v="0462"/>
    <x v="54"/>
    <n v="1"/>
    <x v="12"/>
    <x v="2"/>
    <x v="2"/>
    <x v="0"/>
    <n v="399"/>
    <n v="3"/>
    <s v="Jeff"/>
    <n v="2"/>
    <n v="3"/>
    <n v="1197"/>
  </r>
  <r>
    <s v="0463"/>
    <x v="55"/>
    <n v="10"/>
    <x v="15"/>
    <x v="7"/>
    <x v="1"/>
    <x v="0"/>
    <n v="399"/>
    <n v="9"/>
    <s v="Philip"/>
    <n v="8"/>
    <n v="8"/>
    <n v="3591"/>
  </r>
  <r>
    <s v="0470"/>
    <x v="56"/>
    <n v="14"/>
    <x v="14"/>
    <x v="3"/>
    <x v="3"/>
    <x v="0"/>
    <n v="399"/>
    <n v="9"/>
    <s v="Sara"/>
    <n v="5"/>
    <n v="5"/>
    <n v="3591"/>
  </r>
  <r>
    <s v="0472"/>
    <x v="57"/>
    <n v="5"/>
    <x v="3"/>
    <x v="2"/>
    <x v="2"/>
    <x v="0"/>
    <n v="399"/>
    <n v="3"/>
    <s v="Jeff"/>
    <n v="2"/>
    <n v="3"/>
    <n v="1197"/>
  </r>
  <r>
    <s v="0474"/>
    <x v="58"/>
    <n v="18"/>
    <x v="11"/>
    <x v="0"/>
    <x v="0"/>
    <x v="0"/>
    <n v="399"/>
    <n v="3"/>
    <s v="Jeff"/>
    <n v="3"/>
    <n v="3"/>
    <n v="1197"/>
  </r>
  <r>
    <s v="0493"/>
    <x v="59"/>
    <n v="9"/>
    <x v="8"/>
    <x v="1"/>
    <x v="1"/>
    <x v="0"/>
    <n v="399"/>
    <n v="2"/>
    <s v="Steve"/>
    <n v="4"/>
    <n v="4"/>
    <n v="798"/>
  </r>
  <r>
    <s v="0507"/>
    <x v="60"/>
    <n v="2"/>
    <x v="16"/>
    <x v="4"/>
    <x v="2"/>
    <x v="0"/>
    <n v="399"/>
    <n v="9"/>
    <s v="Sara"/>
    <n v="2"/>
    <n v="5"/>
    <n v="3591"/>
  </r>
  <r>
    <s v="0508"/>
    <x v="60"/>
    <n v="19"/>
    <x v="6"/>
    <x v="0"/>
    <x v="0"/>
    <x v="0"/>
    <n v="399"/>
    <n v="6"/>
    <s v="Jeff"/>
    <n v="3"/>
    <n v="3"/>
    <n v="2394"/>
  </r>
  <r>
    <s v="0520"/>
    <x v="61"/>
    <n v="18"/>
    <x v="11"/>
    <x v="6"/>
    <x v="0"/>
    <x v="0"/>
    <n v="399"/>
    <n v="7"/>
    <s v="Jeff"/>
    <n v="5"/>
    <n v="3"/>
    <n v="2793"/>
  </r>
  <r>
    <s v="0530"/>
    <x v="61"/>
    <n v="16"/>
    <x v="18"/>
    <x v="0"/>
    <x v="0"/>
    <x v="0"/>
    <n v="399"/>
    <n v="7"/>
    <s v="Jeff"/>
    <n v="3"/>
    <n v="3"/>
    <n v="2793"/>
  </r>
  <r>
    <s v="0532"/>
    <x v="62"/>
    <n v="11"/>
    <x v="19"/>
    <x v="5"/>
    <x v="3"/>
    <x v="0"/>
    <n v="399"/>
    <n v="8"/>
    <s v="Steve"/>
    <n v="6"/>
    <n v="4"/>
    <n v="3192"/>
  </r>
  <r>
    <s v="0542"/>
    <x v="63"/>
    <n v="9"/>
    <x v="8"/>
    <x v="1"/>
    <x v="1"/>
    <x v="0"/>
    <n v="399"/>
    <n v="5"/>
    <s v="Steve"/>
    <n v="4"/>
    <n v="4"/>
    <n v="1995"/>
  </r>
  <r>
    <s v="0545"/>
    <x v="64"/>
    <n v="14"/>
    <x v="14"/>
    <x v="5"/>
    <x v="3"/>
    <x v="0"/>
    <n v="399"/>
    <n v="0"/>
    <s v="Steve"/>
    <n v="6"/>
    <n v="4"/>
    <n v="0"/>
  </r>
  <r>
    <s v="0553"/>
    <x v="65"/>
    <n v="11"/>
    <x v="19"/>
    <x v="3"/>
    <x v="3"/>
    <x v="0"/>
    <n v="399"/>
    <n v="0"/>
    <s v="Sara"/>
    <n v="5"/>
    <n v="5"/>
    <n v="0"/>
  </r>
  <r>
    <s v="0556"/>
    <x v="66"/>
    <n v="10"/>
    <x v="15"/>
    <x v="1"/>
    <x v="1"/>
    <x v="0"/>
    <n v="399"/>
    <n v="0"/>
    <s v="Steve"/>
    <n v="4"/>
    <n v="4"/>
    <n v="0"/>
  </r>
  <r>
    <s v="0558"/>
    <x v="67"/>
    <n v="14"/>
    <x v="14"/>
    <x v="5"/>
    <x v="3"/>
    <x v="0"/>
    <n v="399"/>
    <n v="9"/>
    <s v="Steve"/>
    <n v="6"/>
    <n v="4"/>
    <n v="3591"/>
  </r>
  <r>
    <s v="0563"/>
    <x v="68"/>
    <n v="13"/>
    <x v="7"/>
    <x v="3"/>
    <x v="3"/>
    <x v="0"/>
    <n v="399"/>
    <n v="0"/>
    <s v="Sara"/>
    <n v="5"/>
    <n v="5"/>
    <n v="0"/>
  </r>
  <r>
    <s v="0564"/>
    <x v="68"/>
    <n v="15"/>
    <x v="10"/>
    <x v="3"/>
    <x v="3"/>
    <x v="0"/>
    <n v="399"/>
    <n v="6"/>
    <s v="Sara"/>
    <n v="5"/>
    <n v="5"/>
    <n v="2394"/>
  </r>
  <r>
    <s v="0568"/>
    <x v="68"/>
    <n v="14"/>
    <x v="14"/>
    <x v="5"/>
    <x v="3"/>
    <x v="0"/>
    <n v="399"/>
    <n v="0"/>
    <s v="Steve"/>
    <n v="6"/>
    <n v="4"/>
    <n v="0"/>
  </r>
  <r>
    <s v="0573"/>
    <x v="69"/>
    <n v="20"/>
    <x v="0"/>
    <x v="6"/>
    <x v="0"/>
    <x v="0"/>
    <n v="399"/>
    <n v="5"/>
    <s v="Jeff"/>
    <n v="5"/>
    <n v="3"/>
    <n v="1995"/>
  </r>
  <r>
    <s v="0578"/>
    <x v="70"/>
    <n v="14"/>
    <x v="14"/>
    <x v="3"/>
    <x v="3"/>
    <x v="0"/>
    <n v="399"/>
    <n v="9"/>
    <s v="Sara"/>
    <n v="5"/>
    <n v="5"/>
    <n v="3591"/>
  </r>
  <r>
    <s v="0579"/>
    <x v="71"/>
    <n v="7"/>
    <x v="9"/>
    <x v="7"/>
    <x v="1"/>
    <x v="0"/>
    <n v="399"/>
    <n v="0"/>
    <s v="Philip"/>
    <n v="8"/>
    <n v="8"/>
    <n v="0"/>
  </r>
  <r>
    <s v="0582"/>
    <x v="71"/>
    <n v="15"/>
    <x v="10"/>
    <x v="5"/>
    <x v="3"/>
    <x v="0"/>
    <n v="399"/>
    <n v="4"/>
    <s v="Steve"/>
    <n v="6"/>
    <n v="4"/>
    <n v="1596"/>
  </r>
  <r>
    <s v="0583"/>
    <x v="71"/>
    <n v="10"/>
    <x v="15"/>
    <x v="1"/>
    <x v="1"/>
    <x v="0"/>
    <n v="399"/>
    <n v="3"/>
    <s v="Steve"/>
    <n v="4"/>
    <n v="4"/>
    <n v="1197"/>
  </r>
  <r>
    <s v="0589"/>
    <x v="72"/>
    <n v="5"/>
    <x v="3"/>
    <x v="2"/>
    <x v="2"/>
    <x v="0"/>
    <n v="399"/>
    <n v="3"/>
    <s v="Jeff"/>
    <n v="2"/>
    <n v="3"/>
    <n v="1197"/>
  </r>
  <r>
    <s v="0596"/>
    <x v="73"/>
    <n v="11"/>
    <x v="19"/>
    <x v="5"/>
    <x v="3"/>
    <x v="0"/>
    <n v="399"/>
    <n v="9"/>
    <s v="Steve"/>
    <n v="6"/>
    <n v="4"/>
    <n v="3591"/>
  </r>
  <r>
    <s v="0598"/>
    <x v="74"/>
    <n v="10"/>
    <x v="15"/>
    <x v="7"/>
    <x v="1"/>
    <x v="0"/>
    <n v="399"/>
    <n v="9"/>
    <s v="Philip"/>
    <n v="8"/>
    <n v="8"/>
    <n v="3591"/>
  </r>
  <r>
    <s v="0607"/>
    <x v="75"/>
    <n v="20"/>
    <x v="0"/>
    <x v="6"/>
    <x v="0"/>
    <x v="0"/>
    <n v="399"/>
    <n v="7"/>
    <s v="Jeff"/>
    <n v="5"/>
    <n v="3"/>
    <n v="2793"/>
  </r>
  <r>
    <s v="0618"/>
    <x v="76"/>
    <n v="19"/>
    <x v="6"/>
    <x v="0"/>
    <x v="0"/>
    <x v="0"/>
    <n v="399"/>
    <n v="0"/>
    <s v="Jeff"/>
    <n v="3"/>
    <n v="3"/>
    <n v="0"/>
  </r>
  <r>
    <s v="0625"/>
    <x v="77"/>
    <n v="17"/>
    <x v="13"/>
    <x v="6"/>
    <x v="0"/>
    <x v="0"/>
    <n v="399"/>
    <n v="8"/>
    <s v="Jeff"/>
    <n v="5"/>
    <n v="3"/>
    <n v="3192"/>
  </r>
  <r>
    <s v="0628"/>
    <x v="77"/>
    <n v="14"/>
    <x v="14"/>
    <x v="3"/>
    <x v="3"/>
    <x v="0"/>
    <n v="399"/>
    <n v="5"/>
    <s v="Sara"/>
    <n v="5"/>
    <n v="5"/>
    <n v="1995"/>
  </r>
  <r>
    <s v="0634"/>
    <x v="78"/>
    <n v="5"/>
    <x v="3"/>
    <x v="2"/>
    <x v="2"/>
    <x v="0"/>
    <n v="399"/>
    <n v="0"/>
    <s v="Jeff"/>
    <n v="2"/>
    <n v="3"/>
    <n v="0"/>
  </r>
  <r>
    <s v="0639"/>
    <x v="79"/>
    <n v="16"/>
    <x v="18"/>
    <x v="6"/>
    <x v="0"/>
    <x v="0"/>
    <n v="399"/>
    <n v="3"/>
    <s v="Jeff"/>
    <n v="5"/>
    <n v="3"/>
    <n v="1197"/>
  </r>
  <r>
    <s v="0641"/>
    <x v="80"/>
    <n v="10"/>
    <x v="15"/>
    <x v="1"/>
    <x v="1"/>
    <x v="0"/>
    <n v="399"/>
    <n v="7"/>
    <s v="Steve"/>
    <n v="4"/>
    <n v="4"/>
    <n v="2793"/>
  </r>
  <r>
    <s v="0642"/>
    <x v="81"/>
    <n v="10"/>
    <x v="15"/>
    <x v="1"/>
    <x v="1"/>
    <x v="0"/>
    <n v="399"/>
    <n v="9"/>
    <s v="Steve"/>
    <n v="4"/>
    <n v="4"/>
    <n v="3591"/>
  </r>
  <r>
    <s v="0643"/>
    <x v="81"/>
    <n v="13"/>
    <x v="7"/>
    <x v="3"/>
    <x v="3"/>
    <x v="0"/>
    <n v="399"/>
    <n v="8"/>
    <s v="Sara"/>
    <n v="5"/>
    <n v="5"/>
    <n v="3192"/>
  </r>
  <r>
    <s v="0649"/>
    <x v="82"/>
    <n v="8"/>
    <x v="17"/>
    <x v="1"/>
    <x v="1"/>
    <x v="0"/>
    <n v="399"/>
    <n v="5"/>
    <s v="Steve"/>
    <n v="4"/>
    <n v="4"/>
    <n v="1995"/>
  </r>
  <r>
    <s v="0664"/>
    <x v="83"/>
    <n v="14"/>
    <x v="14"/>
    <x v="5"/>
    <x v="3"/>
    <x v="0"/>
    <n v="399"/>
    <n v="5"/>
    <s v="Steve"/>
    <n v="6"/>
    <n v="4"/>
    <n v="1995"/>
  </r>
  <r>
    <s v="0665"/>
    <x v="84"/>
    <n v="1"/>
    <x v="12"/>
    <x v="2"/>
    <x v="2"/>
    <x v="0"/>
    <n v="399"/>
    <n v="8"/>
    <s v="Jeff"/>
    <n v="2"/>
    <n v="3"/>
    <n v="3192"/>
  </r>
  <r>
    <s v="0669"/>
    <x v="85"/>
    <n v="9"/>
    <x v="8"/>
    <x v="7"/>
    <x v="1"/>
    <x v="0"/>
    <n v="399"/>
    <n v="6"/>
    <s v="Philip"/>
    <n v="8"/>
    <n v="8"/>
    <n v="2394"/>
  </r>
  <r>
    <s v="0671"/>
    <x v="85"/>
    <n v="13"/>
    <x v="7"/>
    <x v="3"/>
    <x v="3"/>
    <x v="0"/>
    <n v="399"/>
    <n v="1"/>
    <s v="Sara"/>
    <n v="5"/>
    <n v="5"/>
    <n v="399"/>
  </r>
  <r>
    <s v="0690"/>
    <x v="86"/>
    <n v="5"/>
    <x v="3"/>
    <x v="2"/>
    <x v="2"/>
    <x v="0"/>
    <n v="399"/>
    <n v="5"/>
    <s v="Jeff"/>
    <n v="2"/>
    <n v="3"/>
    <n v="1995"/>
  </r>
  <r>
    <s v="0723"/>
    <x v="87"/>
    <n v="8"/>
    <x v="17"/>
    <x v="1"/>
    <x v="1"/>
    <x v="0"/>
    <n v="399"/>
    <n v="2"/>
    <s v="Steve"/>
    <n v="4"/>
    <n v="4"/>
    <n v="798"/>
  </r>
  <r>
    <s v="0730"/>
    <x v="88"/>
    <n v="18"/>
    <x v="11"/>
    <x v="0"/>
    <x v="0"/>
    <x v="0"/>
    <n v="399"/>
    <n v="4"/>
    <s v="Jeff"/>
    <n v="3"/>
    <n v="3"/>
    <n v="1596"/>
  </r>
  <r>
    <s v="0731"/>
    <x v="88"/>
    <n v="13"/>
    <x v="7"/>
    <x v="3"/>
    <x v="3"/>
    <x v="0"/>
    <n v="399"/>
    <n v="4"/>
    <s v="Sara"/>
    <n v="5"/>
    <n v="5"/>
    <n v="1596"/>
  </r>
  <r>
    <s v="0735"/>
    <x v="89"/>
    <n v="3"/>
    <x v="5"/>
    <x v="4"/>
    <x v="2"/>
    <x v="0"/>
    <n v="399"/>
    <n v="0"/>
    <s v="Sara"/>
    <n v="2"/>
    <n v="5"/>
    <n v="0"/>
  </r>
  <r>
    <s v="0738"/>
    <x v="90"/>
    <n v="8"/>
    <x v="17"/>
    <x v="7"/>
    <x v="1"/>
    <x v="0"/>
    <n v="399"/>
    <n v="7"/>
    <s v="Philip"/>
    <n v="8"/>
    <n v="8"/>
    <n v="2793"/>
  </r>
  <r>
    <s v="0745"/>
    <x v="91"/>
    <n v="8"/>
    <x v="17"/>
    <x v="7"/>
    <x v="1"/>
    <x v="0"/>
    <n v="399"/>
    <n v="0"/>
    <s v="Philip"/>
    <n v="8"/>
    <n v="8"/>
    <n v="0"/>
  </r>
  <r>
    <s v="0752"/>
    <x v="92"/>
    <n v="8"/>
    <x v="17"/>
    <x v="1"/>
    <x v="1"/>
    <x v="0"/>
    <n v="399"/>
    <n v="1"/>
    <s v="Steve"/>
    <n v="4"/>
    <n v="4"/>
    <n v="399"/>
  </r>
  <r>
    <s v="0753"/>
    <x v="92"/>
    <n v="5"/>
    <x v="3"/>
    <x v="2"/>
    <x v="2"/>
    <x v="0"/>
    <n v="399"/>
    <n v="6"/>
    <s v="Jeff"/>
    <n v="2"/>
    <n v="3"/>
    <n v="2394"/>
  </r>
  <r>
    <s v="0756"/>
    <x v="93"/>
    <n v="17"/>
    <x v="13"/>
    <x v="6"/>
    <x v="0"/>
    <x v="0"/>
    <n v="399"/>
    <n v="6"/>
    <s v="Jeff"/>
    <n v="5"/>
    <n v="3"/>
    <n v="2394"/>
  </r>
  <r>
    <s v="0758"/>
    <x v="93"/>
    <n v="10"/>
    <x v="15"/>
    <x v="1"/>
    <x v="1"/>
    <x v="0"/>
    <n v="399"/>
    <n v="4"/>
    <s v="Steve"/>
    <n v="4"/>
    <n v="4"/>
    <n v="1596"/>
  </r>
  <r>
    <s v="0760"/>
    <x v="94"/>
    <n v="19"/>
    <x v="6"/>
    <x v="0"/>
    <x v="0"/>
    <x v="0"/>
    <n v="399"/>
    <n v="6"/>
    <s v="Jeff"/>
    <n v="3"/>
    <n v="3"/>
    <n v="2394"/>
  </r>
  <r>
    <s v="0764"/>
    <x v="95"/>
    <n v="8"/>
    <x v="17"/>
    <x v="1"/>
    <x v="1"/>
    <x v="0"/>
    <n v="399"/>
    <n v="2"/>
    <s v="Steve"/>
    <n v="4"/>
    <n v="4"/>
    <n v="798"/>
  </r>
  <r>
    <s v="0766"/>
    <x v="95"/>
    <n v="14"/>
    <x v="14"/>
    <x v="5"/>
    <x v="3"/>
    <x v="0"/>
    <n v="399"/>
    <n v="9"/>
    <s v="Steve"/>
    <n v="6"/>
    <n v="4"/>
    <n v="3591"/>
  </r>
  <r>
    <s v="0769"/>
    <x v="96"/>
    <n v="7"/>
    <x v="9"/>
    <x v="7"/>
    <x v="1"/>
    <x v="0"/>
    <n v="399"/>
    <n v="6"/>
    <s v="Philip"/>
    <n v="8"/>
    <n v="8"/>
    <n v="2394"/>
  </r>
  <r>
    <s v="0770"/>
    <x v="96"/>
    <n v="11"/>
    <x v="19"/>
    <x v="3"/>
    <x v="3"/>
    <x v="0"/>
    <n v="399"/>
    <n v="0"/>
    <s v="Sara"/>
    <n v="5"/>
    <n v="5"/>
    <n v="0"/>
  </r>
  <r>
    <s v="0775"/>
    <x v="97"/>
    <n v="13"/>
    <x v="7"/>
    <x v="5"/>
    <x v="3"/>
    <x v="0"/>
    <n v="399"/>
    <n v="1"/>
    <s v="Steve"/>
    <n v="6"/>
    <n v="4"/>
    <n v="399"/>
  </r>
  <r>
    <s v="0776"/>
    <x v="98"/>
    <n v="17"/>
    <x v="13"/>
    <x v="0"/>
    <x v="0"/>
    <x v="0"/>
    <n v="399"/>
    <n v="2"/>
    <s v="Jeff"/>
    <n v="3"/>
    <n v="3"/>
    <n v="798"/>
  </r>
  <r>
    <s v="0777"/>
    <x v="98"/>
    <n v="4"/>
    <x v="2"/>
    <x v="4"/>
    <x v="2"/>
    <x v="0"/>
    <n v="399"/>
    <n v="3"/>
    <s v="Sara"/>
    <n v="2"/>
    <n v="5"/>
    <n v="1197"/>
  </r>
  <r>
    <s v="0780"/>
    <x v="98"/>
    <n v="7"/>
    <x v="9"/>
    <x v="7"/>
    <x v="1"/>
    <x v="0"/>
    <n v="399"/>
    <n v="8"/>
    <s v="Philip"/>
    <n v="8"/>
    <n v="8"/>
    <n v="3192"/>
  </r>
  <r>
    <s v="0783"/>
    <x v="99"/>
    <n v="8"/>
    <x v="17"/>
    <x v="7"/>
    <x v="1"/>
    <x v="0"/>
    <n v="399"/>
    <n v="3"/>
    <s v="Philip"/>
    <n v="8"/>
    <n v="8"/>
    <n v="1197"/>
  </r>
  <r>
    <s v="0785"/>
    <x v="99"/>
    <n v="5"/>
    <x v="3"/>
    <x v="4"/>
    <x v="2"/>
    <x v="0"/>
    <n v="399"/>
    <n v="6"/>
    <s v="Sara"/>
    <n v="2"/>
    <n v="5"/>
    <n v="2394"/>
  </r>
  <r>
    <s v="0791"/>
    <x v="100"/>
    <n v="18"/>
    <x v="11"/>
    <x v="6"/>
    <x v="0"/>
    <x v="0"/>
    <n v="399"/>
    <n v="3"/>
    <s v="Jeff"/>
    <n v="5"/>
    <n v="3"/>
    <n v="1197"/>
  </r>
  <r>
    <s v="0793"/>
    <x v="101"/>
    <n v="10"/>
    <x v="15"/>
    <x v="1"/>
    <x v="1"/>
    <x v="0"/>
    <n v="399"/>
    <n v="3"/>
    <s v="Steve"/>
    <n v="4"/>
    <n v="4"/>
    <n v="1197"/>
  </r>
  <r>
    <s v="0799"/>
    <x v="102"/>
    <n v="16"/>
    <x v="18"/>
    <x v="0"/>
    <x v="0"/>
    <x v="0"/>
    <n v="399"/>
    <n v="5"/>
    <s v="Jeff"/>
    <n v="3"/>
    <n v="3"/>
    <n v="1995"/>
  </r>
  <r>
    <s v="0802"/>
    <x v="102"/>
    <n v="6"/>
    <x v="1"/>
    <x v="1"/>
    <x v="1"/>
    <x v="0"/>
    <n v="399"/>
    <n v="8"/>
    <s v="Steve"/>
    <n v="4"/>
    <n v="4"/>
    <n v="3192"/>
  </r>
  <r>
    <s v="0805"/>
    <x v="103"/>
    <n v="19"/>
    <x v="6"/>
    <x v="0"/>
    <x v="0"/>
    <x v="0"/>
    <n v="399"/>
    <n v="7"/>
    <s v="Jeff"/>
    <n v="3"/>
    <n v="3"/>
    <n v="2793"/>
  </r>
  <r>
    <s v="0806"/>
    <x v="103"/>
    <n v="5"/>
    <x v="3"/>
    <x v="2"/>
    <x v="2"/>
    <x v="0"/>
    <n v="399"/>
    <n v="6"/>
    <s v="Jeff"/>
    <n v="2"/>
    <n v="3"/>
    <n v="2394"/>
  </r>
  <r>
    <s v="0812"/>
    <x v="104"/>
    <n v="16"/>
    <x v="18"/>
    <x v="0"/>
    <x v="0"/>
    <x v="0"/>
    <n v="399"/>
    <n v="1"/>
    <s v="Jeff"/>
    <n v="3"/>
    <n v="3"/>
    <n v="399"/>
  </r>
  <r>
    <s v="0816"/>
    <x v="105"/>
    <n v="15"/>
    <x v="10"/>
    <x v="5"/>
    <x v="3"/>
    <x v="0"/>
    <n v="399"/>
    <n v="4"/>
    <s v="Steve"/>
    <n v="6"/>
    <n v="4"/>
    <n v="1596"/>
  </r>
  <r>
    <s v="0818"/>
    <x v="106"/>
    <n v="13"/>
    <x v="7"/>
    <x v="3"/>
    <x v="3"/>
    <x v="0"/>
    <n v="399"/>
    <n v="3"/>
    <s v="Sara"/>
    <n v="5"/>
    <n v="5"/>
    <n v="1197"/>
  </r>
  <r>
    <s v="0822"/>
    <x v="107"/>
    <n v="19"/>
    <x v="6"/>
    <x v="6"/>
    <x v="0"/>
    <x v="0"/>
    <n v="399"/>
    <n v="4"/>
    <s v="Jeff"/>
    <n v="5"/>
    <n v="3"/>
    <n v="1596"/>
  </r>
  <r>
    <s v="0825"/>
    <x v="108"/>
    <n v="20"/>
    <x v="0"/>
    <x v="0"/>
    <x v="0"/>
    <x v="0"/>
    <n v="399"/>
    <n v="9"/>
    <s v="Jeff"/>
    <n v="3"/>
    <n v="3"/>
    <n v="3591"/>
  </r>
  <r>
    <s v="0830"/>
    <x v="109"/>
    <n v="1"/>
    <x v="12"/>
    <x v="2"/>
    <x v="2"/>
    <x v="0"/>
    <n v="399"/>
    <n v="6"/>
    <s v="Jeff"/>
    <n v="2"/>
    <n v="3"/>
    <n v="2394"/>
  </r>
  <r>
    <s v="0833"/>
    <x v="110"/>
    <n v="16"/>
    <x v="18"/>
    <x v="0"/>
    <x v="0"/>
    <x v="0"/>
    <n v="399"/>
    <n v="9"/>
    <s v="Jeff"/>
    <n v="3"/>
    <n v="3"/>
    <n v="3591"/>
  </r>
  <r>
    <s v="0835"/>
    <x v="110"/>
    <n v="19"/>
    <x v="6"/>
    <x v="0"/>
    <x v="0"/>
    <x v="0"/>
    <n v="399"/>
    <n v="2"/>
    <s v="Jeff"/>
    <n v="3"/>
    <n v="3"/>
    <n v="798"/>
  </r>
  <r>
    <s v="0838"/>
    <x v="111"/>
    <n v="7"/>
    <x v="9"/>
    <x v="1"/>
    <x v="1"/>
    <x v="0"/>
    <n v="399"/>
    <n v="3"/>
    <s v="Steve"/>
    <n v="4"/>
    <n v="4"/>
    <n v="1197"/>
  </r>
  <r>
    <s v="0852"/>
    <x v="112"/>
    <n v="6"/>
    <x v="1"/>
    <x v="1"/>
    <x v="1"/>
    <x v="0"/>
    <n v="399"/>
    <n v="9"/>
    <s v="Steve"/>
    <n v="4"/>
    <n v="4"/>
    <n v="3591"/>
  </r>
  <r>
    <s v="0853"/>
    <x v="112"/>
    <n v="14"/>
    <x v="14"/>
    <x v="5"/>
    <x v="3"/>
    <x v="0"/>
    <n v="399"/>
    <n v="4"/>
    <s v="Steve"/>
    <n v="6"/>
    <n v="4"/>
    <n v="1596"/>
  </r>
  <r>
    <s v="0861"/>
    <x v="113"/>
    <n v="14"/>
    <x v="14"/>
    <x v="3"/>
    <x v="3"/>
    <x v="0"/>
    <n v="399"/>
    <n v="2"/>
    <s v="Sara"/>
    <n v="5"/>
    <n v="5"/>
    <n v="798"/>
  </r>
  <r>
    <s v="0869"/>
    <x v="114"/>
    <n v="14"/>
    <x v="14"/>
    <x v="5"/>
    <x v="3"/>
    <x v="0"/>
    <n v="399"/>
    <n v="3"/>
    <s v="Steve"/>
    <n v="6"/>
    <n v="4"/>
    <n v="1197"/>
  </r>
  <r>
    <s v="0881"/>
    <x v="115"/>
    <n v="9"/>
    <x v="8"/>
    <x v="7"/>
    <x v="1"/>
    <x v="0"/>
    <n v="399"/>
    <n v="7"/>
    <s v="Philip"/>
    <n v="8"/>
    <n v="8"/>
    <n v="2793"/>
  </r>
  <r>
    <s v="0897"/>
    <x v="116"/>
    <n v="4"/>
    <x v="2"/>
    <x v="2"/>
    <x v="2"/>
    <x v="0"/>
    <n v="399"/>
    <n v="0"/>
    <s v="Jeff"/>
    <n v="2"/>
    <n v="3"/>
    <n v="0"/>
  </r>
  <r>
    <s v="0901"/>
    <x v="117"/>
    <n v="15"/>
    <x v="10"/>
    <x v="3"/>
    <x v="3"/>
    <x v="0"/>
    <n v="399"/>
    <n v="7"/>
    <s v="Sara"/>
    <n v="5"/>
    <n v="5"/>
    <n v="2793"/>
  </r>
  <r>
    <s v="0902"/>
    <x v="118"/>
    <n v="13"/>
    <x v="7"/>
    <x v="3"/>
    <x v="3"/>
    <x v="0"/>
    <n v="399"/>
    <n v="4"/>
    <s v="Sara"/>
    <n v="5"/>
    <n v="5"/>
    <n v="1596"/>
  </r>
  <r>
    <s v="0919"/>
    <x v="119"/>
    <n v="14"/>
    <x v="14"/>
    <x v="5"/>
    <x v="3"/>
    <x v="0"/>
    <n v="399"/>
    <n v="9"/>
    <s v="Steve"/>
    <n v="6"/>
    <n v="4"/>
    <n v="3591"/>
  </r>
  <r>
    <s v="0921"/>
    <x v="120"/>
    <n v="17"/>
    <x v="13"/>
    <x v="6"/>
    <x v="0"/>
    <x v="0"/>
    <n v="399"/>
    <n v="6"/>
    <s v="Jeff"/>
    <n v="5"/>
    <n v="3"/>
    <n v="2394"/>
  </r>
  <r>
    <s v="0931"/>
    <x v="121"/>
    <n v="17"/>
    <x v="13"/>
    <x v="0"/>
    <x v="0"/>
    <x v="0"/>
    <n v="399"/>
    <n v="0"/>
    <s v="Jeff"/>
    <n v="3"/>
    <n v="3"/>
    <n v="0"/>
  </r>
  <r>
    <s v="0938"/>
    <x v="122"/>
    <n v="10"/>
    <x v="15"/>
    <x v="7"/>
    <x v="1"/>
    <x v="0"/>
    <n v="399"/>
    <n v="0"/>
    <s v="Philip"/>
    <n v="8"/>
    <n v="8"/>
    <n v="0"/>
  </r>
  <r>
    <s v="0942"/>
    <x v="122"/>
    <n v="1"/>
    <x v="12"/>
    <x v="2"/>
    <x v="2"/>
    <x v="0"/>
    <n v="399"/>
    <n v="8"/>
    <s v="Jeff"/>
    <n v="2"/>
    <n v="3"/>
    <n v="3192"/>
  </r>
  <r>
    <s v="0944"/>
    <x v="123"/>
    <n v="4"/>
    <x v="2"/>
    <x v="4"/>
    <x v="2"/>
    <x v="0"/>
    <n v="399"/>
    <n v="1"/>
    <s v="Sara"/>
    <n v="2"/>
    <n v="5"/>
    <n v="399"/>
  </r>
  <r>
    <s v="0949"/>
    <x v="124"/>
    <n v="6"/>
    <x v="1"/>
    <x v="1"/>
    <x v="1"/>
    <x v="0"/>
    <n v="399"/>
    <n v="5"/>
    <s v="Steve"/>
    <n v="4"/>
    <n v="4"/>
    <n v="1995"/>
  </r>
  <r>
    <s v="0952"/>
    <x v="125"/>
    <n v="6"/>
    <x v="1"/>
    <x v="1"/>
    <x v="1"/>
    <x v="0"/>
    <n v="399"/>
    <n v="7"/>
    <s v="Steve"/>
    <n v="4"/>
    <n v="4"/>
    <n v="2793"/>
  </r>
  <r>
    <s v="0958"/>
    <x v="126"/>
    <n v="9"/>
    <x v="8"/>
    <x v="7"/>
    <x v="1"/>
    <x v="0"/>
    <n v="399"/>
    <n v="2"/>
    <s v="Philip"/>
    <n v="8"/>
    <n v="8"/>
    <n v="798"/>
  </r>
  <r>
    <s v="0964"/>
    <x v="126"/>
    <n v="7"/>
    <x v="9"/>
    <x v="7"/>
    <x v="1"/>
    <x v="0"/>
    <n v="399"/>
    <n v="2"/>
    <s v="Philip"/>
    <n v="8"/>
    <n v="8"/>
    <n v="798"/>
  </r>
  <r>
    <s v="0967"/>
    <x v="127"/>
    <n v="14"/>
    <x v="14"/>
    <x v="5"/>
    <x v="3"/>
    <x v="0"/>
    <n v="399"/>
    <n v="1"/>
    <s v="Steve"/>
    <n v="6"/>
    <n v="4"/>
    <n v="399"/>
  </r>
  <r>
    <s v="0970"/>
    <x v="128"/>
    <n v="7"/>
    <x v="9"/>
    <x v="1"/>
    <x v="1"/>
    <x v="0"/>
    <n v="399"/>
    <n v="0"/>
    <s v="Steve"/>
    <n v="4"/>
    <n v="4"/>
    <n v="0"/>
  </r>
  <r>
    <s v="0973"/>
    <x v="129"/>
    <n v="13"/>
    <x v="7"/>
    <x v="3"/>
    <x v="3"/>
    <x v="0"/>
    <n v="399"/>
    <n v="0"/>
    <s v="Sara"/>
    <n v="5"/>
    <n v="5"/>
    <n v="0"/>
  </r>
  <r>
    <s v="0981"/>
    <x v="130"/>
    <n v="2"/>
    <x v="16"/>
    <x v="2"/>
    <x v="2"/>
    <x v="0"/>
    <n v="399"/>
    <n v="4"/>
    <s v="Jeff"/>
    <n v="2"/>
    <n v="3"/>
    <n v="1596"/>
  </r>
  <r>
    <s v="0983"/>
    <x v="131"/>
    <n v="18"/>
    <x v="11"/>
    <x v="0"/>
    <x v="0"/>
    <x v="0"/>
    <n v="399"/>
    <n v="9"/>
    <s v="Jeff"/>
    <n v="3"/>
    <n v="3"/>
    <n v="3591"/>
  </r>
  <r>
    <s v="0991"/>
    <x v="132"/>
    <n v="18"/>
    <x v="11"/>
    <x v="6"/>
    <x v="0"/>
    <x v="0"/>
    <n v="399"/>
    <n v="9"/>
    <s v="Jeff"/>
    <n v="5"/>
    <n v="3"/>
    <n v="3591"/>
  </r>
  <r>
    <s v="0993"/>
    <x v="133"/>
    <n v="10"/>
    <x v="15"/>
    <x v="1"/>
    <x v="1"/>
    <x v="0"/>
    <n v="399"/>
    <n v="6"/>
    <s v="Steve"/>
    <n v="4"/>
    <n v="4"/>
    <n v="2394"/>
  </r>
  <r>
    <s v="1009"/>
    <x v="134"/>
    <n v="8"/>
    <x v="17"/>
    <x v="7"/>
    <x v="1"/>
    <x v="0"/>
    <n v="399"/>
    <n v="0"/>
    <s v="Philip"/>
    <n v="8"/>
    <n v="8"/>
    <n v="0"/>
  </r>
  <r>
    <s v="1015"/>
    <x v="135"/>
    <n v="5"/>
    <x v="3"/>
    <x v="2"/>
    <x v="2"/>
    <x v="0"/>
    <n v="399"/>
    <n v="2"/>
    <s v="Jeff"/>
    <n v="2"/>
    <n v="3"/>
    <n v="798"/>
  </r>
  <r>
    <s v="1018"/>
    <x v="135"/>
    <n v="5"/>
    <x v="3"/>
    <x v="4"/>
    <x v="2"/>
    <x v="0"/>
    <n v="399"/>
    <n v="1"/>
    <s v="Sara"/>
    <n v="2"/>
    <n v="5"/>
    <n v="399"/>
  </r>
  <r>
    <s v="1019"/>
    <x v="136"/>
    <n v="5"/>
    <x v="3"/>
    <x v="4"/>
    <x v="2"/>
    <x v="0"/>
    <n v="399"/>
    <n v="8"/>
    <s v="Sara"/>
    <n v="2"/>
    <n v="5"/>
    <n v="3192"/>
  </r>
  <r>
    <s v="1021"/>
    <x v="137"/>
    <n v="16"/>
    <x v="18"/>
    <x v="6"/>
    <x v="0"/>
    <x v="0"/>
    <n v="399"/>
    <n v="3"/>
    <s v="Jeff"/>
    <n v="5"/>
    <n v="3"/>
    <n v="1197"/>
  </r>
  <r>
    <s v="1023"/>
    <x v="138"/>
    <n v="5"/>
    <x v="3"/>
    <x v="4"/>
    <x v="2"/>
    <x v="0"/>
    <n v="399"/>
    <n v="6"/>
    <s v="Sara"/>
    <n v="2"/>
    <n v="5"/>
    <n v="2394"/>
  </r>
  <r>
    <s v="1029"/>
    <x v="138"/>
    <n v="8"/>
    <x v="17"/>
    <x v="7"/>
    <x v="1"/>
    <x v="0"/>
    <n v="399"/>
    <n v="9"/>
    <s v="Philip"/>
    <n v="8"/>
    <n v="8"/>
    <n v="3591"/>
  </r>
  <r>
    <s v="1030"/>
    <x v="138"/>
    <n v="7"/>
    <x v="9"/>
    <x v="7"/>
    <x v="1"/>
    <x v="0"/>
    <n v="399"/>
    <n v="5"/>
    <s v="Philip"/>
    <n v="8"/>
    <n v="8"/>
    <n v="1995"/>
  </r>
  <r>
    <s v="1031"/>
    <x v="138"/>
    <n v="10"/>
    <x v="15"/>
    <x v="1"/>
    <x v="1"/>
    <x v="0"/>
    <n v="399"/>
    <n v="0"/>
    <s v="Steve"/>
    <n v="4"/>
    <n v="4"/>
    <n v="0"/>
  </r>
  <r>
    <s v="1034"/>
    <x v="139"/>
    <n v="3"/>
    <x v="5"/>
    <x v="2"/>
    <x v="2"/>
    <x v="0"/>
    <n v="399"/>
    <n v="2"/>
    <s v="Jeff"/>
    <n v="2"/>
    <n v="3"/>
    <n v="798"/>
  </r>
  <r>
    <s v="1035"/>
    <x v="139"/>
    <n v="4"/>
    <x v="2"/>
    <x v="2"/>
    <x v="2"/>
    <x v="0"/>
    <n v="399"/>
    <n v="6"/>
    <s v="Jeff"/>
    <n v="2"/>
    <n v="3"/>
    <n v="2394"/>
  </r>
  <r>
    <s v="1036"/>
    <x v="139"/>
    <n v="13"/>
    <x v="7"/>
    <x v="3"/>
    <x v="3"/>
    <x v="0"/>
    <n v="399"/>
    <n v="9"/>
    <s v="Sara"/>
    <n v="5"/>
    <n v="5"/>
    <n v="3591"/>
  </r>
  <r>
    <s v="1044"/>
    <x v="140"/>
    <n v="9"/>
    <x v="8"/>
    <x v="1"/>
    <x v="1"/>
    <x v="0"/>
    <n v="399"/>
    <n v="1"/>
    <s v="Steve"/>
    <n v="4"/>
    <n v="4"/>
    <n v="399"/>
  </r>
  <r>
    <s v="1045"/>
    <x v="140"/>
    <n v="11"/>
    <x v="19"/>
    <x v="5"/>
    <x v="3"/>
    <x v="0"/>
    <n v="399"/>
    <n v="3"/>
    <s v="Steve"/>
    <n v="6"/>
    <n v="4"/>
    <n v="1197"/>
  </r>
  <r>
    <s v="1046"/>
    <x v="141"/>
    <n v="4"/>
    <x v="2"/>
    <x v="4"/>
    <x v="2"/>
    <x v="0"/>
    <n v="399"/>
    <n v="5"/>
    <s v="Sara"/>
    <n v="2"/>
    <n v="5"/>
    <n v="1995"/>
  </r>
  <r>
    <s v="1049"/>
    <x v="142"/>
    <n v="2"/>
    <x v="16"/>
    <x v="2"/>
    <x v="2"/>
    <x v="0"/>
    <n v="399"/>
    <n v="8"/>
    <s v="Jeff"/>
    <n v="2"/>
    <n v="3"/>
    <n v="3192"/>
  </r>
  <r>
    <s v="1050"/>
    <x v="142"/>
    <n v="4"/>
    <x v="2"/>
    <x v="4"/>
    <x v="2"/>
    <x v="0"/>
    <n v="399"/>
    <n v="6"/>
    <s v="Sara"/>
    <n v="2"/>
    <n v="5"/>
    <n v="2394"/>
  </r>
  <r>
    <s v="1058"/>
    <x v="143"/>
    <n v="9"/>
    <x v="8"/>
    <x v="1"/>
    <x v="1"/>
    <x v="0"/>
    <n v="399"/>
    <n v="6"/>
    <s v="Steve"/>
    <n v="4"/>
    <n v="4"/>
    <n v="2394"/>
  </r>
  <r>
    <s v="1061"/>
    <x v="144"/>
    <n v="8"/>
    <x v="17"/>
    <x v="1"/>
    <x v="1"/>
    <x v="0"/>
    <n v="399"/>
    <n v="5"/>
    <s v="Steve"/>
    <n v="4"/>
    <n v="4"/>
    <n v="1995"/>
  </r>
  <r>
    <s v="1063"/>
    <x v="145"/>
    <n v="7"/>
    <x v="9"/>
    <x v="1"/>
    <x v="1"/>
    <x v="0"/>
    <n v="399"/>
    <n v="3"/>
    <s v="Steve"/>
    <n v="4"/>
    <n v="4"/>
    <n v="1197"/>
  </r>
  <r>
    <s v="1067"/>
    <x v="146"/>
    <n v="16"/>
    <x v="18"/>
    <x v="0"/>
    <x v="0"/>
    <x v="0"/>
    <n v="399"/>
    <n v="0"/>
    <s v="Jeff"/>
    <n v="3"/>
    <n v="3"/>
    <n v="0"/>
  </r>
  <r>
    <s v="1068"/>
    <x v="147"/>
    <n v="5"/>
    <x v="3"/>
    <x v="4"/>
    <x v="2"/>
    <x v="0"/>
    <n v="399"/>
    <n v="4"/>
    <s v="Sara"/>
    <n v="2"/>
    <n v="5"/>
    <n v="1596"/>
  </r>
  <r>
    <s v="1089"/>
    <x v="148"/>
    <n v="1"/>
    <x v="12"/>
    <x v="2"/>
    <x v="2"/>
    <x v="0"/>
    <n v="399"/>
    <n v="1"/>
    <s v="Jeff"/>
    <n v="2"/>
    <n v="3"/>
    <n v="399"/>
  </r>
  <r>
    <s v="1096"/>
    <x v="149"/>
    <n v="12"/>
    <x v="4"/>
    <x v="3"/>
    <x v="3"/>
    <x v="0"/>
    <n v="399"/>
    <n v="5"/>
    <s v="Sara"/>
    <n v="5"/>
    <n v="5"/>
    <n v="1995"/>
  </r>
  <r>
    <s v="1102"/>
    <x v="150"/>
    <n v="12"/>
    <x v="4"/>
    <x v="3"/>
    <x v="3"/>
    <x v="0"/>
    <n v="399"/>
    <n v="3"/>
    <s v="Sara"/>
    <n v="5"/>
    <n v="5"/>
    <n v="1197"/>
  </r>
  <r>
    <s v="1103"/>
    <x v="150"/>
    <n v="5"/>
    <x v="3"/>
    <x v="4"/>
    <x v="2"/>
    <x v="0"/>
    <n v="399"/>
    <n v="0"/>
    <s v="Sara"/>
    <n v="2"/>
    <n v="5"/>
    <n v="0"/>
  </r>
  <r>
    <s v="1108"/>
    <x v="150"/>
    <n v="14"/>
    <x v="14"/>
    <x v="3"/>
    <x v="3"/>
    <x v="0"/>
    <n v="399"/>
    <n v="5"/>
    <s v="Sara"/>
    <n v="5"/>
    <n v="5"/>
    <n v="1995"/>
  </r>
  <r>
    <s v="1111"/>
    <x v="151"/>
    <n v="4"/>
    <x v="2"/>
    <x v="2"/>
    <x v="2"/>
    <x v="0"/>
    <n v="399"/>
    <n v="8"/>
    <s v="Jeff"/>
    <n v="2"/>
    <n v="3"/>
    <n v="3192"/>
  </r>
  <r>
    <s v="1118"/>
    <x v="151"/>
    <n v="18"/>
    <x v="11"/>
    <x v="6"/>
    <x v="0"/>
    <x v="0"/>
    <n v="399"/>
    <n v="7"/>
    <s v="Jeff"/>
    <n v="5"/>
    <n v="3"/>
    <n v="2793"/>
  </r>
  <r>
    <s v="1121"/>
    <x v="152"/>
    <n v="14"/>
    <x v="14"/>
    <x v="5"/>
    <x v="3"/>
    <x v="0"/>
    <n v="399"/>
    <n v="7"/>
    <s v="Steve"/>
    <n v="6"/>
    <n v="4"/>
    <n v="2793"/>
  </r>
  <r>
    <s v="1128"/>
    <x v="153"/>
    <n v="9"/>
    <x v="8"/>
    <x v="1"/>
    <x v="1"/>
    <x v="0"/>
    <n v="399"/>
    <n v="2"/>
    <s v="Steve"/>
    <n v="4"/>
    <n v="4"/>
    <n v="798"/>
  </r>
  <r>
    <s v="1142"/>
    <x v="154"/>
    <n v="16"/>
    <x v="18"/>
    <x v="6"/>
    <x v="0"/>
    <x v="0"/>
    <n v="399"/>
    <n v="8"/>
    <s v="Jeff"/>
    <n v="5"/>
    <n v="3"/>
    <n v="3192"/>
  </r>
  <r>
    <s v="1144"/>
    <x v="155"/>
    <n v="11"/>
    <x v="19"/>
    <x v="3"/>
    <x v="3"/>
    <x v="0"/>
    <n v="399"/>
    <n v="2"/>
    <s v="Sara"/>
    <n v="5"/>
    <n v="5"/>
    <n v="798"/>
  </r>
  <r>
    <s v="1145"/>
    <x v="156"/>
    <n v="12"/>
    <x v="4"/>
    <x v="3"/>
    <x v="3"/>
    <x v="0"/>
    <n v="399"/>
    <n v="8"/>
    <s v="Sara"/>
    <n v="5"/>
    <n v="5"/>
    <n v="3192"/>
  </r>
  <r>
    <s v="1147"/>
    <x v="157"/>
    <n v="20"/>
    <x v="0"/>
    <x v="0"/>
    <x v="0"/>
    <x v="0"/>
    <n v="399"/>
    <n v="4"/>
    <s v="Jeff"/>
    <n v="3"/>
    <n v="3"/>
    <n v="1596"/>
  </r>
  <r>
    <s v="1178"/>
    <x v="158"/>
    <n v="19"/>
    <x v="6"/>
    <x v="6"/>
    <x v="0"/>
    <x v="0"/>
    <n v="399"/>
    <n v="5"/>
    <s v="Jeff"/>
    <n v="5"/>
    <n v="3"/>
    <n v="1995"/>
  </r>
  <r>
    <s v="1179"/>
    <x v="158"/>
    <n v="10"/>
    <x v="15"/>
    <x v="1"/>
    <x v="1"/>
    <x v="0"/>
    <n v="399"/>
    <n v="7"/>
    <s v="Steve"/>
    <n v="4"/>
    <n v="4"/>
    <n v="2793"/>
  </r>
  <r>
    <s v="1181"/>
    <x v="158"/>
    <n v="11"/>
    <x v="19"/>
    <x v="5"/>
    <x v="3"/>
    <x v="0"/>
    <n v="399"/>
    <n v="4"/>
    <s v="Steve"/>
    <n v="6"/>
    <n v="4"/>
    <n v="1596"/>
  </r>
  <r>
    <s v="1183"/>
    <x v="159"/>
    <n v="3"/>
    <x v="5"/>
    <x v="4"/>
    <x v="2"/>
    <x v="0"/>
    <n v="399"/>
    <n v="7"/>
    <s v="Sara"/>
    <n v="2"/>
    <n v="5"/>
    <n v="2793"/>
  </r>
  <r>
    <s v="1187"/>
    <x v="159"/>
    <n v="4"/>
    <x v="2"/>
    <x v="4"/>
    <x v="2"/>
    <x v="0"/>
    <n v="399"/>
    <n v="2"/>
    <s v="Sara"/>
    <n v="2"/>
    <n v="5"/>
    <n v="798"/>
  </r>
  <r>
    <s v="1190"/>
    <x v="159"/>
    <n v="2"/>
    <x v="16"/>
    <x v="2"/>
    <x v="2"/>
    <x v="0"/>
    <n v="399"/>
    <n v="4"/>
    <s v="Jeff"/>
    <n v="2"/>
    <n v="3"/>
    <n v="1596"/>
  </r>
  <r>
    <s v="1191"/>
    <x v="159"/>
    <n v="18"/>
    <x v="11"/>
    <x v="0"/>
    <x v="0"/>
    <x v="0"/>
    <n v="399"/>
    <n v="1"/>
    <s v="Jeff"/>
    <n v="3"/>
    <n v="3"/>
    <n v="399"/>
  </r>
  <r>
    <s v="1195"/>
    <x v="160"/>
    <n v="19"/>
    <x v="6"/>
    <x v="6"/>
    <x v="0"/>
    <x v="0"/>
    <n v="399"/>
    <n v="8"/>
    <s v="Jeff"/>
    <n v="5"/>
    <n v="3"/>
    <n v="3192"/>
  </r>
  <r>
    <s v="1203"/>
    <x v="161"/>
    <n v="14"/>
    <x v="14"/>
    <x v="3"/>
    <x v="3"/>
    <x v="0"/>
    <n v="399"/>
    <n v="2"/>
    <s v="Sara"/>
    <n v="5"/>
    <n v="5"/>
    <n v="798"/>
  </r>
  <r>
    <s v="1208"/>
    <x v="162"/>
    <n v="7"/>
    <x v="9"/>
    <x v="7"/>
    <x v="1"/>
    <x v="0"/>
    <n v="399"/>
    <n v="6"/>
    <s v="Philip"/>
    <n v="8"/>
    <n v="8"/>
    <n v="2394"/>
  </r>
  <r>
    <s v="1209"/>
    <x v="162"/>
    <n v="12"/>
    <x v="4"/>
    <x v="5"/>
    <x v="3"/>
    <x v="0"/>
    <n v="399"/>
    <n v="3"/>
    <s v="Steve"/>
    <n v="6"/>
    <n v="4"/>
    <n v="1197"/>
  </r>
  <r>
    <s v="1223"/>
    <x v="163"/>
    <n v="18"/>
    <x v="11"/>
    <x v="0"/>
    <x v="0"/>
    <x v="0"/>
    <n v="399"/>
    <n v="9"/>
    <s v="Jeff"/>
    <n v="3"/>
    <n v="3"/>
    <n v="3591"/>
  </r>
  <r>
    <s v="1225"/>
    <x v="164"/>
    <n v="7"/>
    <x v="9"/>
    <x v="1"/>
    <x v="1"/>
    <x v="0"/>
    <n v="399"/>
    <n v="8"/>
    <s v="Steve"/>
    <n v="4"/>
    <n v="4"/>
    <n v="3192"/>
  </r>
  <r>
    <s v="1226"/>
    <x v="164"/>
    <n v="1"/>
    <x v="12"/>
    <x v="4"/>
    <x v="2"/>
    <x v="0"/>
    <n v="399"/>
    <n v="4"/>
    <s v="Sara"/>
    <n v="2"/>
    <n v="5"/>
    <n v="1596"/>
  </r>
  <r>
    <s v="1227"/>
    <x v="164"/>
    <n v="10"/>
    <x v="15"/>
    <x v="7"/>
    <x v="1"/>
    <x v="0"/>
    <n v="399"/>
    <n v="4"/>
    <s v="Philip"/>
    <n v="8"/>
    <n v="8"/>
    <n v="1596"/>
  </r>
  <r>
    <s v="1230"/>
    <x v="165"/>
    <n v="3"/>
    <x v="5"/>
    <x v="2"/>
    <x v="2"/>
    <x v="0"/>
    <n v="399"/>
    <n v="5"/>
    <s v="Jeff"/>
    <n v="2"/>
    <n v="3"/>
    <n v="1995"/>
  </r>
  <r>
    <s v="1237"/>
    <x v="166"/>
    <n v="2"/>
    <x v="16"/>
    <x v="4"/>
    <x v="2"/>
    <x v="0"/>
    <n v="399"/>
    <n v="7"/>
    <s v="Sara"/>
    <n v="2"/>
    <n v="5"/>
    <n v="2793"/>
  </r>
  <r>
    <s v="1249"/>
    <x v="167"/>
    <n v="9"/>
    <x v="8"/>
    <x v="1"/>
    <x v="1"/>
    <x v="0"/>
    <n v="399"/>
    <n v="7"/>
    <s v="Steve"/>
    <n v="4"/>
    <n v="4"/>
    <n v="2793"/>
  </r>
  <r>
    <s v="1255"/>
    <x v="168"/>
    <n v="14"/>
    <x v="14"/>
    <x v="3"/>
    <x v="3"/>
    <x v="0"/>
    <n v="399"/>
    <n v="4"/>
    <s v="Sara"/>
    <n v="5"/>
    <n v="5"/>
    <n v="1596"/>
  </r>
  <r>
    <s v="1256"/>
    <x v="168"/>
    <n v="8"/>
    <x v="17"/>
    <x v="7"/>
    <x v="1"/>
    <x v="0"/>
    <n v="399"/>
    <n v="9"/>
    <s v="Philip"/>
    <n v="8"/>
    <n v="8"/>
    <n v="3591"/>
  </r>
  <r>
    <s v="1259"/>
    <x v="169"/>
    <n v="7"/>
    <x v="9"/>
    <x v="7"/>
    <x v="1"/>
    <x v="0"/>
    <n v="399"/>
    <n v="5"/>
    <s v="Philip"/>
    <n v="8"/>
    <n v="8"/>
    <n v="1995"/>
  </r>
  <r>
    <s v="1263"/>
    <x v="170"/>
    <n v="20"/>
    <x v="0"/>
    <x v="6"/>
    <x v="0"/>
    <x v="0"/>
    <n v="399"/>
    <n v="2"/>
    <s v="Jeff"/>
    <n v="5"/>
    <n v="3"/>
    <n v="798"/>
  </r>
  <r>
    <s v="1264"/>
    <x v="171"/>
    <n v="10"/>
    <x v="15"/>
    <x v="7"/>
    <x v="1"/>
    <x v="0"/>
    <n v="399"/>
    <n v="5"/>
    <s v="Philip"/>
    <n v="8"/>
    <n v="8"/>
    <n v="1995"/>
  </r>
  <r>
    <s v="1269"/>
    <x v="172"/>
    <n v="13"/>
    <x v="7"/>
    <x v="3"/>
    <x v="3"/>
    <x v="0"/>
    <n v="399"/>
    <n v="6"/>
    <s v="Sara"/>
    <n v="5"/>
    <n v="5"/>
    <n v="2394"/>
  </r>
  <r>
    <s v="1275"/>
    <x v="173"/>
    <n v="8"/>
    <x v="17"/>
    <x v="1"/>
    <x v="1"/>
    <x v="0"/>
    <n v="399"/>
    <n v="7"/>
    <s v="Steve"/>
    <n v="4"/>
    <n v="4"/>
    <n v="2793"/>
  </r>
  <r>
    <s v="1276"/>
    <x v="173"/>
    <n v="14"/>
    <x v="14"/>
    <x v="5"/>
    <x v="3"/>
    <x v="0"/>
    <n v="399"/>
    <n v="9"/>
    <s v="Steve"/>
    <n v="6"/>
    <n v="4"/>
    <n v="3591"/>
  </r>
  <r>
    <s v="1277"/>
    <x v="174"/>
    <n v="9"/>
    <x v="8"/>
    <x v="7"/>
    <x v="1"/>
    <x v="0"/>
    <n v="399"/>
    <n v="5"/>
    <s v="Philip"/>
    <n v="8"/>
    <n v="8"/>
    <n v="1995"/>
  </r>
  <r>
    <s v="1278"/>
    <x v="174"/>
    <n v="3"/>
    <x v="5"/>
    <x v="4"/>
    <x v="2"/>
    <x v="0"/>
    <n v="399"/>
    <n v="7"/>
    <s v="Sara"/>
    <n v="2"/>
    <n v="5"/>
    <n v="2793"/>
  </r>
  <r>
    <s v="1283"/>
    <x v="174"/>
    <n v="7"/>
    <x v="9"/>
    <x v="7"/>
    <x v="1"/>
    <x v="0"/>
    <n v="399"/>
    <n v="3"/>
    <s v="Philip"/>
    <n v="8"/>
    <n v="8"/>
    <n v="1197"/>
  </r>
  <r>
    <s v="1287"/>
    <x v="174"/>
    <n v="16"/>
    <x v="18"/>
    <x v="6"/>
    <x v="0"/>
    <x v="0"/>
    <n v="399"/>
    <n v="7"/>
    <s v="Jeff"/>
    <n v="5"/>
    <n v="3"/>
    <n v="2793"/>
  </r>
  <r>
    <s v="1295"/>
    <x v="175"/>
    <n v="18"/>
    <x v="11"/>
    <x v="6"/>
    <x v="0"/>
    <x v="0"/>
    <n v="399"/>
    <n v="3"/>
    <s v="Jeff"/>
    <n v="5"/>
    <n v="3"/>
    <n v="1197"/>
  </r>
  <r>
    <s v="1298"/>
    <x v="176"/>
    <n v="3"/>
    <x v="5"/>
    <x v="4"/>
    <x v="2"/>
    <x v="0"/>
    <n v="399"/>
    <n v="3"/>
    <s v="Sara"/>
    <n v="2"/>
    <n v="5"/>
    <n v="1197"/>
  </r>
  <r>
    <s v="1304"/>
    <x v="177"/>
    <n v="8"/>
    <x v="17"/>
    <x v="7"/>
    <x v="1"/>
    <x v="0"/>
    <n v="399"/>
    <n v="5"/>
    <s v="Philip"/>
    <n v="8"/>
    <n v="8"/>
    <n v="1995"/>
  </r>
  <r>
    <s v="1307"/>
    <x v="177"/>
    <n v="3"/>
    <x v="5"/>
    <x v="4"/>
    <x v="2"/>
    <x v="0"/>
    <n v="399"/>
    <n v="8"/>
    <s v="Sara"/>
    <n v="2"/>
    <n v="5"/>
    <n v="3192"/>
  </r>
  <r>
    <s v="1308"/>
    <x v="178"/>
    <n v="4"/>
    <x v="2"/>
    <x v="2"/>
    <x v="2"/>
    <x v="0"/>
    <n v="399"/>
    <n v="2"/>
    <s v="Jeff"/>
    <n v="2"/>
    <n v="3"/>
    <n v="798"/>
  </r>
  <r>
    <s v="1309"/>
    <x v="178"/>
    <n v="2"/>
    <x v="16"/>
    <x v="4"/>
    <x v="2"/>
    <x v="0"/>
    <n v="399"/>
    <n v="6"/>
    <s v="Sara"/>
    <n v="2"/>
    <n v="5"/>
    <n v="2394"/>
  </r>
  <r>
    <s v="1318"/>
    <x v="179"/>
    <n v="14"/>
    <x v="14"/>
    <x v="3"/>
    <x v="3"/>
    <x v="0"/>
    <n v="399"/>
    <n v="2"/>
    <s v="Sara"/>
    <n v="5"/>
    <n v="5"/>
    <n v="798"/>
  </r>
  <r>
    <s v="1322"/>
    <x v="180"/>
    <n v="19"/>
    <x v="6"/>
    <x v="6"/>
    <x v="0"/>
    <x v="0"/>
    <n v="399"/>
    <n v="9"/>
    <s v="Jeff"/>
    <n v="5"/>
    <n v="3"/>
    <n v="3591"/>
  </r>
  <r>
    <s v="1325"/>
    <x v="181"/>
    <n v="8"/>
    <x v="17"/>
    <x v="7"/>
    <x v="1"/>
    <x v="0"/>
    <n v="399"/>
    <n v="3"/>
    <s v="Philip"/>
    <n v="8"/>
    <n v="8"/>
    <n v="1197"/>
  </r>
  <r>
    <s v="1330"/>
    <x v="182"/>
    <n v="7"/>
    <x v="9"/>
    <x v="7"/>
    <x v="1"/>
    <x v="0"/>
    <n v="399"/>
    <n v="7"/>
    <s v="Philip"/>
    <n v="8"/>
    <n v="8"/>
    <n v="2793"/>
  </r>
  <r>
    <s v="1334"/>
    <x v="183"/>
    <n v="12"/>
    <x v="4"/>
    <x v="3"/>
    <x v="3"/>
    <x v="0"/>
    <n v="399"/>
    <n v="1"/>
    <s v="Sara"/>
    <n v="5"/>
    <n v="5"/>
    <n v="399"/>
  </r>
  <r>
    <s v="1338"/>
    <x v="184"/>
    <n v="9"/>
    <x v="8"/>
    <x v="1"/>
    <x v="1"/>
    <x v="0"/>
    <n v="399"/>
    <n v="0"/>
    <s v="Steve"/>
    <n v="4"/>
    <n v="4"/>
    <n v="0"/>
  </r>
  <r>
    <s v="1354"/>
    <x v="185"/>
    <n v="19"/>
    <x v="6"/>
    <x v="6"/>
    <x v="0"/>
    <x v="0"/>
    <n v="399"/>
    <n v="3"/>
    <s v="Jeff"/>
    <n v="5"/>
    <n v="3"/>
    <n v="1197"/>
  </r>
  <r>
    <s v="1360"/>
    <x v="186"/>
    <n v="17"/>
    <x v="13"/>
    <x v="6"/>
    <x v="0"/>
    <x v="0"/>
    <n v="399"/>
    <n v="6"/>
    <s v="Jeff"/>
    <n v="5"/>
    <n v="3"/>
    <n v="2394"/>
  </r>
  <r>
    <s v="1362"/>
    <x v="186"/>
    <n v="9"/>
    <x v="8"/>
    <x v="7"/>
    <x v="1"/>
    <x v="0"/>
    <n v="399"/>
    <n v="5"/>
    <s v="Philip"/>
    <n v="8"/>
    <n v="8"/>
    <n v="1995"/>
  </r>
  <r>
    <s v="1368"/>
    <x v="187"/>
    <n v="19"/>
    <x v="6"/>
    <x v="0"/>
    <x v="0"/>
    <x v="0"/>
    <n v="399"/>
    <n v="9"/>
    <s v="Jeff"/>
    <n v="3"/>
    <n v="3"/>
    <n v="3591"/>
  </r>
  <r>
    <s v="1370"/>
    <x v="188"/>
    <n v="19"/>
    <x v="6"/>
    <x v="6"/>
    <x v="0"/>
    <x v="0"/>
    <n v="399"/>
    <n v="2"/>
    <s v="Jeff"/>
    <n v="5"/>
    <n v="3"/>
    <n v="798"/>
  </r>
  <r>
    <s v="1371"/>
    <x v="188"/>
    <n v="15"/>
    <x v="10"/>
    <x v="3"/>
    <x v="3"/>
    <x v="0"/>
    <n v="399"/>
    <n v="9"/>
    <s v="Sara"/>
    <n v="5"/>
    <n v="5"/>
    <n v="3591"/>
  </r>
  <r>
    <s v="1376"/>
    <x v="189"/>
    <n v="7"/>
    <x v="9"/>
    <x v="1"/>
    <x v="1"/>
    <x v="0"/>
    <n v="399"/>
    <n v="6"/>
    <s v="Steve"/>
    <n v="4"/>
    <n v="4"/>
    <n v="2394"/>
  </r>
  <r>
    <s v="1378"/>
    <x v="189"/>
    <n v="14"/>
    <x v="14"/>
    <x v="3"/>
    <x v="3"/>
    <x v="0"/>
    <n v="399"/>
    <n v="7"/>
    <s v="Sara"/>
    <n v="5"/>
    <n v="5"/>
    <n v="2793"/>
  </r>
  <r>
    <s v="1383"/>
    <x v="190"/>
    <n v="14"/>
    <x v="14"/>
    <x v="5"/>
    <x v="3"/>
    <x v="0"/>
    <n v="399"/>
    <n v="8"/>
    <s v="Steve"/>
    <n v="6"/>
    <n v="4"/>
    <n v="3192"/>
  </r>
  <r>
    <s v="1385"/>
    <x v="190"/>
    <n v="17"/>
    <x v="13"/>
    <x v="6"/>
    <x v="0"/>
    <x v="0"/>
    <n v="399"/>
    <n v="5"/>
    <s v="Jeff"/>
    <n v="5"/>
    <n v="3"/>
    <n v="1995"/>
  </r>
  <r>
    <s v="1388"/>
    <x v="190"/>
    <n v="9"/>
    <x v="8"/>
    <x v="1"/>
    <x v="1"/>
    <x v="0"/>
    <n v="399"/>
    <n v="9"/>
    <s v="Steve"/>
    <n v="4"/>
    <n v="4"/>
    <n v="3591"/>
  </r>
  <r>
    <s v="1391"/>
    <x v="190"/>
    <n v="10"/>
    <x v="15"/>
    <x v="1"/>
    <x v="1"/>
    <x v="0"/>
    <n v="399"/>
    <n v="0"/>
    <s v="Steve"/>
    <n v="4"/>
    <n v="4"/>
    <n v="0"/>
  </r>
  <r>
    <s v="1396"/>
    <x v="191"/>
    <n v="11"/>
    <x v="19"/>
    <x v="3"/>
    <x v="3"/>
    <x v="0"/>
    <n v="399"/>
    <n v="9"/>
    <s v="Sara"/>
    <n v="5"/>
    <n v="5"/>
    <n v="3591"/>
  </r>
  <r>
    <s v="1400"/>
    <x v="192"/>
    <n v="5"/>
    <x v="3"/>
    <x v="4"/>
    <x v="2"/>
    <x v="0"/>
    <n v="399"/>
    <n v="1"/>
    <s v="Sara"/>
    <n v="2"/>
    <n v="5"/>
    <n v="399"/>
  </r>
  <r>
    <s v="1403"/>
    <x v="192"/>
    <n v="9"/>
    <x v="8"/>
    <x v="7"/>
    <x v="1"/>
    <x v="0"/>
    <n v="399"/>
    <n v="9"/>
    <s v="Philip"/>
    <n v="8"/>
    <n v="8"/>
    <n v="3591"/>
  </r>
  <r>
    <s v="1407"/>
    <x v="193"/>
    <n v="12"/>
    <x v="4"/>
    <x v="5"/>
    <x v="3"/>
    <x v="0"/>
    <n v="399"/>
    <n v="8"/>
    <s v="Steve"/>
    <n v="6"/>
    <n v="4"/>
    <n v="3192"/>
  </r>
  <r>
    <s v="1408"/>
    <x v="194"/>
    <n v="3"/>
    <x v="5"/>
    <x v="2"/>
    <x v="2"/>
    <x v="0"/>
    <n v="399"/>
    <n v="9"/>
    <s v="Jeff"/>
    <n v="2"/>
    <n v="3"/>
    <n v="3591"/>
  </r>
  <r>
    <s v="1409"/>
    <x v="194"/>
    <n v="18"/>
    <x v="11"/>
    <x v="0"/>
    <x v="0"/>
    <x v="0"/>
    <n v="399"/>
    <n v="3"/>
    <s v="Jeff"/>
    <n v="3"/>
    <n v="3"/>
    <n v="1197"/>
  </r>
  <r>
    <s v="1413"/>
    <x v="195"/>
    <n v="4"/>
    <x v="2"/>
    <x v="2"/>
    <x v="2"/>
    <x v="0"/>
    <n v="399"/>
    <n v="6"/>
    <s v="Jeff"/>
    <n v="2"/>
    <n v="3"/>
    <n v="2394"/>
  </r>
  <r>
    <s v="1423"/>
    <x v="196"/>
    <n v="7"/>
    <x v="9"/>
    <x v="7"/>
    <x v="1"/>
    <x v="0"/>
    <n v="399"/>
    <n v="2"/>
    <s v="Philip"/>
    <n v="8"/>
    <n v="8"/>
    <n v="798"/>
  </r>
  <r>
    <s v="1426"/>
    <x v="197"/>
    <n v="13"/>
    <x v="7"/>
    <x v="5"/>
    <x v="3"/>
    <x v="0"/>
    <n v="399"/>
    <n v="0"/>
    <s v="Steve"/>
    <n v="6"/>
    <n v="4"/>
    <n v="0"/>
  </r>
  <r>
    <s v="1427"/>
    <x v="197"/>
    <n v="10"/>
    <x v="15"/>
    <x v="1"/>
    <x v="1"/>
    <x v="0"/>
    <n v="399"/>
    <n v="8"/>
    <s v="Steve"/>
    <n v="4"/>
    <n v="4"/>
    <n v="3192"/>
  </r>
  <r>
    <s v="1429"/>
    <x v="198"/>
    <n v="1"/>
    <x v="12"/>
    <x v="4"/>
    <x v="2"/>
    <x v="0"/>
    <n v="399"/>
    <n v="4"/>
    <s v="Sara"/>
    <n v="2"/>
    <n v="5"/>
    <n v="1596"/>
  </r>
  <r>
    <s v="1431"/>
    <x v="199"/>
    <n v="8"/>
    <x v="17"/>
    <x v="7"/>
    <x v="1"/>
    <x v="0"/>
    <n v="399"/>
    <n v="0"/>
    <s v="Philip"/>
    <n v="8"/>
    <n v="8"/>
    <n v="0"/>
  </r>
  <r>
    <s v="1446"/>
    <x v="200"/>
    <n v="12"/>
    <x v="4"/>
    <x v="5"/>
    <x v="3"/>
    <x v="0"/>
    <n v="399"/>
    <n v="5"/>
    <s v="Steve"/>
    <n v="6"/>
    <n v="4"/>
    <n v="1995"/>
  </r>
  <r>
    <s v="1452"/>
    <x v="201"/>
    <n v="9"/>
    <x v="8"/>
    <x v="1"/>
    <x v="1"/>
    <x v="0"/>
    <n v="399"/>
    <n v="5"/>
    <s v="Steve"/>
    <n v="4"/>
    <n v="4"/>
    <n v="1995"/>
  </r>
  <r>
    <s v="1465"/>
    <x v="202"/>
    <n v="13"/>
    <x v="7"/>
    <x v="5"/>
    <x v="3"/>
    <x v="0"/>
    <n v="399"/>
    <n v="0"/>
    <s v="Steve"/>
    <n v="6"/>
    <n v="4"/>
    <n v="0"/>
  </r>
  <r>
    <s v="1466"/>
    <x v="203"/>
    <n v="9"/>
    <x v="8"/>
    <x v="7"/>
    <x v="1"/>
    <x v="0"/>
    <n v="399"/>
    <n v="7"/>
    <s v="Philip"/>
    <n v="8"/>
    <n v="8"/>
    <n v="2793"/>
  </r>
  <r>
    <s v="1468"/>
    <x v="204"/>
    <n v="6"/>
    <x v="1"/>
    <x v="7"/>
    <x v="1"/>
    <x v="0"/>
    <n v="399"/>
    <n v="0"/>
    <s v="Philip"/>
    <n v="8"/>
    <n v="8"/>
    <n v="0"/>
  </r>
  <r>
    <s v="1471"/>
    <x v="205"/>
    <n v="5"/>
    <x v="3"/>
    <x v="4"/>
    <x v="2"/>
    <x v="0"/>
    <n v="399"/>
    <n v="8"/>
    <s v="Sara"/>
    <n v="2"/>
    <n v="5"/>
    <n v="3192"/>
  </r>
  <r>
    <s v="1475"/>
    <x v="205"/>
    <n v="13"/>
    <x v="7"/>
    <x v="3"/>
    <x v="3"/>
    <x v="0"/>
    <n v="399"/>
    <n v="5"/>
    <s v="Sara"/>
    <n v="5"/>
    <n v="5"/>
    <n v="1995"/>
  </r>
  <r>
    <s v="1477"/>
    <x v="206"/>
    <n v="4"/>
    <x v="2"/>
    <x v="2"/>
    <x v="2"/>
    <x v="0"/>
    <n v="399"/>
    <n v="7"/>
    <s v="Jeff"/>
    <n v="2"/>
    <n v="3"/>
    <n v="2793"/>
  </r>
  <r>
    <s v="1478"/>
    <x v="206"/>
    <n v="4"/>
    <x v="2"/>
    <x v="4"/>
    <x v="2"/>
    <x v="0"/>
    <n v="399"/>
    <n v="9"/>
    <s v="Sara"/>
    <n v="2"/>
    <n v="5"/>
    <n v="3591"/>
  </r>
  <r>
    <s v="1479"/>
    <x v="206"/>
    <n v="10"/>
    <x v="15"/>
    <x v="7"/>
    <x v="1"/>
    <x v="0"/>
    <n v="399"/>
    <n v="4"/>
    <s v="Philip"/>
    <n v="8"/>
    <n v="8"/>
    <n v="1596"/>
  </r>
  <r>
    <s v="1480"/>
    <x v="207"/>
    <n v="6"/>
    <x v="1"/>
    <x v="7"/>
    <x v="1"/>
    <x v="0"/>
    <n v="399"/>
    <n v="6"/>
    <s v="Philip"/>
    <n v="8"/>
    <n v="8"/>
    <n v="2394"/>
  </r>
  <r>
    <s v="1483"/>
    <x v="207"/>
    <n v="20"/>
    <x v="0"/>
    <x v="0"/>
    <x v="0"/>
    <x v="0"/>
    <n v="399"/>
    <n v="9"/>
    <s v="Jeff"/>
    <n v="3"/>
    <n v="3"/>
    <n v="3591"/>
  </r>
  <r>
    <s v="1490"/>
    <x v="208"/>
    <n v="19"/>
    <x v="6"/>
    <x v="6"/>
    <x v="0"/>
    <x v="0"/>
    <n v="399"/>
    <n v="1"/>
    <s v="Jeff"/>
    <n v="5"/>
    <n v="3"/>
    <n v="399"/>
  </r>
  <r>
    <s v="1491"/>
    <x v="208"/>
    <n v="5"/>
    <x v="3"/>
    <x v="2"/>
    <x v="2"/>
    <x v="0"/>
    <n v="399"/>
    <n v="8"/>
    <s v="Jeff"/>
    <n v="2"/>
    <n v="3"/>
    <n v="3192"/>
  </r>
  <r>
    <s v="1492"/>
    <x v="208"/>
    <n v="11"/>
    <x v="19"/>
    <x v="5"/>
    <x v="3"/>
    <x v="0"/>
    <n v="399"/>
    <n v="6"/>
    <s v="Steve"/>
    <n v="6"/>
    <n v="4"/>
    <n v="2394"/>
  </r>
  <r>
    <s v="1493"/>
    <x v="208"/>
    <n v="8"/>
    <x v="17"/>
    <x v="1"/>
    <x v="1"/>
    <x v="0"/>
    <n v="399"/>
    <n v="2"/>
    <s v="Steve"/>
    <n v="4"/>
    <n v="4"/>
    <n v="798"/>
  </r>
  <r>
    <s v="1496"/>
    <x v="209"/>
    <n v="10"/>
    <x v="15"/>
    <x v="7"/>
    <x v="1"/>
    <x v="0"/>
    <n v="399"/>
    <n v="5"/>
    <s v="Philip"/>
    <n v="8"/>
    <n v="8"/>
    <n v="1995"/>
  </r>
  <r>
    <s v="1504"/>
    <x v="210"/>
    <n v="11"/>
    <x v="19"/>
    <x v="3"/>
    <x v="3"/>
    <x v="0"/>
    <n v="399"/>
    <n v="5"/>
    <s v="Sara"/>
    <n v="5"/>
    <n v="5"/>
    <n v="1995"/>
  </r>
  <r>
    <s v="1511"/>
    <x v="211"/>
    <n v="16"/>
    <x v="18"/>
    <x v="0"/>
    <x v="0"/>
    <x v="0"/>
    <n v="399"/>
    <n v="3"/>
    <s v="Jeff"/>
    <n v="3"/>
    <n v="3"/>
    <n v="1197"/>
  </r>
  <r>
    <s v="1515"/>
    <x v="211"/>
    <n v="18"/>
    <x v="11"/>
    <x v="6"/>
    <x v="0"/>
    <x v="0"/>
    <n v="399"/>
    <n v="6"/>
    <s v="Jeff"/>
    <n v="5"/>
    <n v="3"/>
    <n v="2394"/>
  </r>
  <r>
    <s v="1521"/>
    <x v="212"/>
    <n v="19"/>
    <x v="6"/>
    <x v="6"/>
    <x v="0"/>
    <x v="0"/>
    <n v="399"/>
    <n v="5"/>
    <s v="Jeff"/>
    <n v="5"/>
    <n v="3"/>
    <n v="1995"/>
  </r>
  <r>
    <s v="1530"/>
    <x v="213"/>
    <n v="15"/>
    <x v="10"/>
    <x v="3"/>
    <x v="3"/>
    <x v="0"/>
    <n v="399"/>
    <n v="0"/>
    <s v="Sara"/>
    <n v="5"/>
    <n v="5"/>
    <n v="0"/>
  </r>
  <r>
    <s v="1537"/>
    <x v="214"/>
    <n v="17"/>
    <x v="13"/>
    <x v="6"/>
    <x v="0"/>
    <x v="0"/>
    <n v="399"/>
    <n v="1"/>
    <s v="Jeff"/>
    <n v="5"/>
    <n v="3"/>
    <n v="399"/>
  </r>
  <r>
    <s v="1543"/>
    <x v="215"/>
    <n v="11"/>
    <x v="19"/>
    <x v="5"/>
    <x v="3"/>
    <x v="0"/>
    <n v="399"/>
    <n v="2"/>
    <s v="Steve"/>
    <n v="6"/>
    <n v="4"/>
    <n v="798"/>
  </r>
  <r>
    <s v="1545"/>
    <x v="216"/>
    <n v="11"/>
    <x v="19"/>
    <x v="3"/>
    <x v="3"/>
    <x v="0"/>
    <n v="399"/>
    <n v="6"/>
    <s v="Sara"/>
    <n v="5"/>
    <n v="5"/>
    <n v="2394"/>
  </r>
  <r>
    <s v="1551"/>
    <x v="217"/>
    <n v="1"/>
    <x v="12"/>
    <x v="4"/>
    <x v="2"/>
    <x v="0"/>
    <n v="399"/>
    <n v="7"/>
    <s v="Sara"/>
    <n v="2"/>
    <n v="5"/>
    <n v="2793"/>
  </r>
  <r>
    <s v="1558"/>
    <x v="218"/>
    <n v="2"/>
    <x v="16"/>
    <x v="4"/>
    <x v="2"/>
    <x v="0"/>
    <n v="399"/>
    <n v="4"/>
    <s v="Sara"/>
    <n v="2"/>
    <n v="5"/>
    <n v="1596"/>
  </r>
  <r>
    <s v="1559"/>
    <x v="219"/>
    <n v="10"/>
    <x v="15"/>
    <x v="7"/>
    <x v="1"/>
    <x v="0"/>
    <n v="399"/>
    <n v="1"/>
    <s v="Philip"/>
    <n v="8"/>
    <n v="8"/>
    <n v="399"/>
  </r>
  <r>
    <s v="1563"/>
    <x v="220"/>
    <n v="19"/>
    <x v="6"/>
    <x v="0"/>
    <x v="0"/>
    <x v="0"/>
    <n v="399"/>
    <n v="8"/>
    <s v="Jeff"/>
    <n v="3"/>
    <n v="3"/>
    <n v="3192"/>
  </r>
  <r>
    <s v="1572"/>
    <x v="221"/>
    <n v="14"/>
    <x v="14"/>
    <x v="5"/>
    <x v="3"/>
    <x v="0"/>
    <n v="399"/>
    <n v="4"/>
    <s v="Steve"/>
    <n v="6"/>
    <n v="4"/>
    <n v="1596"/>
  </r>
  <r>
    <s v="1576"/>
    <x v="222"/>
    <n v="12"/>
    <x v="4"/>
    <x v="5"/>
    <x v="3"/>
    <x v="0"/>
    <n v="399"/>
    <n v="2"/>
    <s v="Steve"/>
    <n v="6"/>
    <n v="4"/>
    <n v="798"/>
  </r>
  <r>
    <s v="1594"/>
    <x v="223"/>
    <n v="11"/>
    <x v="19"/>
    <x v="5"/>
    <x v="3"/>
    <x v="0"/>
    <n v="399"/>
    <n v="0"/>
    <s v="Steve"/>
    <n v="6"/>
    <n v="4"/>
    <n v="0"/>
  </r>
  <r>
    <s v="1601"/>
    <x v="224"/>
    <n v="17"/>
    <x v="13"/>
    <x v="6"/>
    <x v="0"/>
    <x v="0"/>
    <n v="399"/>
    <n v="2"/>
    <s v="Jeff"/>
    <n v="5"/>
    <n v="3"/>
    <n v="798"/>
  </r>
  <r>
    <s v="1620"/>
    <x v="225"/>
    <n v="9"/>
    <x v="8"/>
    <x v="1"/>
    <x v="1"/>
    <x v="0"/>
    <n v="399"/>
    <n v="0"/>
    <s v="Steve"/>
    <n v="4"/>
    <n v="4"/>
    <n v="0"/>
  </r>
  <r>
    <s v="1627"/>
    <x v="226"/>
    <n v="5"/>
    <x v="3"/>
    <x v="4"/>
    <x v="2"/>
    <x v="0"/>
    <n v="399"/>
    <n v="6"/>
    <s v="Sara"/>
    <n v="2"/>
    <n v="5"/>
    <n v="2394"/>
  </r>
  <r>
    <s v="1629"/>
    <x v="226"/>
    <n v="9"/>
    <x v="8"/>
    <x v="1"/>
    <x v="1"/>
    <x v="0"/>
    <n v="399"/>
    <n v="0"/>
    <s v="Steve"/>
    <n v="4"/>
    <n v="4"/>
    <n v="0"/>
  </r>
  <r>
    <s v="1632"/>
    <x v="226"/>
    <n v="1"/>
    <x v="12"/>
    <x v="4"/>
    <x v="2"/>
    <x v="0"/>
    <n v="399"/>
    <n v="0"/>
    <s v="Sara"/>
    <n v="2"/>
    <n v="5"/>
    <n v="0"/>
  </r>
  <r>
    <s v="1637"/>
    <x v="227"/>
    <n v="10"/>
    <x v="15"/>
    <x v="1"/>
    <x v="1"/>
    <x v="0"/>
    <n v="399"/>
    <n v="5"/>
    <s v="Steve"/>
    <n v="4"/>
    <n v="4"/>
    <n v="1995"/>
  </r>
  <r>
    <s v="1639"/>
    <x v="227"/>
    <n v="20"/>
    <x v="0"/>
    <x v="6"/>
    <x v="0"/>
    <x v="0"/>
    <n v="399"/>
    <n v="6"/>
    <s v="Jeff"/>
    <n v="5"/>
    <n v="3"/>
    <n v="2394"/>
  </r>
  <r>
    <s v="1642"/>
    <x v="227"/>
    <n v="17"/>
    <x v="13"/>
    <x v="6"/>
    <x v="0"/>
    <x v="0"/>
    <n v="399"/>
    <n v="9"/>
    <s v="Jeff"/>
    <n v="5"/>
    <n v="3"/>
    <n v="3591"/>
  </r>
  <r>
    <s v="1644"/>
    <x v="228"/>
    <n v="4"/>
    <x v="2"/>
    <x v="2"/>
    <x v="2"/>
    <x v="0"/>
    <n v="399"/>
    <n v="6"/>
    <s v="Jeff"/>
    <n v="2"/>
    <n v="3"/>
    <n v="2394"/>
  </r>
  <r>
    <s v="1645"/>
    <x v="228"/>
    <n v="11"/>
    <x v="19"/>
    <x v="3"/>
    <x v="3"/>
    <x v="0"/>
    <n v="399"/>
    <n v="3"/>
    <s v="Sara"/>
    <n v="5"/>
    <n v="5"/>
    <n v="1197"/>
  </r>
  <r>
    <s v="1648"/>
    <x v="229"/>
    <n v="1"/>
    <x v="12"/>
    <x v="4"/>
    <x v="2"/>
    <x v="0"/>
    <n v="399"/>
    <n v="2"/>
    <s v="Sara"/>
    <n v="2"/>
    <n v="5"/>
    <n v="798"/>
  </r>
  <r>
    <s v="1650"/>
    <x v="230"/>
    <n v="9"/>
    <x v="8"/>
    <x v="7"/>
    <x v="1"/>
    <x v="0"/>
    <n v="399"/>
    <n v="3"/>
    <s v="Philip"/>
    <n v="8"/>
    <n v="8"/>
    <n v="1197"/>
  </r>
  <r>
    <s v="1654"/>
    <x v="231"/>
    <n v="3"/>
    <x v="5"/>
    <x v="2"/>
    <x v="2"/>
    <x v="0"/>
    <n v="399"/>
    <n v="5"/>
    <s v="Jeff"/>
    <n v="2"/>
    <n v="3"/>
    <n v="1995"/>
  </r>
  <r>
    <s v="1657"/>
    <x v="232"/>
    <n v="10"/>
    <x v="15"/>
    <x v="1"/>
    <x v="1"/>
    <x v="0"/>
    <n v="399"/>
    <n v="8"/>
    <s v="Steve"/>
    <n v="4"/>
    <n v="4"/>
    <n v="3192"/>
  </r>
  <r>
    <s v="1658"/>
    <x v="232"/>
    <n v="3"/>
    <x v="5"/>
    <x v="2"/>
    <x v="2"/>
    <x v="0"/>
    <n v="399"/>
    <n v="8"/>
    <s v="Jeff"/>
    <n v="2"/>
    <n v="3"/>
    <n v="3192"/>
  </r>
  <r>
    <s v="1664"/>
    <x v="233"/>
    <n v="13"/>
    <x v="7"/>
    <x v="5"/>
    <x v="3"/>
    <x v="0"/>
    <n v="399"/>
    <n v="7"/>
    <s v="Steve"/>
    <n v="6"/>
    <n v="4"/>
    <n v="2793"/>
  </r>
  <r>
    <s v="1667"/>
    <x v="234"/>
    <n v="8"/>
    <x v="17"/>
    <x v="1"/>
    <x v="1"/>
    <x v="0"/>
    <n v="399"/>
    <n v="2"/>
    <s v="Steve"/>
    <n v="4"/>
    <n v="4"/>
    <n v="798"/>
  </r>
  <r>
    <s v="1674"/>
    <x v="235"/>
    <n v="17"/>
    <x v="13"/>
    <x v="0"/>
    <x v="0"/>
    <x v="0"/>
    <n v="399"/>
    <n v="3"/>
    <s v="Jeff"/>
    <n v="3"/>
    <n v="3"/>
    <n v="1197"/>
  </r>
  <r>
    <s v="1688"/>
    <x v="236"/>
    <n v="13"/>
    <x v="7"/>
    <x v="3"/>
    <x v="3"/>
    <x v="0"/>
    <n v="399"/>
    <n v="5"/>
    <s v="Sara"/>
    <n v="5"/>
    <n v="5"/>
    <n v="1995"/>
  </r>
  <r>
    <s v="1689"/>
    <x v="237"/>
    <n v="16"/>
    <x v="18"/>
    <x v="0"/>
    <x v="0"/>
    <x v="0"/>
    <n v="399"/>
    <n v="6"/>
    <s v="Jeff"/>
    <n v="3"/>
    <n v="3"/>
    <n v="2394"/>
  </r>
  <r>
    <s v="1690"/>
    <x v="238"/>
    <n v="7"/>
    <x v="9"/>
    <x v="1"/>
    <x v="1"/>
    <x v="0"/>
    <n v="399"/>
    <n v="4"/>
    <s v="Steve"/>
    <n v="4"/>
    <n v="4"/>
    <n v="1596"/>
  </r>
  <r>
    <s v="1694"/>
    <x v="239"/>
    <n v="9"/>
    <x v="8"/>
    <x v="7"/>
    <x v="1"/>
    <x v="0"/>
    <n v="399"/>
    <n v="5"/>
    <s v="Philip"/>
    <n v="8"/>
    <n v="8"/>
    <n v="1995"/>
  </r>
  <r>
    <s v="1701"/>
    <x v="240"/>
    <n v="16"/>
    <x v="18"/>
    <x v="0"/>
    <x v="0"/>
    <x v="0"/>
    <n v="399"/>
    <n v="4"/>
    <s v="Jeff"/>
    <n v="3"/>
    <n v="3"/>
    <n v="1596"/>
  </r>
  <r>
    <s v="1703"/>
    <x v="241"/>
    <n v="5"/>
    <x v="3"/>
    <x v="2"/>
    <x v="2"/>
    <x v="0"/>
    <n v="399"/>
    <n v="7"/>
    <s v="Jeff"/>
    <n v="2"/>
    <n v="3"/>
    <n v="2793"/>
  </r>
  <r>
    <s v="1710"/>
    <x v="242"/>
    <n v="14"/>
    <x v="14"/>
    <x v="3"/>
    <x v="3"/>
    <x v="0"/>
    <n v="399"/>
    <n v="0"/>
    <s v="Sara"/>
    <n v="5"/>
    <n v="5"/>
    <n v="0"/>
  </r>
  <r>
    <s v="1713"/>
    <x v="243"/>
    <n v="19"/>
    <x v="6"/>
    <x v="6"/>
    <x v="0"/>
    <x v="0"/>
    <n v="399"/>
    <n v="9"/>
    <s v="Jeff"/>
    <n v="5"/>
    <n v="3"/>
    <n v="3591"/>
  </r>
  <r>
    <s v="1716"/>
    <x v="244"/>
    <n v="14"/>
    <x v="14"/>
    <x v="3"/>
    <x v="3"/>
    <x v="0"/>
    <n v="399"/>
    <n v="1"/>
    <s v="Sara"/>
    <n v="5"/>
    <n v="5"/>
    <n v="399"/>
  </r>
  <r>
    <s v="1726"/>
    <x v="245"/>
    <n v="10"/>
    <x v="15"/>
    <x v="1"/>
    <x v="1"/>
    <x v="0"/>
    <n v="399"/>
    <n v="9"/>
    <s v="Steve"/>
    <n v="4"/>
    <n v="4"/>
    <n v="3591"/>
  </r>
  <r>
    <s v="1730"/>
    <x v="246"/>
    <n v="18"/>
    <x v="11"/>
    <x v="0"/>
    <x v="0"/>
    <x v="0"/>
    <n v="399"/>
    <n v="5"/>
    <s v="Jeff"/>
    <n v="3"/>
    <n v="3"/>
    <n v="1995"/>
  </r>
  <r>
    <s v="1731"/>
    <x v="247"/>
    <n v="9"/>
    <x v="8"/>
    <x v="1"/>
    <x v="1"/>
    <x v="0"/>
    <n v="399"/>
    <n v="0"/>
    <s v="Steve"/>
    <n v="4"/>
    <n v="4"/>
    <n v="0"/>
  </r>
  <r>
    <s v="1732"/>
    <x v="248"/>
    <n v="4"/>
    <x v="2"/>
    <x v="2"/>
    <x v="2"/>
    <x v="0"/>
    <n v="399"/>
    <n v="8"/>
    <s v="Jeff"/>
    <n v="2"/>
    <n v="3"/>
    <n v="3192"/>
  </r>
  <r>
    <s v="1734"/>
    <x v="249"/>
    <n v="5"/>
    <x v="3"/>
    <x v="2"/>
    <x v="2"/>
    <x v="0"/>
    <n v="399"/>
    <n v="2"/>
    <s v="Jeff"/>
    <n v="2"/>
    <n v="3"/>
    <n v="798"/>
  </r>
  <r>
    <s v="1735"/>
    <x v="249"/>
    <n v="12"/>
    <x v="4"/>
    <x v="5"/>
    <x v="3"/>
    <x v="0"/>
    <n v="399"/>
    <n v="7"/>
    <s v="Steve"/>
    <n v="6"/>
    <n v="4"/>
    <n v="2793"/>
  </r>
  <r>
    <s v="1749"/>
    <x v="250"/>
    <n v="2"/>
    <x v="16"/>
    <x v="4"/>
    <x v="2"/>
    <x v="0"/>
    <n v="399"/>
    <n v="9"/>
    <s v="Sara"/>
    <n v="2"/>
    <n v="5"/>
    <n v="3591"/>
  </r>
  <r>
    <s v="1756"/>
    <x v="251"/>
    <n v="2"/>
    <x v="16"/>
    <x v="2"/>
    <x v="2"/>
    <x v="0"/>
    <n v="399"/>
    <n v="9"/>
    <s v="Jeff"/>
    <n v="2"/>
    <n v="3"/>
    <n v="3591"/>
  </r>
  <r>
    <s v="1766"/>
    <x v="252"/>
    <n v="13"/>
    <x v="7"/>
    <x v="3"/>
    <x v="3"/>
    <x v="0"/>
    <n v="399"/>
    <n v="8"/>
    <s v="Sara"/>
    <n v="5"/>
    <n v="5"/>
    <n v="3192"/>
  </r>
  <r>
    <s v="1767"/>
    <x v="252"/>
    <n v="6"/>
    <x v="1"/>
    <x v="7"/>
    <x v="1"/>
    <x v="0"/>
    <n v="399"/>
    <n v="9"/>
    <s v="Philip"/>
    <n v="8"/>
    <n v="8"/>
    <n v="3591"/>
  </r>
  <r>
    <s v="1769"/>
    <x v="253"/>
    <n v="6"/>
    <x v="1"/>
    <x v="1"/>
    <x v="1"/>
    <x v="0"/>
    <n v="399"/>
    <n v="2"/>
    <s v="Steve"/>
    <n v="4"/>
    <n v="4"/>
    <n v="798"/>
  </r>
  <r>
    <s v="1777"/>
    <x v="254"/>
    <n v="7"/>
    <x v="9"/>
    <x v="7"/>
    <x v="1"/>
    <x v="0"/>
    <n v="399"/>
    <n v="6"/>
    <s v="Philip"/>
    <n v="8"/>
    <n v="8"/>
    <n v="2394"/>
  </r>
  <r>
    <s v="1783"/>
    <x v="255"/>
    <n v="5"/>
    <x v="3"/>
    <x v="2"/>
    <x v="2"/>
    <x v="0"/>
    <n v="399"/>
    <n v="1"/>
    <s v="Jeff"/>
    <n v="2"/>
    <n v="3"/>
    <n v="399"/>
  </r>
  <r>
    <s v="1786"/>
    <x v="255"/>
    <n v="15"/>
    <x v="10"/>
    <x v="3"/>
    <x v="3"/>
    <x v="0"/>
    <n v="399"/>
    <n v="2"/>
    <s v="Sara"/>
    <n v="5"/>
    <n v="5"/>
    <n v="798"/>
  </r>
  <r>
    <s v="1788"/>
    <x v="256"/>
    <n v="11"/>
    <x v="19"/>
    <x v="5"/>
    <x v="3"/>
    <x v="0"/>
    <n v="399"/>
    <n v="5"/>
    <s v="Steve"/>
    <n v="6"/>
    <n v="4"/>
    <n v="1995"/>
  </r>
  <r>
    <s v="1791"/>
    <x v="257"/>
    <n v="17"/>
    <x v="13"/>
    <x v="6"/>
    <x v="0"/>
    <x v="0"/>
    <n v="399"/>
    <n v="8"/>
    <s v="Jeff"/>
    <n v="5"/>
    <n v="3"/>
    <n v="3192"/>
  </r>
  <r>
    <s v="1792"/>
    <x v="257"/>
    <n v="3"/>
    <x v="5"/>
    <x v="2"/>
    <x v="2"/>
    <x v="0"/>
    <n v="399"/>
    <n v="2"/>
    <s v="Jeff"/>
    <n v="2"/>
    <n v="3"/>
    <n v="798"/>
  </r>
  <r>
    <s v="1799"/>
    <x v="258"/>
    <n v="15"/>
    <x v="10"/>
    <x v="3"/>
    <x v="3"/>
    <x v="0"/>
    <n v="399"/>
    <n v="4"/>
    <s v="Sara"/>
    <n v="5"/>
    <n v="5"/>
    <n v="1596"/>
  </r>
  <r>
    <s v="1801"/>
    <x v="258"/>
    <n v="17"/>
    <x v="13"/>
    <x v="0"/>
    <x v="0"/>
    <x v="0"/>
    <n v="399"/>
    <n v="1"/>
    <s v="Jeff"/>
    <n v="3"/>
    <n v="3"/>
    <n v="399"/>
  </r>
  <r>
    <s v="1803"/>
    <x v="258"/>
    <n v="18"/>
    <x v="11"/>
    <x v="6"/>
    <x v="0"/>
    <x v="0"/>
    <n v="399"/>
    <n v="5"/>
    <s v="Jeff"/>
    <n v="5"/>
    <n v="3"/>
    <n v="1995"/>
  </r>
  <r>
    <s v="1838"/>
    <x v="259"/>
    <n v="20"/>
    <x v="0"/>
    <x v="0"/>
    <x v="0"/>
    <x v="0"/>
    <n v="399"/>
    <n v="9"/>
    <s v="Jeff"/>
    <n v="3"/>
    <n v="3"/>
    <n v="3591"/>
  </r>
  <r>
    <s v="1849"/>
    <x v="260"/>
    <n v="4"/>
    <x v="2"/>
    <x v="2"/>
    <x v="2"/>
    <x v="0"/>
    <n v="399"/>
    <n v="7"/>
    <s v="Jeff"/>
    <n v="2"/>
    <n v="3"/>
    <n v="2793"/>
  </r>
  <r>
    <s v="1858"/>
    <x v="261"/>
    <n v="17"/>
    <x v="13"/>
    <x v="0"/>
    <x v="0"/>
    <x v="0"/>
    <n v="399"/>
    <n v="1"/>
    <s v="Jeff"/>
    <n v="3"/>
    <n v="3"/>
    <n v="399"/>
  </r>
  <r>
    <s v="1860"/>
    <x v="261"/>
    <n v="14"/>
    <x v="14"/>
    <x v="5"/>
    <x v="3"/>
    <x v="0"/>
    <n v="399"/>
    <n v="4"/>
    <s v="Steve"/>
    <n v="6"/>
    <n v="4"/>
    <n v="1596"/>
  </r>
  <r>
    <s v="1861"/>
    <x v="261"/>
    <n v="20"/>
    <x v="0"/>
    <x v="6"/>
    <x v="0"/>
    <x v="0"/>
    <n v="399"/>
    <n v="8"/>
    <s v="Jeff"/>
    <n v="5"/>
    <n v="3"/>
    <n v="3192"/>
  </r>
  <r>
    <s v="1863"/>
    <x v="262"/>
    <n v="11"/>
    <x v="19"/>
    <x v="3"/>
    <x v="3"/>
    <x v="0"/>
    <n v="399"/>
    <n v="5"/>
    <s v="Sara"/>
    <n v="5"/>
    <n v="5"/>
    <n v="1995"/>
  </r>
  <r>
    <s v="1865"/>
    <x v="263"/>
    <n v="11"/>
    <x v="19"/>
    <x v="5"/>
    <x v="3"/>
    <x v="0"/>
    <n v="399"/>
    <n v="4"/>
    <s v="Steve"/>
    <n v="6"/>
    <n v="4"/>
    <n v="1596"/>
  </r>
  <r>
    <s v="1869"/>
    <x v="264"/>
    <n v="7"/>
    <x v="9"/>
    <x v="7"/>
    <x v="1"/>
    <x v="0"/>
    <n v="399"/>
    <n v="1"/>
    <s v="Philip"/>
    <n v="8"/>
    <n v="8"/>
    <n v="399"/>
  </r>
  <r>
    <s v="1870"/>
    <x v="265"/>
    <n v="19"/>
    <x v="6"/>
    <x v="0"/>
    <x v="0"/>
    <x v="0"/>
    <n v="399"/>
    <n v="9"/>
    <s v="Jeff"/>
    <n v="3"/>
    <n v="3"/>
    <n v="3591"/>
  </r>
  <r>
    <s v="1877"/>
    <x v="266"/>
    <n v="1"/>
    <x v="12"/>
    <x v="2"/>
    <x v="2"/>
    <x v="0"/>
    <n v="399"/>
    <n v="3"/>
    <s v="Jeff"/>
    <n v="2"/>
    <n v="3"/>
    <n v="1197"/>
  </r>
  <r>
    <s v="1879"/>
    <x v="266"/>
    <n v="4"/>
    <x v="2"/>
    <x v="4"/>
    <x v="2"/>
    <x v="0"/>
    <n v="399"/>
    <n v="4"/>
    <s v="Sara"/>
    <n v="2"/>
    <n v="5"/>
    <n v="1596"/>
  </r>
  <r>
    <s v="1884"/>
    <x v="267"/>
    <n v="13"/>
    <x v="7"/>
    <x v="3"/>
    <x v="3"/>
    <x v="0"/>
    <n v="399"/>
    <n v="4"/>
    <s v="Sara"/>
    <n v="5"/>
    <n v="5"/>
    <n v="1596"/>
  </r>
  <r>
    <s v="1887"/>
    <x v="267"/>
    <n v="8"/>
    <x v="17"/>
    <x v="1"/>
    <x v="1"/>
    <x v="0"/>
    <n v="399"/>
    <n v="1"/>
    <s v="Steve"/>
    <n v="4"/>
    <n v="4"/>
    <n v="399"/>
  </r>
  <r>
    <s v="1892"/>
    <x v="268"/>
    <n v="5"/>
    <x v="3"/>
    <x v="2"/>
    <x v="2"/>
    <x v="0"/>
    <n v="399"/>
    <n v="9"/>
    <s v="Jeff"/>
    <n v="2"/>
    <n v="3"/>
    <n v="3591"/>
  </r>
  <r>
    <s v="1895"/>
    <x v="269"/>
    <n v="15"/>
    <x v="10"/>
    <x v="5"/>
    <x v="3"/>
    <x v="0"/>
    <n v="399"/>
    <n v="1"/>
    <s v="Steve"/>
    <n v="6"/>
    <n v="4"/>
    <n v="399"/>
  </r>
  <r>
    <s v="1901"/>
    <x v="270"/>
    <n v="18"/>
    <x v="11"/>
    <x v="0"/>
    <x v="0"/>
    <x v="0"/>
    <n v="399"/>
    <n v="3"/>
    <s v="Jeff"/>
    <n v="3"/>
    <n v="3"/>
    <n v="1197"/>
  </r>
  <r>
    <s v="1902"/>
    <x v="270"/>
    <n v="14"/>
    <x v="14"/>
    <x v="3"/>
    <x v="3"/>
    <x v="0"/>
    <n v="399"/>
    <n v="8"/>
    <s v="Sara"/>
    <n v="5"/>
    <n v="5"/>
    <n v="3192"/>
  </r>
  <r>
    <s v="1903"/>
    <x v="270"/>
    <n v="15"/>
    <x v="10"/>
    <x v="5"/>
    <x v="3"/>
    <x v="0"/>
    <n v="399"/>
    <n v="0"/>
    <s v="Steve"/>
    <n v="6"/>
    <n v="4"/>
    <n v="0"/>
  </r>
  <r>
    <s v="1904"/>
    <x v="271"/>
    <n v="15"/>
    <x v="10"/>
    <x v="5"/>
    <x v="3"/>
    <x v="0"/>
    <n v="399"/>
    <n v="2"/>
    <s v="Steve"/>
    <n v="6"/>
    <n v="4"/>
    <n v="798"/>
  </r>
  <r>
    <s v="1911"/>
    <x v="272"/>
    <n v="1"/>
    <x v="12"/>
    <x v="4"/>
    <x v="2"/>
    <x v="0"/>
    <n v="399"/>
    <n v="6"/>
    <s v="Sara"/>
    <n v="2"/>
    <n v="5"/>
    <n v="2394"/>
  </r>
  <r>
    <s v="1916"/>
    <x v="273"/>
    <n v="5"/>
    <x v="3"/>
    <x v="2"/>
    <x v="2"/>
    <x v="0"/>
    <n v="399"/>
    <n v="4"/>
    <s v="Jeff"/>
    <n v="2"/>
    <n v="3"/>
    <n v="1596"/>
  </r>
  <r>
    <s v="1918"/>
    <x v="273"/>
    <n v="1"/>
    <x v="12"/>
    <x v="2"/>
    <x v="2"/>
    <x v="0"/>
    <n v="399"/>
    <n v="1"/>
    <s v="Jeff"/>
    <n v="2"/>
    <n v="3"/>
    <n v="399"/>
  </r>
  <r>
    <s v="1921"/>
    <x v="273"/>
    <n v="17"/>
    <x v="13"/>
    <x v="6"/>
    <x v="0"/>
    <x v="0"/>
    <n v="399"/>
    <n v="1"/>
    <s v="Jeff"/>
    <n v="5"/>
    <n v="3"/>
    <n v="399"/>
  </r>
  <r>
    <s v="1922"/>
    <x v="273"/>
    <n v="8"/>
    <x v="17"/>
    <x v="7"/>
    <x v="1"/>
    <x v="0"/>
    <n v="399"/>
    <n v="3"/>
    <s v="Philip"/>
    <n v="8"/>
    <n v="8"/>
    <n v="1197"/>
  </r>
  <r>
    <s v="1928"/>
    <x v="274"/>
    <n v="13"/>
    <x v="7"/>
    <x v="5"/>
    <x v="3"/>
    <x v="0"/>
    <n v="399"/>
    <n v="6"/>
    <s v="Steve"/>
    <n v="6"/>
    <n v="4"/>
    <n v="2394"/>
  </r>
  <r>
    <s v="1930"/>
    <x v="275"/>
    <n v="4"/>
    <x v="2"/>
    <x v="2"/>
    <x v="2"/>
    <x v="0"/>
    <n v="399"/>
    <n v="7"/>
    <s v="Jeff"/>
    <n v="2"/>
    <n v="3"/>
    <n v="2793"/>
  </r>
  <r>
    <s v="1931"/>
    <x v="275"/>
    <n v="2"/>
    <x v="16"/>
    <x v="2"/>
    <x v="2"/>
    <x v="0"/>
    <n v="399"/>
    <n v="0"/>
    <s v="Jeff"/>
    <n v="2"/>
    <n v="3"/>
    <n v="0"/>
  </r>
  <r>
    <s v="1939"/>
    <x v="276"/>
    <n v="13"/>
    <x v="7"/>
    <x v="5"/>
    <x v="3"/>
    <x v="0"/>
    <n v="399"/>
    <n v="6"/>
    <s v="Steve"/>
    <n v="6"/>
    <n v="4"/>
    <n v="2394"/>
  </r>
  <r>
    <s v="1949"/>
    <x v="277"/>
    <n v="9"/>
    <x v="8"/>
    <x v="7"/>
    <x v="1"/>
    <x v="0"/>
    <n v="399"/>
    <n v="4"/>
    <s v="Philip"/>
    <n v="8"/>
    <n v="8"/>
    <n v="1596"/>
  </r>
  <r>
    <s v="1954"/>
    <x v="278"/>
    <n v="2"/>
    <x v="16"/>
    <x v="2"/>
    <x v="2"/>
    <x v="0"/>
    <n v="399"/>
    <n v="2"/>
    <s v="Jeff"/>
    <n v="2"/>
    <n v="3"/>
    <n v="798"/>
  </r>
  <r>
    <s v="1958"/>
    <x v="279"/>
    <n v="8"/>
    <x v="17"/>
    <x v="1"/>
    <x v="1"/>
    <x v="0"/>
    <n v="399"/>
    <n v="3"/>
    <s v="Steve"/>
    <n v="4"/>
    <n v="4"/>
    <n v="1197"/>
  </r>
  <r>
    <s v="1962"/>
    <x v="280"/>
    <n v="20"/>
    <x v="0"/>
    <x v="6"/>
    <x v="0"/>
    <x v="0"/>
    <n v="399"/>
    <n v="3"/>
    <s v="Jeff"/>
    <n v="5"/>
    <n v="3"/>
    <n v="1197"/>
  </r>
  <r>
    <s v="1966"/>
    <x v="281"/>
    <n v="15"/>
    <x v="10"/>
    <x v="3"/>
    <x v="3"/>
    <x v="0"/>
    <n v="399"/>
    <n v="0"/>
    <s v="Sara"/>
    <n v="5"/>
    <n v="5"/>
    <n v="0"/>
  </r>
  <r>
    <s v="1967"/>
    <x v="281"/>
    <n v="20"/>
    <x v="0"/>
    <x v="0"/>
    <x v="0"/>
    <x v="0"/>
    <n v="399"/>
    <n v="9"/>
    <s v="Jeff"/>
    <n v="3"/>
    <n v="3"/>
    <n v="3591"/>
  </r>
  <r>
    <s v="1970"/>
    <x v="281"/>
    <n v="11"/>
    <x v="19"/>
    <x v="5"/>
    <x v="3"/>
    <x v="0"/>
    <n v="399"/>
    <n v="2"/>
    <s v="Steve"/>
    <n v="6"/>
    <n v="4"/>
    <n v="798"/>
  </r>
  <r>
    <s v="1973"/>
    <x v="281"/>
    <n v="12"/>
    <x v="4"/>
    <x v="3"/>
    <x v="3"/>
    <x v="0"/>
    <n v="399"/>
    <n v="6"/>
    <s v="Sara"/>
    <n v="5"/>
    <n v="5"/>
    <n v="2394"/>
  </r>
  <r>
    <s v="1983"/>
    <x v="282"/>
    <n v="3"/>
    <x v="5"/>
    <x v="4"/>
    <x v="2"/>
    <x v="0"/>
    <n v="399"/>
    <n v="1"/>
    <s v="Sara"/>
    <n v="2"/>
    <n v="5"/>
    <n v="399"/>
  </r>
  <r>
    <s v="1985"/>
    <x v="283"/>
    <n v="13"/>
    <x v="7"/>
    <x v="3"/>
    <x v="3"/>
    <x v="0"/>
    <n v="399"/>
    <n v="3"/>
    <s v="Sara"/>
    <n v="5"/>
    <n v="5"/>
    <n v="1197"/>
  </r>
  <r>
    <s v="1998"/>
    <x v="284"/>
    <n v="3"/>
    <x v="5"/>
    <x v="4"/>
    <x v="2"/>
    <x v="0"/>
    <n v="399"/>
    <n v="6"/>
    <s v="Sara"/>
    <n v="2"/>
    <n v="5"/>
    <n v="2394"/>
  </r>
  <r>
    <s v="0002"/>
    <x v="285"/>
    <n v="1"/>
    <x v="12"/>
    <x v="2"/>
    <x v="2"/>
    <x v="1"/>
    <n v="289"/>
    <n v="7"/>
    <s v="Jeff"/>
    <n v="2"/>
    <n v="3"/>
    <n v="2023"/>
  </r>
  <r>
    <s v="0004"/>
    <x v="286"/>
    <n v="18"/>
    <x v="11"/>
    <x v="6"/>
    <x v="0"/>
    <x v="1"/>
    <n v="289"/>
    <n v="3"/>
    <s v="Jeff"/>
    <n v="5"/>
    <n v="3"/>
    <n v="867"/>
  </r>
  <r>
    <s v="0007"/>
    <x v="287"/>
    <n v="17"/>
    <x v="13"/>
    <x v="0"/>
    <x v="0"/>
    <x v="1"/>
    <n v="289"/>
    <n v="9"/>
    <s v="Jeff"/>
    <n v="3"/>
    <n v="3"/>
    <n v="2601"/>
  </r>
  <r>
    <s v="0011"/>
    <x v="0"/>
    <n v="8"/>
    <x v="17"/>
    <x v="1"/>
    <x v="1"/>
    <x v="1"/>
    <n v="289"/>
    <n v="9"/>
    <s v="Steve"/>
    <n v="4"/>
    <n v="4"/>
    <n v="2601"/>
  </r>
  <r>
    <s v="0017"/>
    <x v="1"/>
    <n v="14"/>
    <x v="14"/>
    <x v="3"/>
    <x v="3"/>
    <x v="1"/>
    <n v="289"/>
    <n v="0"/>
    <s v="Sara"/>
    <n v="5"/>
    <n v="5"/>
    <n v="0"/>
  </r>
  <r>
    <s v="0022"/>
    <x v="1"/>
    <n v="11"/>
    <x v="19"/>
    <x v="5"/>
    <x v="3"/>
    <x v="1"/>
    <n v="289"/>
    <n v="6"/>
    <s v="Steve"/>
    <n v="6"/>
    <n v="4"/>
    <n v="1734"/>
  </r>
  <r>
    <s v="0026"/>
    <x v="2"/>
    <n v="14"/>
    <x v="14"/>
    <x v="3"/>
    <x v="3"/>
    <x v="1"/>
    <n v="289"/>
    <n v="0"/>
    <s v="Sara"/>
    <n v="5"/>
    <n v="5"/>
    <n v="0"/>
  </r>
  <r>
    <s v="0030"/>
    <x v="3"/>
    <n v="12"/>
    <x v="4"/>
    <x v="5"/>
    <x v="3"/>
    <x v="1"/>
    <n v="289"/>
    <n v="0"/>
    <s v="Steve"/>
    <n v="6"/>
    <n v="4"/>
    <n v="0"/>
  </r>
  <r>
    <s v="0036"/>
    <x v="4"/>
    <n v="13"/>
    <x v="7"/>
    <x v="5"/>
    <x v="3"/>
    <x v="1"/>
    <n v="289"/>
    <n v="1"/>
    <s v="Steve"/>
    <n v="6"/>
    <n v="4"/>
    <n v="289"/>
  </r>
  <r>
    <s v="0040"/>
    <x v="5"/>
    <n v="14"/>
    <x v="14"/>
    <x v="3"/>
    <x v="3"/>
    <x v="1"/>
    <n v="289"/>
    <n v="3"/>
    <s v="Sara"/>
    <n v="5"/>
    <n v="5"/>
    <n v="867"/>
  </r>
  <r>
    <s v="0045"/>
    <x v="6"/>
    <n v="12"/>
    <x v="4"/>
    <x v="5"/>
    <x v="3"/>
    <x v="1"/>
    <n v="289"/>
    <n v="4"/>
    <s v="Steve"/>
    <n v="6"/>
    <n v="4"/>
    <n v="1156"/>
  </r>
  <r>
    <s v="0047"/>
    <x v="6"/>
    <n v="17"/>
    <x v="13"/>
    <x v="6"/>
    <x v="0"/>
    <x v="1"/>
    <n v="289"/>
    <n v="0"/>
    <s v="Jeff"/>
    <n v="5"/>
    <n v="3"/>
    <n v="0"/>
  </r>
  <r>
    <s v="0054"/>
    <x v="7"/>
    <n v="8"/>
    <x v="17"/>
    <x v="1"/>
    <x v="1"/>
    <x v="1"/>
    <n v="289"/>
    <n v="1"/>
    <s v="Steve"/>
    <n v="4"/>
    <n v="4"/>
    <n v="289"/>
  </r>
  <r>
    <s v="0063"/>
    <x v="288"/>
    <n v="9"/>
    <x v="8"/>
    <x v="1"/>
    <x v="1"/>
    <x v="1"/>
    <n v="289"/>
    <n v="7"/>
    <s v="Steve"/>
    <n v="4"/>
    <n v="4"/>
    <n v="2023"/>
  </r>
  <r>
    <s v="0066"/>
    <x v="289"/>
    <n v="10"/>
    <x v="15"/>
    <x v="1"/>
    <x v="1"/>
    <x v="1"/>
    <n v="289"/>
    <n v="3"/>
    <s v="Steve"/>
    <n v="4"/>
    <n v="4"/>
    <n v="867"/>
  </r>
  <r>
    <s v="0074"/>
    <x v="290"/>
    <n v="20"/>
    <x v="0"/>
    <x v="6"/>
    <x v="0"/>
    <x v="1"/>
    <n v="289"/>
    <n v="1"/>
    <s v="Jeff"/>
    <n v="5"/>
    <n v="3"/>
    <n v="289"/>
  </r>
  <r>
    <s v="0075"/>
    <x v="290"/>
    <n v="13"/>
    <x v="7"/>
    <x v="3"/>
    <x v="3"/>
    <x v="1"/>
    <n v="289"/>
    <n v="5"/>
    <s v="Sara"/>
    <n v="5"/>
    <n v="5"/>
    <n v="1445"/>
  </r>
  <r>
    <s v="0078"/>
    <x v="10"/>
    <n v="5"/>
    <x v="3"/>
    <x v="4"/>
    <x v="2"/>
    <x v="1"/>
    <n v="289"/>
    <n v="1"/>
    <s v="Sara"/>
    <n v="2"/>
    <n v="5"/>
    <n v="289"/>
  </r>
  <r>
    <s v="0079"/>
    <x v="10"/>
    <n v="19"/>
    <x v="6"/>
    <x v="6"/>
    <x v="0"/>
    <x v="1"/>
    <n v="289"/>
    <n v="8"/>
    <s v="Jeff"/>
    <n v="5"/>
    <n v="3"/>
    <n v="2312"/>
  </r>
  <r>
    <s v="0080"/>
    <x v="10"/>
    <n v="10"/>
    <x v="15"/>
    <x v="7"/>
    <x v="1"/>
    <x v="1"/>
    <n v="289"/>
    <n v="3"/>
    <s v="Philip"/>
    <n v="8"/>
    <n v="8"/>
    <n v="867"/>
  </r>
  <r>
    <s v="0091"/>
    <x v="291"/>
    <n v="19"/>
    <x v="6"/>
    <x v="0"/>
    <x v="0"/>
    <x v="1"/>
    <n v="289"/>
    <n v="4"/>
    <s v="Jeff"/>
    <n v="3"/>
    <n v="3"/>
    <n v="1156"/>
  </r>
  <r>
    <s v="0118"/>
    <x v="292"/>
    <n v="5"/>
    <x v="3"/>
    <x v="2"/>
    <x v="2"/>
    <x v="1"/>
    <n v="289"/>
    <n v="2"/>
    <s v="Jeff"/>
    <n v="2"/>
    <n v="3"/>
    <n v="578"/>
  </r>
  <r>
    <s v="0123"/>
    <x v="19"/>
    <n v="2"/>
    <x v="16"/>
    <x v="2"/>
    <x v="2"/>
    <x v="1"/>
    <n v="289"/>
    <n v="6"/>
    <s v="Jeff"/>
    <n v="2"/>
    <n v="3"/>
    <n v="1734"/>
  </r>
  <r>
    <s v="0124"/>
    <x v="19"/>
    <n v="4"/>
    <x v="2"/>
    <x v="4"/>
    <x v="2"/>
    <x v="1"/>
    <n v="289"/>
    <n v="7"/>
    <s v="Sara"/>
    <n v="2"/>
    <n v="5"/>
    <n v="2023"/>
  </r>
  <r>
    <s v="0142"/>
    <x v="21"/>
    <n v="10"/>
    <x v="15"/>
    <x v="7"/>
    <x v="1"/>
    <x v="1"/>
    <n v="289"/>
    <n v="4"/>
    <s v="Philip"/>
    <n v="8"/>
    <n v="8"/>
    <n v="1156"/>
  </r>
  <r>
    <s v="0143"/>
    <x v="21"/>
    <n v="7"/>
    <x v="9"/>
    <x v="1"/>
    <x v="1"/>
    <x v="1"/>
    <n v="289"/>
    <n v="5"/>
    <s v="Steve"/>
    <n v="4"/>
    <n v="4"/>
    <n v="1445"/>
  </r>
  <r>
    <s v="0149"/>
    <x v="21"/>
    <n v="12"/>
    <x v="4"/>
    <x v="5"/>
    <x v="3"/>
    <x v="1"/>
    <n v="289"/>
    <n v="8"/>
    <s v="Steve"/>
    <n v="6"/>
    <n v="4"/>
    <n v="2312"/>
  </r>
  <r>
    <s v="0153"/>
    <x v="21"/>
    <n v="2"/>
    <x v="16"/>
    <x v="4"/>
    <x v="2"/>
    <x v="1"/>
    <n v="289"/>
    <n v="2"/>
    <s v="Sara"/>
    <n v="2"/>
    <n v="5"/>
    <n v="578"/>
  </r>
  <r>
    <s v="0157"/>
    <x v="293"/>
    <n v="13"/>
    <x v="7"/>
    <x v="3"/>
    <x v="3"/>
    <x v="1"/>
    <n v="289"/>
    <n v="3"/>
    <s v="Sara"/>
    <n v="5"/>
    <n v="5"/>
    <n v="867"/>
  </r>
  <r>
    <s v="0163"/>
    <x v="293"/>
    <n v="19"/>
    <x v="6"/>
    <x v="6"/>
    <x v="0"/>
    <x v="1"/>
    <n v="289"/>
    <n v="7"/>
    <s v="Jeff"/>
    <n v="5"/>
    <n v="3"/>
    <n v="2023"/>
  </r>
  <r>
    <s v="0175"/>
    <x v="294"/>
    <n v="11"/>
    <x v="19"/>
    <x v="3"/>
    <x v="3"/>
    <x v="1"/>
    <n v="289"/>
    <n v="5"/>
    <s v="Sara"/>
    <n v="5"/>
    <n v="5"/>
    <n v="1445"/>
  </r>
  <r>
    <s v="0177"/>
    <x v="295"/>
    <n v="8"/>
    <x v="17"/>
    <x v="1"/>
    <x v="1"/>
    <x v="1"/>
    <n v="289"/>
    <n v="1"/>
    <s v="Steve"/>
    <n v="4"/>
    <n v="4"/>
    <n v="289"/>
  </r>
  <r>
    <s v="0179"/>
    <x v="295"/>
    <n v="1"/>
    <x v="12"/>
    <x v="2"/>
    <x v="2"/>
    <x v="1"/>
    <n v="289"/>
    <n v="2"/>
    <s v="Jeff"/>
    <n v="2"/>
    <n v="3"/>
    <n v="578"/>
  </r>
  <r>
    <s v="0186"/>
    <x v="23"/>
    <n v="5"/>
    <x v="3"/>
    <x v="4"/>
    <x v="2"/>
    <x v="1"/>
    <n v="289"/>
    <n v="4"/>
    <s v="Sara"/>
    <n v="2"/>
    <n v="5"/>
    <n v="1156"/>
  </r>
  <r>
    <s v="0196"/>
    <x v="296"/>
    <n v="6"/>
    <x v="1"/>
    <x v="1"/>
    <x v="1"/>
    <x v="1"/>
    <n v="289"/>
    <n v="9"/>
    <s v="Steve"/>
    <n v="4"/>
    <n v="4"/>
    <n v="2601"/>
  </r>
  <r>
    <s v="0201"/>
    <x v="297"/>
    <n v="18"/>
    <x v="11"/>
    <x v="6"/>
    <x v="0"/>
    <x v="1"/>
    <n v="289"/>
    <n v="5"/>
    <s v="Jeff"/>
    <n v="5"/>
    <n v="3"/>
    <n v="1445"/>
  </r>
  <r>
    <s v="0203"/>
    <x v="298"/>
    <n v="12"/>
    <x v="4"/>
    <x v="3"/>
    <x v="3"/>
    <x v="1"/>
    <n v="289"/>
    <n v="7"/>
    <s v="Sara"/>
    <n v="5"/>
    <n v="5"/>
    <n v="2023"/>
  </r>
  <r>
    <s v="0217"/>
    <x v="28"/>
    <n v="12"/>
    <x v="4"/>
    <x v="5"/>
    <x v="3"/>
    <x v="1"/>
    <n v="289"/>
    <n v="4"/>
    <s v="Steve"/>
    <n v="6"/>
    <n v="4"/>
    <n v="1156"/>
  </r>
  <r>
    <s v="0228"/>
    <x v="299"/>
    <n v="1"/>
    <x v="12"/>
    <x v="4"/>
    <x v="2"/>
    <x v="1"/>
    <n v="289"/>
    <n v="2"/>
    <s v="Sara"/>
    <n v="2"/>
    <n v="5"/>
    <n v="578"/>
  </r>
  <r>
    <s v="0229"/>
    <x v="299"/>
    <n v="17"/>
    <x v="13"/>
    <x v="6"/>
    <x v="0"/>
    <x v="1"/>
    <n v="289"/>
    <n v="8"/>
    <s v="Jeff"/>
    <n v="5"/>
    <n v="3"/>
    <n v="2312"/>
  </r>
  <r>
    <s v="0235"/>
    <x v="32"/>
    <n v="2"/>
    <x v="16"/>
    <x v="2"/>
    <x v="2"/>
    <x v="1"/>
    <n v="289"/>
    <n v="3"/>
    <s v="Jeff"/>
    <n v="2"/>
    <n v="3"/>
    <n v="867"/>
  </r>
  <r>
    <s v="0242"/>
    <x v="300"/>
    <n v="2"/>
    <x v="16"/>
    <x v="2"/>
    <x v="2"/>
    <x v="1"/>
    <n v="289"/>
    <n v="0"/>
    <s v="Jeff"/>
    <n v="2"/>
    <n v="3"/>
    <n v="0"/>
  </r>
  <r>
    <s v="0246"/>
    <x v="33"/>
    <n v="20"/>
    <x v="0"/>
    <x v="6"/>
    <x v="0"/>
    <x v="1"/>
    <n v="289"/>
    <n v="4"/>
    <s v="Jeff"/>
    <n v="5"/>
    <n v="3"/>
    <n v="1156"/>
  </r>
  <r>
    <s v="0247"/>
    <x v="33"/>
    <n v="6"/>
    <x v="1"/>
    <x v="7"/>
    <x v="1"/>
    <x v="1"/>
    <n v="289"/>
    <n v="2"/>
    <s v="Philip"/>
    <n v="8"/>
    <n v="8"/>
    <n v="578"/>
  </r>
  <r>
    <s v="0259"/>
    <x v="34"/>
    <n v="16"/>
    <x v="18"/>
    <x v="6"/>
    <x v="0"/>
    <x v="1"/>
    <n v="289"/>
    <n v="1"/>
    <s v="Jeff"/>
    <n v="5"/>
    <n v="3"/>
    <n v="289"/>
  </r>
  <r>
    <s v="0265"/>
    <x v="301"/>
    <n v="17"/>
    <x v="13"/>
    <x v="6"/>
    <x v="0"/>
    <x v="1"/>
    <n v="289"/>
    <n v="7"/>
    <s v="Jeff"/>
    <n v="5"/>
    <n v="3"/>
    <n v="2023"/>
  </r>
  <r>
    <s v="0272"/>
    <x v="35"/>
    <n v="15"/>
    <x v="10"/>
    <x v="5"/>
    <x v="3"/>
    <x v="1"/>
    <n v="289"/>
    <n v="7"/>
    <s v="Steve"/>
    <n v="6"/>
    <n v="4"/>
    <n v="2023"/>
  </r>
  <r>
    <s v="0275"/>
    <x v="35"/>
    <n v="7"/>
    <x v="9"/>
    <x v="1"/>
    <x v="1"/>
    <x v="1"/>
    <n v="289"/>
    <n v="0"/>
    <s v="Steve"/>
    <n v="4"/>
    <n v="4"/>
    <n v="0"/>
  </r>
  <r>
    <s v="0277"/>
    <x v="36"/>
    <n v="16"/>
    <x v="18"/>
    <x v="6"/>
    <x v="0"/>
    <x v="1"/>
    <n v="289"/>
    <n v="3"/>
    <s v="Jeff"/>
    <n v="5"/>
    <n v="3"/>
    <n v="867"/>
  </r>
  <r>
    <s v="0285"/>
    <x v="302"/>
    <n v="11"/>
    <x v="19"/>
    <x v="3"/>
    <x v="3"/>
    <x v="1"/>
    <n v="289"/>
    <n v="3"/>
    <s v="Sara"/>
    <n v="5"/>
    <n v="5"/>
    <n v="867"/>
  </r>
  <r>
    <s v="0287"/>
    <x v="302"/>
    <n v="4"/>
    <x v="2"/>
    <x v="2"/>
    <x v="2"/>
    <x v="1"/>
    <n v="289"/>
    <n v="7"/>
    <s v="Jeff"/>
    <n v="2"/>
    <n v="3"/>
    <n v="2023"/>
  </r>
  <r>
    <s v="0289"/>
    <x v="303"/>
    <n v="20"/>
    <x v="0"/>
    <x v="0"/>
    <x v="0"/>
    <x v="1"/>
    <n v="289"/>
    <n v="1"/>
    <s v="Jeff"/>
    <n v="3"/>
    <n v="3"/>
    <n v="289"/>
  </r>
  <r>
    <s v="0305"/>
    <x v="304"/>
    <n v="8"/>
    <x v="17"/>
    <x v="1"/>
    <x v="1"/>
    <x v="1"/>
    <n v="289"/>
    <n v="9"/>
    <s v="Steve"/>
    <n v="4"/>
    <n v="4"/>
    <n v="2601"/>
  </r>
  <r>
    <s v="0309"/>
    <x v="305"/>
    <n v="15"/>
    <x v="10"/>
    <x v="3"/>
    <x v="3"/>
    <x v="1"/>
    <n v="289"/>
    <n v="8"/>
    <s v="Sara"/>
    <n v="5"/>
    <n v="5"/>
    <n v="2312"/>
  </r>
  <r>
    <s v="0311"/>
    <x v="306"/>
    <n v="19"/>
    <x v="6"/>
    <x v="6"/>
    <x v="0"/>
    <x v="1"/>
    <n v="289"/>
    <n v="5"/>
    <s v="Jeff"/>
    <n v="5"/>
    <n v="3"/>
    <n v="1445"/>
  </r>
  <r>
    <s v="0322"/>
    <x v="307"/>
    <n v="2"/>
    <x v="16"/>
    <x v="2"/>
    <x v="2"/>
    <x v="1"/>
    <n v="289"/>
    <n v="8"/>
    <s v="Jeff"/>
    <n v="2"/>
    <n v="3"/>
    <n v="2312"/>
  </r>
  <r>
    <s v="0323"/>
    <x v="307"/>
    <n v="19"/>
    <x v="6"/>
    <x v="6"/>
    <x v="0"/>
    <x v="1"/>
    <n v="289"/>
    <n v="3"/>
    <s v="Jeff"/>
    <n v="5"/>
    <n v="3"/>
    <n v="867"/>
  </r>
  <r>
    <s v="0329"/>
    <x v="40"/>
    <n v="14"/>
    <x v="14"/>
    <x v="3"/>
    <x v="3"/>
    <x v="1"/>
    <n v="289"/>
    <n v="4"/>
    <s v="Sara"/>
    <n v="5"/>
    <n v="5"/>
    <n v="1156"/>
  </r>
  <r>
    <s v="0334"/>
    <x v="308"/>
    <n v="4"/>
    <x v="2"/>
    <x v="4"/>
    <x v="2"/>
    <x v="1"/>
    <n v="289"/>
    <n v="6"/>
    <s v="Sara"/>
    <n v="2"/>
    <n v="5"/>
    <n v="1734"/>
  </r>
  <r>
    <s v="0341"/>
    <x v="42"/>
    <n v="1"/>
    <x v="12"/>
    <x v="2"/>
    <x v="2"/>
    <x v="1"/>
    <n v="289"/>
    <n v="3"/>
    <s v="Jeff"/>
    <n v="2"/>
    <n v="3"/>
    <n v="867"/>
  </r>
  <r>
    <s v="0348"/>
    <x v="42"/>
    <n v="19"/>
    <x v="6"/>
    <x v="6"/>
    <x v="0"/>
    <x v="1"/>
    <n v="289"/>
    <n v="1"/>
    <s v="Jeff"/>
    <n v="5"/>
    <n v="3"/>
    <n v="289"/>
  </r>
  <r>
    <s v="0365"/>
    <x v="309"/>
    <n v="7"/>
    <x v="9"/>
    <x v="7"/>
    <x v="1"/>
    <x v="1"/>
    <n v="289"/>
    <n v="9"/>
    <s v="Philip"/>
    <n v="8"/>
    <n v="8"/>
    <n v="2601"/>
  </r>
  <r>
    <s v="0367"/>
    <x v="310"/>
    <n v="7"/>
    <x v="9"/>
    <x v="7"/>
    <x v="1"/>
    <x v="1"/>
    <n v="289"/>
    <n v="2"/>
    <s v="Philip"/>
    <n v="8"/>
    <n v="8"/>
    <n v="578"/>
  </r>
  <r>
    <s v="0368"/>
    <x v="310"/>
    <n v="8"/>
    <x v="17"/>
    <x v="7"/>
    <x v="1"/>
    <x v="1"/>
    <n v="289"/>
    <n v="6"/>
    <s v="Philip"/>
    <n v="8"/>
    <n v="8"/>
    <n v="1734"/>
  </r>
  <r>
    <s v="0372"/>
    <x v="310"/>
    <n v="7"/>
    <x v="9"/>
    <x v="7"/>
    <x v="1"/>
    <x v="1"/>
    <n v="289"/>
    <n v="8"/>
    <s v="Philip"/>
    <n v="8"/>
    <n v="8"/>
    <n v="2312"/>
  </r>
  <r>
    <s v="0385"/>
    <x v="47"/>
    <n v="17"/>
    <x v="13"/>
    <x v="0"/>
    <x v="0"/>
    <x v="1"/>
    <n v="289"/>
    <n v="3"/>
    <s v="Jeff"/>
    <n v="3"/>
    <n v="3"/>
    <n v="867"/>
  </r>
  <r>
    <s v="0389"/>
    <x v="47"/>
    <n v="13"/>
    <x v="7"/>
    <x v="5"/>
    <x v="3"/>
    <x v="1"/>
    <n v="289"/>
    <n v="3"/>
    <s v="Steve"/>
    <n v="6"/>
    <n v="4"/>
    <n v="867"/>
  </r>
  <r>
    <s v="0390"/>
    <x v="47"/>
    <n v="1"/>
    <x v="12"/>
    <x v="4"/>
    <x v="2"/>
    <x v="1"/>
    <n v="289"/>
    <n v="4"/>
    <s v="Sara"/>
    <n v="2"/>
    <n v="5"/>
    <n v="1156"/>
  </r>
  <r>
    <s v="0392"/>
    <x v="311"/>
    <n v="8"/>
    <x v="17"/>
    <x v="7"/>
    <x v="1"/>
    <x v="1"/>
    <n v="289"/>
    <n v="0"/>
    <s v="Philip"/>
    <n v="8"/>
    <n v="8"/>
    <n v="0"/>
  </r>
  <r>
    <s v="0397"/>
    <x v="312"/>
    <n v="19"/>
    <x v="6"/>
    <x v="0"/>
    <x v="0"/>
    <x v="1"/>
    <n v="289"/>
    <n v="1"/>
    <s v="Jeff"/>
    <n v="3"/>
    <n v="3"/>
    <n v="289"/>
  </r>
  <r>
    <s v="0400"/>
    <x v="48"/>
    <n v="19"/>
    <x v="6"/>
    <x v="6"/>
    <x v="0"/>
    <x v="1"/>
    <n v="289"/>
    <n v="6"/>
    <s v="Jeff"/>
    <n v="5"/>
    <n v="3"/>
    <n v="1734"/>
  </r>
  <r>
    <s v="0402"/>
    <x v="49"/>
    <n v="16"/>
    <x v="18"/>
    <x v="0"/>
    <x v="0"/>
    <x v="1"/>
    <n v="289"/>
    <n v="8"/>
    <s v="Jeff"/>
    <n v="3"/>
    <n v="3"/>
    <n v="2312"/>
  </r>
  <r>
    <s v="0408"/>
    <x v="313"/>
    <n v="4"/>
    <x v="2"/>
    <x v="4"/>
    <x v="2"/>
    <x v="1"/>
    <n v="289"/>
    <n v="6"/>
    <s v="Sara"/>
    <n v="2"/>
    <n v="5"/>
    <n v="1734"/>
  </r>
  <r>
    <s v="0425"/>
    <x v="314"/>
    <n v="1"/>
    <x v="12"/>
    <x v="4"/>
    <x v="2"/>
    <x v="1"/>
    <n v="289"/>
    <n v="7"/>
    <s v="Sara"/>
    <n v="2"/>
    <n v="5"/>
    <n v="2023"/>
  </r>
  <r>
    <s v="0430"/>
    <x v="51"/>
    <n v="16"/>
    <x v="18"/>
    <x v="0"/>
    <x v="0"/>
    <x v="1"/>
    <n v="289"/>
    <n v="7"/>
    <s v="Jeff"/>
    <n v="3"/>
    <n v="3"/>
    <n v="2023"/>
  </r>
  <r>
    <s v="0431"/>
    <x v="51"/>
    <n v="4"/>
    <x v="2"/>
    <x v="4"/>
    <x v="2"/>
    <x v="1"/>
    <n v="289"/>
    <n v="6"/>
    <s v="Sara"/>
    <n v="2"/>
    <n v="5"/>
    <n v="1734"/>
  </r>
  <r>
    <s v="0433"/>
    <x v="51"/>
    <n v="3"/>
    <x v="5"/>
    <x v="2"/>
    <x v="2"/>
    <x v="1"/>
    <n v="289"/>
    <n v="0"/>
    <s v="Jeff"/>
    <n v="2"/>
    <n v="3"/>
    <n v="0"/>
  </r>
  <r>
    <s v="0434"/>
    <x v="51"/>
    <n v="9"/>
    <x v="8"/>
    <x v="7"/>
    <x v="1"/>
    <x v="1"/>
    <n v="289"/>
    <n v="5"/>
    <s v="Philip"/>
    <n v="8"/>
    <n v="8"/>
    <n v="1445"/>
  </r>
  <r>
    <s v="0435"/>
    <x v="51"/>
    <n v="8"/>
    <x v="17"/>
    <x v="1"/>
    <x v="1"/>
    <x v="1"/>
    <n v="289"/>
    <n v="5"/>
    <s v="Steve"/>
    <n v="4"/>
    <n v="4"/>
    <n v="1445"/>
  </r>
  <r>
    <s v="0449"/>
    <x v="52"/>
    <n v="10"/>
    <x v="15"/>
    <x v="7"/>
    <x v="1"/>
    <x v="1"/>
    <n v="289"/>
    <n v="6"/>
    <s v="Philip"/>
    <n v="8"/>
    <n v="8"/>
    <n v="1734"/>
  </r>
  <r>
    <s v="0450"/>
    <x v="52"/>
    <n v="5"/>
    <x v="3"/>
    <x v="4"/>
    <x v="2"/>
    <x v="1"/>
    <n v="289"/>
    <n v="8"/>
    <s v="Sara"/>
    <n v="2"/>
    <n v="5"/>
    <n v="2312"/>
  </r>
  <r>
    <s v="0464"/>
    <x v="55"/>
    <n v="4"/>
    <x v="2"/>
    <x v="4"/>
    <x v="2"/>
    <x v="1"/>
    <n v="289"/>
    <n v="2"/>
    <s v="Sara"/>
    <n v="2"/>
    <n v="5"/>
    <n v="578"/>
  </r>
  <r>
    <s v="0469"/>
    <x v="56"/>
    <n v="2"/>
    <x v="16"/>
    <x v="2"/>
    <x v="2"/>
    <x v="1"/>
    <n v="289"/>
    <n v="1"/>
    <s v="Jeff"/>
    <n v="2"/>
    <n v="3"/>
    <n v="289"/>
  </r>
  <r>
    <s v="0471"/>
    <x v="315"/>
    <n v="5"/>
    <x v="3"/>
    <x v="4"/>
    <x v="2"/>
    <x v="1"/>
    <n v="289"/>
    <n v="4"/>
    <s v="Sara"/>
    <n v="2"/>
    <n v="5"/>
    <n v="1156"/>
  </r>
  <r>
    <s v="0473"/>
    <x v="58"/>
    <n v="13"/>
    <x v="7"/>
    <x v="3"/>
    <x v="3"/>
    <x v="1"/>
    <n v="289"/>
    <n v="8"/>
    <s v="Sara"/>
    <n v="5"/>
    <n v="5"/>
    <n v="2312"/>
  </r>
  <r>
    <s v="0477"/>
    <x v="58"/>
    <n v="7"/>
    <x v="9"/>
    <x v="7"/>
    <x v="1"/>
    <x v="1"/>
    <n v="289"/>
    <n v="5"/>
    <s v="Philip"/>
    <n v="8"/>
    <n v="8"/>
    <n v="1445"/>
  </r>
  <r>
    <s v="0481"/>
    <x v="316"/>
    <n v="17"/>
    <x v="13"/>
    <x v="6"/>
    <x v="0"/>
    <x v="1"/>
    <n v="289"/>
    <n v="3"/>
    <s v="Jeff"/>
    <n v="5"/>
    <n v="3"/>
    <n v="867"/>
  </r>
  <r>
    <s v="0487"/>
    <x v="317"/>
    <n v="4"/>
    <x v="2"/>
    <x v="4"/>
    <x v="2"/>
    <x v="1"/>
    <n v="289"/>
    <n v="4"/>
    <s v="Sara"/>
    <n v="2"/>
    <n v="5"/>
    <n v="1156"/>
  </r>
  <r>
    <s v="0492"/>
    <x v="317"/>
    <n v="3"/>
    <x v="5"/>
    <x v="2"/>
    <x v="2"/>
    <x v="1"/>
    <n v="289"/>
    <n v="6"/>
    <s v="Jeff"/>
    <n v="2"/>
    <n v="3"/>
    <n v="1734"/>
  </r>
  <r>
    <s v="0496"/>
    <x v="59"/>
    <n v="9"/>
    <x v="8"/>
    <x v="7"/>
    <x v="1"/>
    <x v="1"/>
    <n v="289"/>
    <n v="6"/>
    <s v="Philip"/>
    <n v="8"/>
    <n v="8"/>
    <n v="1734"/>
  </r>
  <r>
    <s v="0497"/>
    <x v="59"/>
    <n v="4"/>
    <x v="2"/>
    <x v="4"/>
    <x v="2"/>
    <x v="1"/>
    <n v="289"/>
    <n v="1"/>
    <s v="Sara"/>
    <n v="2"/>
    <n v="5"/>
    <n v="289"/>
  </r>
  <r>
    <s v="0500"/>
    <x v="59"/>
    <n v="4"/>
    <x v="2"/>
    <x v="2"/>
    <x v="2"/>
    <x v="1"/>
    <n v="289"/>
    <n v="6"/>
    <s v="Jeff"/>
    <n v="2"/>
    <n v="3"/>
    <n v="1734"/>
  </r>
  <r>
    <s v="0503"/>
    <x v="318"/>
    <n v="10"/>
    <x v="15"/>
    <x v="1"/>
    <x v="1"/>
    <x v="1"/>
    <n v="289"/>
    <n v="8"/>
    <s v="Steve"/>
    <n v="4"/>
    <n v="4"/>
    <n v="2312"/>
  </r>
  <r>
    <s v="0511"/>
    <x v="319"/>
    <n v="19"/>
    <x v="6"/>
    <x v="6"/>
    <x v="0"/>
    <x v="1"/>
    <n v="289"/>
    <n v="9"/>
    <s v="Jeff"/>
    <n v="5"/>
    <n v="3"/>
    <n v="2601"/>
  </r>
  <r>
    <s v="0515"/>
    <x v="320"/>
    <n v="8"/>
    <x v="17"/>
    <x v="1"/>
    <x v="1"/>
    <x v="1"/>
    <n v="289"/>
    <n v="4"/>
    <s v="Steve"/>
    <n v="4"/>
    <n v="4"/>
    <n v="1156"/>
  </r>
  <r>
    <s v="0516"/>
    <x v="320"/>
    <n v="4"/>
    <x v="2"/>
    <x v="4"/>
    <x v="2"/>
    <x v="1"/>
    <n v="289"/>
    <n v="3"/>
    <s v="Sara"/>
    <n v="2"/>
    <n v="5"/>
    <n v="867"/>
  </r>
  <r>
    <s v="0517"/>
    <x v="321"/>
    <n v="19"/>
    <x v="6"/>
    <x v="6"/>
    <x v="0"/>
    <x v="1"/>
    <n v="289"/>
    <n v="4"/>
    <s v="Jeff"/>
    <n v="5"/>
    <n v="3"/>
    <n v="1156"/>
  </r>
  <r>
    <s v="0521"/>
    <x v="61"/>
    <n v="5"/>
    <x v="3"/>
    <x v="4"/>
    <x v="2"/>
    <x v="1"/>
    <n v="289"/>
    <n v="3"/>
    <s v="Sara"/>
    <n v="2"/>
    <n v="5"/>
    <n v="867"/>
  </r>
  <r>
    <s v="0523"/>
    <x v="61"/>
    <n v="18"/>
    <x v="11"/>
    <x v="6"/>
    <x v="0"/>
    <x v="1"/>
    <n v="289"/>
    <n v="7"/>
    <s v="Jeff"/>
    <n v="5"/>
    <n v="3"/>
    <n v="2023"/>
  </r>
  <r>
    <s v="0526"/>
    <x v="61"/>
    <n v="20"/>
    <x v="0"/>
    <x v="0"/>
    <x v="0"/>
    <x v="1"/>
    <n v="289"/>
    <n v="7"/>
    <s v="Jeff"/>
    <n v="3"/>
    <n v="3"/>
    <n v="2023"/>
  </r>
  <r>
    <s v="0527"/>
    <x v="61"/>
    <n v="1"/>
    <x v="12"/>
    <x v="4"/>
    <x v="2"/>
    <x v="1"/>
    <n v="289"/>
    <n v="7"/>
    <s v="Sara"/>
    <n v="2"/>
    <n v="5"/>
    <n v="2023"/>
  </r>
  <r>
    <s v="0528"/>
    <x v="61"/>
    <n v="4"/>
    <x v="2"/>
    <x v="2"/>
    <x v="2"/>
    <x v="1"/>
    <n v="289"/>
    <n v="9"/>
    <s v="Jeff"/>
    <n v="2"/>
    <n v="3"/>
    <n v="2601"/>
  </r>
  <r>
    <s v="0541"/>
    <x v="63"/>
    <n v="9"/>
    <x v="8"/>
    <x v="1"/>
    <x v="1"/>
    <x v="1"/>
    <n v="289"/>
    <n v="9"/>
    <s v="Steve"/>
    <n v="4"/>
    <n v="4"/>
    <n v="2601"/>
  </r>
  <r>
    <s v="0544"/>
    <x v="64"/>
    <n v="9"/>
    <x v="8"/>
    <x v="1"/>
    <x v="1"/>
    <x v="1"/>
    <n v="289"/>
    <n v="6"/>
    <s v="Steve"/>
    <n v="4"/>
    <n v="4"/>
    <n v="1734"/>
  </r>
  <r>
    <s v="0552"/>
    <x v="65"/>
    <n v="2"/>
    <x v="16"/>
    <x v="4"/>
    <x v="2"/>
    <x v="1"/>
    <n v="289"/>
    <n v="5"/>
    <s v="Sara"/>
    <n v="2"/>
    <n v="5"/>
    <n v="1445"/>
  </r>
  <r>
    <s v="0559"/>
    <x v="67"/>
    <n v="2"/>
    <x v="16"/>
    <x v="4"/>
    <x v="2"/>
    <x v="1"/>
    <n v="289"/>
    <n v="2"/>
    <s v="Sara"/>
    <n v="2"/>
    <n v="5"/>
    <n v="578"/>
  </r>
  <r>
    <s v="0560"/>
    <x v="67"/>
    <n v="15"/>
    <x v="10"/>
    <x v="5"/>
    <x v="3"/>
    <x v="1"/>
    <n v="289"/>
    <n v="5"/>
    <s v="Steve"/>
    <n v="6"/>
    <n v="4"/>
    <n v="1445"/>
  </r>
  <r>
    <s v="0561"/>
    <x v="322"/>
    <n v="13"/>
    <x v="7"/>
    <x v="3"/>
    <x v="3"/>
    <x v="1"/>
    <n v="289"/>
    <n v="3"/>
    <s v="Sara"/>
    <n v="5"/>
    <n v="5"/>
    <n v="867"/>
  </r>
  <r>
    <s v="0562"/>
    <x v="323"/>
    <n v="17"/>
    <x v="13"/>
    <x v="0"/>
    <x v="0"/>
    <x v="1"/>
    <n v="289"/>
    <n v="6"/>
    <s v="Jeff"/>
    <n v="3"/>
    <n v="3"/>
    <n v="1734"/>
  </r>
  <r>
    <s v="0570"/>
    <x v="324"/>
    <n v="3"/>
    <x v="5"/>
    <x v="4"/>
    <x v="2"/>
    <x v="1"/>
    <n v="289"/>
    <n v="3"/>
    <s v="Sara"/>
    <n v="2"/>
    <n v="5"/>
    <n v="867"/>
  </r>
  <r>
    <s v="0571"/>
    <x v="324"/>
    <n v="3"/>
    <x v="5"/>
    <x v="4"/>
    <x v="2"/>
    <x v="1"/>
    <n v="289"/>
    <n v="1"/>
    <s v="Sara"/>
    <n v="2"/>
    <n v="5"/>
    <n v="289"/>
  </r>
  <r>
    <s v="0586"/>
    <x v="71"/>
    <n v="4"/>
    <x v="2"/>
    <x v="2"/>
    <x v="2"/>
    <x v="1"/>
    <n v="289"/>
    <n v="5"/>
    <s v="Jeff"/>
    <n v="2"/>
    <n v="3"/>
    <n v="1445"/>
  </r>
  <r>
    <s v="0591"/>
    <x v="325"/>
    <n v="4"/>
    <x v="2"/>
    <x v="4"/>
    <x v="2"/>
    <x v="1"/>
    <n v="289"/>
    <n v="3"/>
    <s v="Sara"/>
    <n v="2"/>
    <n v="5"/>
    <n v="867"/>
  </r>
  <r>
    <s v="0592"/>
    <x v="73"/>
    <n v="6"/>
    <x v="1"/>
    <x v="1"/>
    <x v="1"/>
    <x v="1"/>
    <n v="289"/>
    <n v="9"/>
    <s v="Steve"/>
    <n v="4"/>
    <n v="4"/>
    <n v="2601"/>
  </r>
  <r>
    <s v="0594"/>
    <x v="73"/>
    <n v="2"/>
    <x v="16"/>
    <x v="4"/>
    <x v="2"/>
    <x v="1"/>
    <n v="289"/>
    <n v="1"/>
    <s v="Sara"/>
    <n v="2"/>
    <n v="5"/>
    <n v="289"/>
  </r>
  <r>
    <s v="0600"/>
    <x v="74"/>
    <n v="5"/>
    <x v="3"/>
    <x v="2"/>
    <x v="2"/>
    <x v="1"/>
    <n v="289"/>
    <n v="0"/>
    <s v="Jeff"/>
    <n v="2"/>
    <n v="3"/>
    <n v="0"/>
  </r>
  <r>
    <s v="0603"/>
    <x v="74"/>
    <n v="11"/>
    <x v="19"/>
    <x v="3"/>
    <x v="3"/>
    <x v="1"/>
    <n v="289"/>
    <n v="7"/>
    <s v="Sara"/>
    <n v="5"/>
    <n v="5"/>
    <n v="2023"/>
  </r>
  <r>
    <s v="0604"/>
    <x v="74"/>
    <n v="1"/>
    <x v="12"/>
    <x v="4"/>
    <x v="2"/>
    <x v="1"/>
    <n v="289"/>
    <n v="8"/>
    <s v="Sara"/>
    <n v="2"/>
    <n v="5"/>
    <n v="2312"/>
  </r>
  <r>
    <s v="0606"/>
    <x v="75"/>
    <n v="12"/>
    <x v="4"/>
    <x v="3"/>
    <x v="3"/>
    <x v="1"/>
    <n v="289"/>
    <n v="3"/>
    <s v="Sara"/>
    <n v="5"/>
    <n v="5"/>
    <n v="867"/>
  </r>
  <r>
    <s v="0611"/>
    <x v="326"/>
    <n v="10"/>
    <x v="15"/>
    <x v="1"/>
    <x v="1"/>
    <x v="1"/>
    <n v="289"/>
    <n v="9"/>
    <s v="Steve"/>
    <n v="4"/>
    <n v="4"/>
    <n v="2601"/>
  </r>
  <r>
    <s v="0612"/>
    <x v="326"/>
    <n v="17"/>
    <x v="13"/>
    <x v="6"/>
    <x v="0"/>
    <x v="1"/>
    <n v="289"/>
    <n v="9"/>
    <s v="Jeff"/>
    <n v="5"/>
    <n v="3"/>
    <n v="2601"/>
  </r>
  <r>
    <s v="0614"/>
    <x v="327"/>
    <n v="20"/>
    <x v="0"/>
    <x v="0"/>
    <x v="0"/>
    <x v="1"/>
    <n v="289"/>
    <n v="0"/>
    <s v="Jeff"/>
    <n v="3"/>
    <n v="3"/>
    <n v="0"/>
  </r>
  <r>
    <s v="0619"/>
    <x v="328"/>
    <n v="17"/>
    <x v="13"/>
    <x v="0"/>
    <x v="0"/>
    <x v="1"/>
    <n v="289"/>
    <n v="6"/>
    <s v="Jeff"/>
    <n v="3"/>
    <n v="3"/>
    <n v="1734"/>
  </r>
  <r>
    <s v="0626"/>
    <x v="77"/>
    <n v="1"/>
    <x v="12"/>
    <x v="2"/>
    <x v="2"/>
    <x v="1"/>
    <n v="289"/>
    <n v="0"/>
    <s v="Jeff"/>
    <n v="2"/>
    <n v="3"/>
    <n v="0"/>
  </r>
  <r>
    <s v="0640"/>
    <x v="80"/>
    <n v="20"/>
    <x v="0"/>
    <x v="0"/>
    <x v="0"/>
    <x v="1"/>
    <n v="289"/>
    <n v="4"/>
    <s v="Jeff"/>
    <n v="3"/>
    <n v="3"/>
    <n v="1156"/>
  </r>
  <r>
    <s v="0647"/>
    <x v="329"/>
    <n v="13"/>
    <x v="7"/>
    <x v="3"/>
    <x v="3"/>
    <x v="1"/>
    <n v="289"/>
    <n v="3"/>
    <s v="Sara"/>
    <n v="5"/>
    <n v="5"/>
    <n v="867"/>
  </r>
  <r>
    <s v="0650"/>
    <x v="82"/>
    <n v="13"/>
    <x v="7"/>
    <x v="5"/>
    <x v="3"/>
    <x v="1"/>
    <n v="289"/>
    <n v="3"/>
    <s v="Steve"/>
    <n v="6"/>
    <n v="4"/>
    <n v="867"/>
  </r>
  <r>
    <s v="0655"/>
    <x v="330"/>
    <n v="2"/>
    <x v="16"/>
    <x v="2"/>
    <x v="2"/>
    <x v="1"/>
    <n v="289"/>
    <n v="2"/>
    <s v="Jeff"/>
    <n v="2"/>
    <n v="3"/>
    <n v="578"/>
  </r>
  <r>
    <s v="0660"/>
    <x v="331"/>
    <n v="1"/>
    <x v="12"/>
    <x v="2"/>
    <x v="2"/>
    <x v="1"/>
    <n v="289"/>
    <n v="4"/>
    <s v="Jeff"/>
    <n v="2"/>
    <n v="3"/>
    <n v="1156"/>
  </r>
  <r>
    <s v="0674"/>
    <x v="332"/>
    <n v="18"/>
    <x v="11"/>
    <x v="0"/>
    <x v="0"/>
    <x v="1"/>
    <n v="289"/>
    <n v="8"/>
    <s v="Jeff"/>
    <n v="3"/>
    <n v="3"/>
    <n v="2312"/>
  </r>
  <r>
    <s v="0682"/>
    <x v="86"/>
    <n v="18"/>
    <x v="11"/>
    <x v="6"/>
    <x v="0"/>
    <x v="1"/>
    <n v="289"/>
    <n v="3"/>
    <s v="Jeff"/>
    <n v="5"/>
    <n v="3"/>
    <n v="867"/>
  </r>
  <r>
    <s v="0683"/>
    <x v="86"/>
    <n v="16"/>
    <x v="18"/>
    <x v="0"/>
    <x v="0"/>
    <x v="1"/>
    <n v="289"/>
    <n v="6"/>
    <s v="Jeff"/>
    <n v="3"/>
    <n v="3"/>
    <n v="1734"/>
  </r>
  <r>
    <s v="0691"/>
    <x v="86"/>
    <n v="19"/>
    <x v="6"/>
    <x v="6"/>
    <x v="0"/>
    <x v="1"/>
    <n v="289"/>
    <n v="2"/>
    <s v="Jeff"/>
    <n v="5"/>
    <n v="3"/>
    <n v="578"/>
  </r>
  <r>
    <s v="0692"/>
    <x v="86"/>
    <n v="7"/>
    <x v="9"/>
    <x v="1"/>
    <x v="1"/>
    <x v="1"/>
    <n v="289"/>
    <n v="4"/>
    <s v="Steve"/>
    <n v="4"/>
    <n v="4"/>
    <n v="1156"/>
  </r>
  <r>
    <s v="0695"/>
    <x v="333"/>
    <n v="12"/>
    <x v="4"/>
    <x v="5"/>
    <x v="3"/>
    <x v="1"/>
    <n v="289"/>
    <n v="7"/>
    <s v="Steve"/>
    <n v="6"/>
    <n v="4"/>
    <n v="2023"/>
  </r>
  <r>
    <s v="0698"/>
    <x v="334"/>
    <n v="8"/>
    <x v="17"/>
    <x v="1"/>
    <x v="1"/>
    <x v="1"/>
    <n v="289"/>
    <n v="9"/>
    <s v="Steve"/>
    <n v="4"/>
    <n v="4"/>
    <n v="2601"/>
  </r>
  <r>
    <s v="0700"/>
    <x v="335"/>
    <n v="20"/>
    <x v="0"/>
    <x v="0"/>
    <x v="0"/>
    <x v="1"/>
    <n v="289"/>
    <n v="0"/>
    <s v="Jeff"/>
    <n v="3"/>
    <n v="3"/>
    <n v="0"/>
  </r>
  <r>
    <s v="0701"/>
    <x v="336"/>
    <n v="15"/>
    <x v="10"/>
    <x v="3"/>
    <x v="3"/>
    <x v="1"/>
    <n v="289"/>
    <n v="2"/>
    <s v="Sara"/>
    <n v="5"/>
    <n v="5"/>
    <n v="578"/>
  </r>
  <r>
    <s v="0703"/>
    <x v="337"/>
    <n v="19"/>
    <x v="6"/>
    <x v="0"/>
    <x v="0"/>
    <x v="1"/>
    <n v="289"/>
    <n v="9"/>
    <s v="Jeff"/>
    <n v="3"/>
    <n v="3"/>
    <n v="2601"/>
  </r>
  <r>
    <s v="0704"/>
    <x v="337"/>
    <n v="15"/>
    <x v="10"/>
    <x v="3"/>
    <x v="3"/>
    <x v="1"/>
    <n v="289"/>
    <n v="6"/>
    <s v="Sara"/>
    <n v="5"/>
    <n v="5"/>
    <n v="1734"/>
  </r>
  <r>
    <s v="0705"/>
    <x v="337"/>
    <n v="14"/>
    <x v="14"/>
    <x v="3"/>
    <x v="3"/>
    <x v="1"/>
    <n v="289"/>
    <n v="0"/>
    <s v="Sara"/>
    <n v="5"/>
    <n v="5"/>
    <n v="0"/>
  </r>
  <r>
    <s v="0708"/>
    <x v="337"/>
    <n v="1"/>
    <x v="12"/>
    <x v="2"/>
    <x v="2"/>
    <x v="1"/>
    <n v="289"/>
    <n v="4"/>
    <s v="Jeff"/>
    <n v="2"/>
    <n v="3"/>
    <n v="1156"/>
  </r>
  <r>
    <s v="0710"/>
    <x v="337"/>
    <n v="13"/>
    <x v="7"/>
    <x v="3"/>
    <x v="3"/>
    <x v="1"/>
    <n v="289"/>
    <n v="8"/>
    <s v="Sara"/>
    <n v="5"/>
    <n v="5"/>
    <n v="2312"/>
  </r>
  <r>
    <s v="0714"/>
    <x v="338"/>
    <n v="4"/>
    <x v="2"/>
    <x v="2"/>
    <x v="2"/>
    <x v="1"/>
    <n v="289"/>
    <n v="6"/>
    <s v="Jeff"/>
    <n v="2"/>
    <n v="3"/>
    <n v="1734"/>
  </r>
  <r>
    <s v="0720"/>
    <x v="339"/>
    <n v="9"/>
    <x v="8"/>
    <x v="1"/>
    <x v="1"/>
    <x v="1"/>
    <n v="289"/>
    <n v="9"/>
    <s v="Steve"/>
    <n v="4"/>
    <n v="4"/>
    <n v="2601"/>
  </r>
  <r>
    <s v="0724"/>
    <x v="87"/>
    <n v="7"/>
    <x v="9"/>
    <x v="1"/>
    <x v="1"/>
    <x v="1"/>
    <n v="289"/>
    <n v="5"/>
    <s v="Steve"/>
    <n v="4"/>
    <n v="4"/>
    <n v="1445"/>
  </r>
  <r>
    <s v="0725"/>
    <x v="87"/>
    <n v="8"/>
    <x v="17"/>
    <x v="7"/>
    <x v="1"/>
    <x v="1"/>
    <n v="289"/>
    <n v="2"/>
    <s v="Philip"/>
    <n v="8"/>
    <n v="8"/>
    <n v="578"/>
  </r>
  <r>
    <s v="0726"/>
    <x v="87"/>
    <n v="8"/>
    <x v="17"/>
    <x v="1"/>
    <x v="1"/>
    <x v="1"/>
    <n v="289"/>
    <n v="1"/>
    <s v="Steve"/>
    <n v="4"/>
    <n v="4"/>
    <n v="289"/>
  </r>
  <r>
    <s v="0728"/>
    <x v="340"/>
    <n v="10"/>
    <x v="15"/>
    <x v="7"/>
    <x v="1"/>
    <x v="1"/>
    <n v="289"/>
    <n v="7"/>
    <s v="Philip"/>
    <n v="8"/>
    <n v="8"/>
    <n v="2023"/>
  </r>
  <r>
    <s v="0732"/>
    <x v="88"/>
    <n v="1"/>
    <x v="12"/>
    <x v="4"/>
    <x v="2"/>
    <x v="1"/>
    <n v="289"/>
    <n v="6"/>
    <s v="Sara"/>
    <n v="2"/>
    <n v="5"/>
    <n v="1734"/>
  </r>
  <r>
    <s v="0734"/>
    <x v="88"/>
    <n v="3"/>
    <x v="5"/>
    <x v="2"/>
    <x v="2"/>
    <x v="1"/>
    <n v="289"/>
    <n v="2"/>
    <s v="Jeff"/>
    <n v="2"/>
    <n v="3"/>
    <n v="578"/>
  </r>
  <r>
    <s v="0741"/>
    <x v="341"/>
    <n v="1"/>
    <x v="12"/>
    <x v="4"/>
    <x v="2"/>
    <x v="1"/>
    <n v="289"/>
    <n v="7"/>
    <s v="Sara"/>
    <n v="2"/>
    <n v="5"/>
    <n v="2023"/>
  </r>
  <r>
    <s v="0742"/>
    <x v="341"/>
    <n v="18"/>
    <x v="11"/>
    <x v="0"/>
    <x v="0"/>
    <x v="1"/>
    <n v="289"/>
    <n v="0"/>
    <s v="Jeff"/>
    <n v="3"/>
    <n v="3"/>
    <n v="0"/>
  </r>
  <r>
    <s v="0749"/>
    <x v="342"/>
    <n v="11"/>
    <x v="19"/>
    <x v="5"/>
    <x v="3"/>
    <x v="1"/>
    <n v="289"/>
    <n v="3"/>
    <s v="Steve"/>
    <n v="6"/>
    <n v="4"/>
    <n v="867"/>
  </r>
  <r>
    <s v="0751"/>
    <x v="342"/>
    <n v="10"/>
    <x v="15"/>
    <x v="7"/>
    <x v="1"/>
    <x v="1"/>
    <n v="289"/>
    <n v="5"/>
    <s v="Philip"/>
    <n v="8"/>
    <n v="8"/>
    <n v="1445"/>
  </r>
  <r>
    <s v="0757"/>
    <x v="93"/>
    <n v="13"/>
    <x v="7"/>
    <x v="5"/>
    <x v="3"/>
    <x v="1"/>
    <n v="289"/>
    <n v="0"/>
    <s v="Steve"/>
    <n v="6"/>
    <n v="4"/>
    <n v="0"/>
  </r>
  <r>
    <s v="0759"/>
    <x v="93"/>
    <n v="3"/>
    <x v="5"/>
    <x v="4"/>
    <x v="2"/>
    <x v="1"/>
    <n v="289"/>
    <n v="1"/>
    <s v="Sara"/>
    <n v="2"/>
    <n v="5"/>
    <n v="289"/>
  </r>
  <r>
    <s v="0762"/>
    <x v="94"/>
    <n v="16"/>
    <x v="18"/>
    <x v="0"/>
    <x v="0"/>
    <x v="1"/>
    <n v="289"/>
    <n v="2"/>
    <s v="Jeff"/>
    <n v="3"/>
    <n v="3"/>
    <n v="578"/>
  </r>
  <r>
    <s v="0771"/>
    <x v="97"/>
    <n v="4"/>
    <x v="2"/>
    <x v="2"/>
    <x v="2"/>
    <x v="1"/>
    <n v="289"/>
    <n v="2"/>
    <s v="Jeff"/>
    <n v="2"/>
    <n v="3"/>
    <n v="578"/>
  </r>
  <r>
    <s v="0772"/>
    <x v="97"/>
    <n v="6"/>
    <x v="1"/>
    <x v="1"/>
    <x v="1"/>
    <x v="1"/>
    <n v="289"/>
    <n v="3"/>
    <s v="Steve"/>
    <n v="4"/>
    <n v="4"/>
    <n v="867"/>
  </r>
  <r>
    <s v="0778"/>
    <x v="98"/>
    <n v="2"/>
    <x v="16"/>
    <x v="2"/>
    <x v="2"/>
    <x v="1"/>
    <n v="289"/>
    <n v="5"/>
    <s v="Jeff"/>
    <n v="2"/>
    <n v="3"/>
    <n v="1445"/>
  </r>
  <r>
    <s v="0779"/>
    <x v="98"/>
    <n v="14"/>
    <x v="14"/>
    <x v="5"/>
    <x v="3"/>
    <x v="1"/>
    <n v="289"/>
    <n v="6"/>
    <s v="Steve"/>
    <n v="6"/>
    <n v="4"/>
    <n v="1734"/>
  </r>
  <r>
    <s v="0786"/>
    <x v="99"/>
    <n v="4"/>
    <x v="2"/>
    <x v="4"/>
    <x v="2"/>
    <x v="1"/>
    <n v="289"/>
    <n v="6"/>
    <s v="Sara"/>
    <n v="2"/>
    <n v="5"/>
    <n v="1734"/>
  </r>
  <r>
    <s v="0796"/>
    <x v="101"/>
    <n v="18"/>
    <x v="11"/>
    <x v="0"/>
    <x v="0"/>
    <x v="1"/>
    <n v="289"/>
    <n v="4"/>
    <s v="Jeff"/>
    <n v="3"/>
    <n v="3"/>
    <n v="1156"/>
  </r>
  <r>
    <s v="0801"/>
    <x v="102"/>
    <n v="10"/>
    <x v="15"/>
    <x v="1"/>
    <x v="1"/>
    <x v="1"/>
    <n v="289"/>
    <n v="7"/>
    <s v="Steve"/>
    <n v="4"/>
    <n v="4"/>
    <n v="2023"/>
  </r>
  <r>
    <s v="0819"/>
    <x v="106"/>
    <n v="6"/>
    <x v="1"/>
    <x v="7"/>
    <x v="1"/>
    <x v="1"/>
    <n v="289"/>
    <n v="0"/>
    <s v="Philip"/>
    <n v="8"/>
    <n v="8"/>
    <n v="0"/>
  </r>
  <r>
    <s v="0824"/>
    <x v="107"/>
    <n v="8"/>
    <x v="17"/>
    <x v="7"/>
    <x v="1"/>
    <x v="1"/>
    <n v="289"/>
    <n v="0"/>
    <s v="Philip"/>
    <n v="8"/>
    <n v="8"/>
    <n v="0"/>
  </r>
  <r>
    <s v="0826"/>
    <x v="108"/>
    <n v="15"/>
    <x v="10"/>
    <x v="5"/>
    <x v="3"/>
    <x v="1"/>
    <n v="289"/>
    <n v="1"/>
    <s v="Steve"/>
    <n v="6"/>
    <n v="4"/>
    <n v="289"/>
  </r>
  <r>
    <s v="0832"/>
    <x v="343"/>
    <n v="3"/>
    <x v="5"/>
    <x v="4"/>
    <x v="2"/>
    <x v="1"/>
    <n v="289"/>
    <n v="1"/>
    <s v="Sara"/>
    <n v="2"/>
    <n v="5"/>
    <n v="289"/>
  </r>
  <r>
    <s v="0839"/>
    <x v="344"/>
    <n v="20"/>
    <x v="0"/>
    <x v="0"/>
    <x v="0"/>
    <x v="1"/>
    <n v="289"/>
    <n v="4"/>
    <s v="Jeff"/>
    <n v="3"/>
    <n v="3"/>
    <n v="1156"/>
  </r>
  <r>
    <s v="0841"/>
    <x v="345"/>
    <n v="7"/>
    <x v="9"/>
    <x v="7"/>
    <x v="1"/>
    <x v="1"/>
    <n v="289"/>
    <n v="2"/>
    <s v="Philip"/>
    <n v="8"/>
    <n v="8"/>
    <n v="578"/>
  </r>
  <r>
    <s v="0844"/>
    <x v="346"/>
    <n v="11"/>
    <x v="19"/>
    <x v="3"/>
    <x v="3"/>
    <x v="1"/>
    <n v="289"/>
    <n v="6"/>
    <s v="Sara"/>
    <n v="5"/>
    <n v="5"/>
    <n v="1734"/>
  </r>
  <r>
    <s v="0848"/>
    <x v="112"/>
    <n v="15"/>
    <x v="10"/>
    <x v="3"/>
    <x v="3"/>
    <x v="1"/>
    <n v="289"/>
    <n v="3"/>
    <s v="Sara"/>
    <n v="5"/>
    <n v="5"/>
    <n v="867"/>
  </r>
  <r>
    <s v="0850"/>
    <x v="112"/>
    <n v="10"/>
    <x v="15"/>
    <x v="1"/>
    <x v="1"/>
    <x v="1"/>
    <n v="289"/>
    <n v="0"/>
    <s v="Steve"/>
    <n v="4"/>
    <n v="4"/>
    <n v="0"/>
  </r>
  <r>
    <s v="0851"/>
    <x v="112"/>
    <n v="17"/>
    <x v="13"/>
    <x v="6"/>
    <x v="0"/>
    <x v="1"/>
    <n v="289"/>
    <n v="0"/>
    <s v="Jeff"/>
    <n v="5"/>
    <n v="3"/>
    <n v="0"/>
  </r>
  <r>
    <s v="0855"/>
    <x v="112"/>
    <n v="9"/>
    <x v="8"/>
    <x v="7"/>
    <x v="1"/>
    <x v="1"/>
    <n v="289"/>
    <n v="7"/>
    <s v="Philip"/>
    <n v="8"/>
    <n v="8"/>
    <n v="2023"/>
  </r>
  <r>
    <s v="0857"/>
    <x v="347"/>
    <n v="19"/>
    <x v="6"/>
    <x v="6"/>
    <x v="0"/>
    <x v="1"/>
    <n v="289"/>
    <n v="8"/>
    <s v="Jeff"/>
    <n v="5"/>
    <n v="3"/>
    <n v="2312"/>
  </r>
  <r>
    <s v="0859"/>
    <x v="113"/>
    <n v="19"/>
    <x v="6"/>
    <x v="0"/>
    <x v="0"/>
    <x v="1"/>
    <n v="289"/>
    <n v="4"/>
    <s v="Jeff"/>
    <n v="3"/>
    <n v="3"/>
    <n v="1156"/>
  </r>
  <r>
    <s v="0864"/>
    <x v="348"/>
    <n v="3"/>
    <x v="5"/>
    <x v="4"/>
    <x v="2"/>
    <x v="1"/>
    <n v="289"/>
    <n v="4"/>
    <s v="Sara"/>
    <n v="2"/>
    <n v="5"/>
    <n v="1156"/>
  </r>
  <r>
    <s v="0874"/>
    <x v="349"/>
    <n v="3"/>
    <x v="5"/>
    <x v="4"/>
    <x v="2"/>
    <x v="1"/>
    <n v="289"/>
    <n v="8"/>
    <s v="Sara"/>
    <n v="2"/>
    <n v="5"/>
    <n v="2312"/>
  </r>
  <r>
    <s v="0876"/>
    <x v="349"/>
    <n v="7"/>
    <x v="9"/>
    <x v="1"/>
    <x v="1"/>
    <x v="1"/>
    <n v="289"/>
    <n v="0"/>
    <s v="Steve"/>
    <n v="4"/>
    <n v="4"/>
    <n v="0"/>
  </r>
  <r>
    <s v="0877"/>
    <x v="350"/>
    <n v="11"/>
    <x v="19"/>
    <x v="3"/>
    <x v="3"/>
    <x v="1"/>
    <n v="289"/>
    <n v="1"/>
    <s v="Sara"/>
    <n v="5"/>
    <n v="5"/>
    <n v="289"/>
  </r>
  <r>
    <s v="0884"/>
    <x v="351"/>
    <n v="14"/>
    <x v="14"/>
    <x v="5"/>
    <x v="3"/>
    <x v="1"/>
    <n v="289"/>
    <n v="9"/>
    <s v="Steve"/>
    <n v="6"/>
    <n v="4"/>
    <n v="2601"/>
  </r>
  <r>
    <s v="0887"/>
    <x v="352"/>
    <n v="20"/>
    <x v="0"/>
    <x v="0"/>
    <x v="0"/>
    <x v="1"/>
    <n v="289"/>
    <n v="1"/>
    <s v="Jeff"/>
    <n v="3"/>
    <n v="3"/>
    <n v="289"/>
  </r>
  <r>
    <s v="0890"/>
    <x v="353"/>
    <n v="9"/>
    <x v="8"/>
    <x v="1"/>
    <x v="1"/>
    <x v="1"/>
    <n v="289"/>
    <n v="9"/>
    <s v="Steve"/>
    <n v="4"/>
    <n v="4"/>
    <n v="2601"/>
  </r>
  <r>
    <s v="0903"/>
    <x v="354"/>
    <n v="6"/>
    <x v="1"/>
    <x v="7"/>
    <x v="1"/>
    <x v="1"/>
    <n v="289"/>
    <n v="3"/>
    <s v="Philip"/>
    <n v="8"/>
    <n v="8"/>
    <n v="867"/>
  </r>
  <r>
    <s v="0904"/>
    <x v="354"/>
    <n v="5"/>
    <x v="3"/>
    <x v="2"/>
    <x v="2"/>
    <x v="1"/>
    <n v="289"/>
    <n v="1"/>
    <s v="Jeff"/>
    <n v="2"/>
    <n v="3"/>
    <n v="289"/>
  </r>
  <r>
    <s v="0905"/>
    <x v="355"/>
    <n v="13"/>
    <x v="7"/>
    <x v="3"/>
    <x v="3"/>
    <x v="1"/>
    <n v="289"/>
    <n v="7"/>
    <s v="Sara"/>
    <n v="5"/>
    <n v="5"/>
    <n v="2023"/>
  </r>
  <r>
    <s v="0908"/>
    <x v="356"/>
    <n v="20"/>
    <x v="0"/>
    <x v="6"/>
    <x v="0"/>
    <x v="1"/>
    <n v="289"/>
    <n v="3"/>
    <s v="Jeff"/>
    <n v="5"/>
    <n v="3"/>
    <n v="867"/>
  </r>
  <r>
    <s v="0912"/>
    <x v="357"/>
    <n v="13"/>
    <x v="7"/>
    <x v="3"/>
    <x v="3"/>
    <x v="1"/>
    <n v="289"/>
    <n v="8"/>
    <s v="Sara"/>
    <n v="5"/>
    <n v="5"/>
    <n v="2312"/>
  </r>
  <r>
    <s v="0916"/>
    <x v="358"/>
    <n v="10"/>
    <x v="15"/>
    <x v="1"/>
    <x v="1"/>
    <x v="1"/>
    <n v="289"/>
    <n v="5"/>
    <s v="Steve"/>
    <n v="4"/>
    <n v="4"/>
    <n v="1445"/>
  </r>
  <r>
    <s v="0922"/>
    <x v="120"/>
    <n v="1"/>
    <x v="12"/>
    <x v="2"/>
    <x v="2"/>
    <x v="1"/>
    <n v="289"/>
    <n v="7"/>
    <s v="Jeff"/>
    <n v="2"/>
    <n v="3"/>
    <n v="2023"/>
  </r>
  <r>
    <s v="0924"/>
    <x v="120"/>
    <n v="11"/>
    <x v="19"/>
    <x v="3"/>
    <x v="3"/>
    <x v="1"/>
    <n v="289"/>
    <n v="9"/>
    <s v="Sara"/>
    <n v="5"/>
    <n v="5"/>
    <n v="2601"/>
  </r>
  <r>
    <s v="0935"/>
    <x v="359"/>
    <n v="18"/>
    <x v="11"/>
    <x v="6"/>
    <x v="0"/>
    <x v="1"/>
    <n v="289"/>
    <n v="5"/>
    <s v="Jeff"/>
    <n v="5"/>
    <n v="3"/>
    <n v="1445"/>
  </r>
  <r>
    <s v="0939"/>
    <x v="122"/>
    <n v="1"/>
    <x v="12"/>
    <x v="4"/>
    <x v="2"/>
    <x v="1"/>
    <n v="289"/>
    <n v="7"/>
    <s v="Sara"/>
    <n v="2"/>
    <n v="5"/>
    <n v="2023"/>
  </r>
  <r>
    <s v="0957"/>
    <x v="126"/>
    <n v="17"/>
    <x v="13"/>
    <x v="0"/>
    <x v="0"/>
    <x v="1"/>
    <n v="289"/>
    <n v="9"/>
    <s v="Jeff"/>
    <n v="3"/>
    <n v="3"/>
    <n v="2601"/>
  </r>
  <r>
    <s v="0980"/>
    <x v="130"/>
    <n v="9"/>
    <x v="8"/>
    <x v="1"/>
    <x v="1"/>
    <x v="1"/>
    <n v="289"/>
    <n v="9"/>
    <s v="Steve"/>
    <n v="4"/>
    <n v="4"/>
    <n v="2601"/>
  </r>
  <r>
    <s v="0990"/>
    <x v="132"/>
    <n v="16"/>
    <x v="18"/>
    <x v="0"/>
    <x v="0"/>
    <x v="1"/>
    <n v="289"/>
    <n v="4"/>
    <s v="Jeff"/>
    <n v="3"/>
    <n v="3"/>
    <n v="1156"/>
  </r>
  <r>
    <s v="1001"/>
    <x v="360"/>
    <n v="15"/>
    <x v="10"/>
    <x v="3"/>
    <x v="3"/>
    <x v="1"/>
    <n v="289"/>
    <n v="7"/>
    <s v="Sara"/>
    <n v="5"/>
    <n v="5"/>
    <n v="2023"/>
  </r>
  <r>
    <s v="1008"/>
    <x v="134"/>
    <n v="15"/>
    <x v="10"/>
    <x v="3"/>
    <x v="3"/>
    <x v="1"/>
    <n v="289"/>
    <n v="1"/>
    <s v="Sara"/>
    <n v="5"/>
    <n v="5"/>
    <n v="289"/>
  </r>
  <r>
    <s v="1011"/>
    <x v="361"/>
    <n v="7"/>
    <x v="9"/>
    <x v="1"/>
    <x v="1"/>
    <x v="1"/>
    <n v="289"/>
    <n v="0"/>
    <s v="Steve"/>
    <n v="4"/>
    <n v="4"/>
    <n v="0"/>
  </r>
  <r>
    <s v="1012"/>
    <x v="361"/>
    <n v="3"/>
    <x v="5"/>
    <x v="4"/>
    <x v="2"/>
    <x v="1"/>
    <n v="289"/>
    <n v="4"/>
    <s v="Sara"/>
    <n v="2"/>
    <n v="5"/>
    <n v="1156"/>
  </r>
  <r>
    <s v="1016"/>
    <x v="135"/>
    <n v="6"/>
    <x v="1"/>
    <x v="7"/>
    <x v="1"/>
    <x v="1"/>
    <n v="289"/>
    <n v="5"/>
    <s v="Philip"/>
    <n v="8"/>
    <n v="8"/>
    <n v="1445"/>
  </r>
  <r>
    <s v="1037"/>
    <x v="139"/>
    <n v="12"/>
    <x v="4"/>
    <x v="3"/>
    <x v="3"/>
    <x v="1"/>
    <n v="289"/>
    <n v="6"/>
    <s v="Sara"/>
    <n v="5"/>
    <n v="5"/>
    <n v="1734"/>
  </r>
  <r>
    <s v="1039"/>
    <x v="140"/>
    <n v="13"/>
    <x v="7"/>
    <x v="5"/>
    <x v="3"/>
    <x v="1"/>
    <n v="289"/>
    <n v="1"/>
    <s v="Steve"/>
    <n v="6"/>
    <n v="4"/>
    <n v="289"/>
  </r>
  <r>
    <s v="1042"/>
    <x v="140"/>
    <n v="14"/>
    <x v="14"/>
    <x v="5"/>
    <x v="3"/>
    <x v="1"/>
    <n v="289"/>
    <n v="2"/>
    <s v="Steve"/>
    <n v="6"/>
    <n v="4"/>
    <n v="578"/>
  </r>
  <r>
    <s v="1047"/>
    <x v="362"/>
    <n v="6"/>
    <x v="1"/>
    <x v="1"/>
    <x v="1"/>
    <x v="1"/>
    <n v="289"/>
    <n v="1"/>
    <s v="Steve"/>
    <n v="4"/>
    <n v="4"/>
    <n v="289"/>
  </r>
  <r>
    <s v="1048"/>
    <x v="362"/>
    <n v="13"/>
    <x v="7"/>
    <x v="5"/>
    <x v="3"/>
    <x v="1"/>
    <n v="289"/>
    <n v="7"/>
    <s v="Steve"/>
    <n v="6"/>
    <n v="4"/>
    <n v="2023"/>
  </r>
  <r>
    <s v="1055"/>
    <x v="363"/>
    <n v="11"/>
    <x v="19"/>
    <x v="3"/>
    <x v="3"/>
    <x v="1"/>
    <n v="289"/>
    <n v="8"/>
    <s v="Sara"/>
    <n v="5"/>
    <n v="5"/>
    <n v="2312"/>
  </r>
  <r>
    <s v="1056"/>
    <x v="363"/>
    <n v="4"/>
    <x v="2"/>
    <x v="2"/>
    <x v="2"/>
    <x v="1"/>
    <n v="289"/>
    <n v="7"/>
    <s v="Jeff"/>
    <n v="2"/>
    <n v="3"/>
    <n v="2023"/>
  </r>
  <r>
    <s v="1059"/>
    <x v="143"/>
    <n v="12"/>
    <x v="4"/>
    <x v="5"/>
    <x v="3"/>
    <x v="1"/>
    <n v="289"/>
    <n v="9"/>
    <s v="Steve"/>
    <n v="6"/>
    <n v="4"/>
    <n v="2601"/>
  </r>
  <r>
    <s v="1062"/>
    <x v="144"/>
    <n v="17"/>
    <x v="13"/>
    <x v="0"/>
    <x v="0"/>
    <x v="1"/>
    <n v="289"/>
    <n v="0"/>
    <s v="Jeff"/>
    <n v="3"/>
    <n v="3"/>
    <n v="0"/>
  </r>
  <r>
    <s v="1064"/>
    <x v="364"/>
    <n v="1"/>
    <x v="12"/>
    <x v="4"/>
    <x v="2"/>
    <x v="1"/>
    <n v="289"/>
    <n v="4"/>
    <s v="Sara"/>
    <n v="2"/>
    <n v="5"/>
    <n v="1156"/>
  </r>
  <r>
    <s v="1065"/>
    <x v="364"/>
    <n v="19"/>
    <x v="6"/>
    <x v="6"/>
    <x v="0"/>
    <x v="1"/>
    <n v="289"/>
    <n v="2"/>
    <s v="Jeff"/>
    <n v="5"/>
    <n v="3"/>
    <n v="578"/>
  </r>
  <r>
    <s v="1073"/>
    <x v="365"/>
    <n v="9"/>
    <x v="8"/>
    <x v="7"/>
    <x v="1"/>
    <x v="1"/>
    <n v="289"/>
    <n v="7"/>
    <s v="Philip"/>
    <n v="8"/>
    <n v="8"/>
    <n v="2023"/>
  </r>
  <r>
    <s v="1076"/>
    <x v="366"/>
    <n v="20"/>
    <x v="0"/>
    <x v="6"/>
    <x v="0"/>
    <x v="1"/>
    <n v="289"/>
    <n v="8"/>
    <s v="Jeff"/>
    <n v="5"/>
    <n v="3"/>
    <n v="2312"/>
  </r>
  <r>
    <s v="1077"/>
    <x v="367"/>
    <n v="11"/>
    <x v="19"/>
    <x v="3"/>
    <x v="3"/>
    <x v="1"/>
    <n v="289"/>
    <n v="9"/>
    <s v="Sara"/>
    <n v="5"/>
    <n v="5"/>
    <n v="2601"/>
  </r>
  <r>
    <s v="1078"/>
    <x v="368"/>
    <n v="13"/>
    <x v="7"/>
    <x v="3"/>
    <x v="3"/>
    <x v="1"/>
    <n v="289"/>
    <n v="8"/>
    <s v="Sara"/>
    <n v="5"/>
    <n v="5"/>
    <n v="2312"/>
  </r>
  <r>
    <s v="1080"/>
    <x v="368"/>
    <n v="19"/>
    <x v="6"/>
    <x v="6"/>
    <x v="0"/>
    <x v="1"/>
    <n v="289"/>
    <n v="9"/>
    <s v="Jeff"/>
    <n v="5"/>
    <n v="3"/>
    <n v="2601"/>
  </r>
  <r>
    <s v="1081"/>
    <x v="369"/>
    <n v="14"/>
    <x v="14"/>
    <x v="3"/>
    <x v="3"/>
    <x v="1"/>
    <n v="289"/>
    <n v="5"/>
    <s v="Sara"/>
    <n v="5"/>
    <n v="5"/>
    <n v="1445"/>
  </r>
  <r>
    <s v="1083"/>
    <x v="148"/>
    <n v="13"/>
    <x v="7"/>
    <x v="3"/>
    <x v="3"/>
    <x v="1"/>
    <n v="289"/>
    <n v="5"/>
    <s v="Sara"/>
    <n v="5"/>
    <n v="5"/>
    <n v="1445"/>
  </r>
  <r>
    <s v="1090"/>
    <x v="370"/>
    <n v="18"/>
    <x v="11"/>
    <x v="6"/>
    <x v="0"/>
    <x v="1"/>
    <n v="289"/>
    <n v="9"/>
    <s v="Jeff"/>
    <n v="5"/>
    <n v="3"/>
    <n v="2601"/>
  </r>
  <r>
    <s v="1091"/>
    <x v="371"/>
    <n v="15"/>
    <x v="10"/>
    <x v="5"/>
    <x v="3"/>
    <x v="1"/>
    <n v="289"/>
    <n v="9"/>
    <s v="Steve"/>
    <n v="6"/>
    <n v="4"/>
    <n v="2601"/>
  </r>
  <r>
    <s v="1092"/>
    <x v="371"/>
    <n v="8"/>
    <x v="17"/>
    <x v="7"/>
    <x v="1"/>
    <x v="1"/>
    <n v="289"/>
    <n v="2"/>
    <s v="Philip"/>
    <n v="8"/>
    <n v="8"/>
    <n v="578"/>
  </r>
  <r>
    <s v="1095"/>
    <x v="372"/>
    <n v="20"/>
    <x v="0"/>
    <x v="0"/>
    <x v="0"/>
    <x v="1"/>
    <n v="289"/>
    <n v="3"/>
    <s v="Jeff"/>
    <n v="3"/>
    <n v="3"/>
    <n v="867"/>
  </r>
  <r>
    <s v="1106"/>
    <x v="150"/>
    <n v="20"/>
    <x v="0"/>
    <x v="6"/>
    <x v="0"/>
    <x v="1"/>
    <n v="289"/>
    <n v="4"/>
    <s v="Jeff"/>
    <n v="5"/>
    <n v="3"/>
    <n v="1156"/>
  </r>
  <r>
    <s v="1117"/>
    <x v="151"/>
    <n v="9"/>
    <x v="8"/>
    <x v="7"/>
    <x v="1"/>
    <x v="1"/>
    <n v="289"/>
    <n v="5"/>
    <s v="Philip"/>
    <n v="8"/>
    <n v="8"/>
    <n v="1445"/>
  </r>
  <r>
    <s v="1126"/>
    <x v="373"/>
    <n v="11"/>
    <x v="19"/>
    <x v="3"/>
    <x v="3"/>
    <x v="1"/>
    <n v="289"/>
    <n v="9"/>
    <s v="Sara"/>
    <n v="5"/>
    <n v="5"/>
    <n v="2601"/>
  </r>
  <r>
    <s v="1135"/>
    <x v="374"/>
    <n v="5"/>
    <x v="3"/>
    <x v="2"/>
    <x v="2"/>
    <x v="1"/>
    <n v="289"/>
    <n v="4"/>
    <s v="Jeff"/>
    <n v="2"/>
    <n v="3"/>
    <n v="1156"/>
  </r>
  <r>
    <s v="1137"/>
    <x v="374"/>
    <n v="3"/>
    <x v="5"/>
    <x v="4"/>
    <x v="2"/>
    <x v="1"/>
    <n v="289"/>
    <n v="6"/>
    <s v="Sara"/>
    <n v="2"/>
    <n v="5"/>
    <n v="1734"/>
  </r>
  <r>
    <s v="1139"/>
    <x v="375"/>
    <n v="11"/>
    <x v="19"/>
    <x v="3"/>
    <x v="3"/>
    <x v="1"/>
    <n v="289"/>
    <n v="2"/>
    <s v="Sara"/>
    <n v="5"/>
    <n v="5"/>
    <n v="578"/>
  </r>
  <r>
    <s v="1151"/>
    <x v="376"/>
    <n v="1"/>
    <x v="12"/>
    <x v="4"/>
    <x v="2"/>
    <x v="1"/>
    <n v="289"/>
    <n v="4"/>
    <s v="Sara"/>
    <n v="2"/>
    <n v="5"/>
    <n v="1156"/>
  </r>
  <r>
    <s v="1156"/>
    <x v="377"/>
    <n v="15"/>
    <x v="10"/>
    <x v="5"/>
    <x v="3"/>
    <x v="1"/>
    <n v="289"/>
    <n v="0"/>
    <s v="Steve"/>
    <n v="6"/>
    <n v="4"/>
    <n v="0"/>
  </r>
  <r>
    <s v="1161"/>
    <x v="378"/>
    <n v="10"/>
    <x v="15"/>
    <x v="1"/>
    <x v="1"/>
    <x v="1"/>
    <n v="289"/>
    <n v="3"/>
    <s v="Steve"/>
    <n v="4"/>
    <n v="4"/>
    <n v="867"/>
  </r>
  <r>
    <s v="1166"/>
    <x v="379"/>
    <n v="13"/>
    <x v="7"/>
    <x v="5"/>
    <x v="3"/>
    <x v="1"/>
    <n v="289"/>
    <n v="9"/>
    <s v="Steve"/>
    <n v="6"/>
    <n v="4"/>
    <n v="2601"/>
  </r>
  <r>
    <s v="1182"/>
    <x v="159"/>
    <n v="15"/>
    <x v="10"/>
    <x v="5"/>
    <x v="3"/>
    <x v="1"/>
    <n v="289"/>
    <n v="2"/>
    <s v="Steve"/>
    <n v="6"/>
    <n v="4"/>
    <n v="578"/>
  </r>
  <r>
    <s v="1194"/>
    <x v="160"/>
    <n v="12"/>
    <x v="4"/>
    <x v="5"/>
    <x v="3"/>
    <x v="1"/>
    <n v="289"/>
    <n v="7"/>
    <s v="Steve"/>
    <n v="6"/>
    <n v="4"/>
    <n v="2023"/>
  </r>
  <r>
    <s v="1196"/>
    <x v="380"/>
    <n v="16"/>
    <x v="18"/>
    <x v="0"/>
    <x v="0"/>
    <x v="1"/>
    <n v="289"/>
    <n v="9"/>
    <s v="Jeff"/>
    <n v="3"/>
    <n v="3"/>
    <n v="2601"/>
  </r>
  <r>
    <s v="1202"/>
    <x v="161"/>
    <n v="18"/>
    <x v="11"/>
    <x v="0"/>
    <x v="0"/>
    <x v="1"/>
    <n v="289"/>
    <n v="2"/>
    <s v="Jeff"/>
    <n v="3"/>
    <n v="3"/>
    <n v="578"/>
  </r>
  <r>
    <s v="1205"/>
    <x v="161"/>
    <n v="7"/>
    <x v="9"/>
    <x v="7"/>
    <x v="1"/>
    <x v="1"/>
    <n v="289"/>
    <n v="5"/>
    <s v="Philip"/>
    <n v="8"/>
    <n v="8"/>
    <n v="1445"/>
  </r>
  <r>
    <s v="1214"/>
    <x v="381"/>
    <n v="8"/>
    <x v="17"/>
    <x v="1"/>
    <x v="1"/>
    <x v="1"/>
    <n v="289"/>
    <n v="4"/>
    <s v="Steve"/>
    <n v="4"/>
    <n v="4"/>
    <n v="1156"/>
  </r>
  <r>
    <s v="1219"/>
    <x v="382"/>
    <n v="2"/>
    <x v="16"/>
    <x v="4"/>
    <x v="2"/>
    <x v="1"/>
    <n v="289"/>
    <n v="5"/>
    <s v="Sara"/>
    <n v="2"/>
    <n v="5"/>
    <n v="1445"/>
  </r>
  <r>
    <s v="1220"/>
    <x v="382"/>
    <n v="7"/>
    <x v="9"/>
    <x v="7"/>
    <x v="1"/>
    <x v="1"/>
    <n v="289"/>
    <n v="7"/>
    <s v="Philip"/>
    <n v="8"/>
    <n v="8"/>
    <n v="2023"/>
  </r>
  <r>
    <s v="1228"/>
    <x v="383"/>
    <n v="17"/>
    <x v="13"/>
    <x v="6"/>
    <x v="0"/>
    <x v="1"/>
    <n v="289"/>
    <n v="2"/>
    <s v="Jeff"/>
    <n v="5"/>
    <n v="3"/>
    <n v="578"/>
  </r>
  <r>
    <s v="1235"/>
    <x v="384"/>
    <n v="9"/>
    <x v="8"/>
    <x v="1"/>
    <x v="1"/>
    <x v="1"/>
    <n v="289"/>
    <n v="1"/>
    <s v="Steve"/>
    <n v="4"/>
    <n v="4"/>
    <n v="289"/>
  </r>
  <r>
    <s v="1238"/>
    <x v="385"/>
    <n v="13"/>
    <x v="7"/>
    <x v="5"/>
    <x v="3"/>
    <x v="1"/>
    <n v="289"/>
    <n v="9"/>
    <s v="Steve"/>
    <n v="6"/>
    <n v="4"/>
    <n v="2601"/>
  </r>
  <r>
    <s v="1239"/>
    <x v="386"/>
    <n v="8"/>
    <x v="17"/>
    <x v="7"/>
    <x v="1"/>
    <x v="1"/>
    <n v="289"/>
    <n v="3"/>
    <s v="Philip"/>
    <n v="8"/>
    <n v="8"/>
    <n v="867"/>
  </r>
  <r>
    <s v="1242"/>
    <x v="387"/>
    <n v="9"/>
    <x v="8"/>
    <x v="1"/>
    <x v="1"/>
    <x v="1"/>
    <n v="289"/>
    <n v="0"/>
    <s v="Steve"/>
    <n v="4"/>
    <n v="4"/>
    <n v="0"/>
  </r>
  <r>
    <s v="1243"/>
    <x v="167"/>
    <n v="16"/>
    <x v="18"/>
    <x v="0"/>
    <x v="0"/>
    <x v="1"/>
    <n v="289"/>
    <n v="9"/>
    <s v="Jeff"/>
    <n v="3"/>
    <n v="3"/>
    <n v="2601"/>
  </r>
  <r>
    <s v="1244"/>
    <x v="167"/>
    <n v="16"/>
    <x v="18"/>
    <x v="6"/>
    <x v="0"/>
    <x v="1"/>
    <n v="289"/>
    <n v="9"/>
    <s v="Jeff"/>
    <n v="5"/>
    <n v="3"/>
    <n v="2601"/>
  </r>
  <r>
    <s v="1246"/>
    <x v="167"/>
    <n v="3"/>
    <x v="5"/>
    <x v="4"/>
    <x v="2"/>
    <x v="1"/>
    <n v="289"/>
    <n v="9"/>
    <s v="Sara"/>
    <n v="2"/>
    <n v="5"/>
    <n v="2601"/>
  </r>
  <r>
    <s v="1252"/>
    <x v="388"/>
    <n v="9"/>
    <x v="8"/>
    <x v="7"/>
    <x v="1"/>
    <x v="1"/>
    <n v="289"/>
    <n v="4"/>
    <s v="Philip"/>
    <n v="8"/>
    <n v="8"/>
    <n v="1156"/>
  </r>
  <r>
    <s v="1270"/>
    <x v="389"/>
    <n v="1"/>
    <x v="12"/>
    <x v="4"/>
    <x v="2"/>
    <x v="1"/>
    <n v="289"/>
    <n v="7"/>
    <s v="Sara"/>
    <n v="2"/>
    <n v="5"/>
    <n v="2023"/>
  </r>
  <r>
    <s v="1272"/>
    <x v="390"/>
    <n v="11"/>
    <x v="19"/>
    <x v="5"/>
    <x v="3"/>
    <x v="1"/>
    <n v="289"/>
    <n v="4"/>
    <s v="Steve"/>
    <n v="6"/>
    <n v="4"/>
    <n v="1156"/>
  </r>
  <r>
    <s v="1274"/>
    <x v="173"/>
    <n v="5"/>
    <x v="3"/>
    <x v="4"/>
    <x v="2"/>
    <x v="1"/>
    <n v="289"/>
    <n v="0"/>
    <s v="Sara"/>
    <n v="2"/>
    <n v="5"/>
    <n v="0"/>
  </r>
  <r>
    <s v="1280"/>
    <x v="174"/>
    <n v="3"/>
    <x v="5"/>
    <x v="2"/>
    <x v="2"/>
    <x v="1"/>
    <n v="289"/>
    <n v="7"/>
    <s v="Jeff"/>
    <n v="2"/>
    <n v="3"/>
    <n v="2023"/>
  </r>
  <r>
    <s v="1286"/>
    <x v="174"/>
    <n v="3"/>
    <x v="5"/>
    <x v="2"/>
    <x v="2"/>
    <x v="1"/>
    <n v="289"/>
    <n v="7"/>
    <s v="Jeff"/>
    <n v="2"/>
    <n v="3"/>
    <n v="2023"/>
  </r>
  <r>
    <s v="1290"/>
    <x v="174"/>
    <n v="14"/>
    <x v="14"/>
    <x v="5"/>
    <x v="3"/>
    <x v="1"/>
    <n v="289"/>
    <n v="9"/>
    <s v="Steve"/>
    <n v="6"/>
    <n v="4"/>
    <n v="2601"/>
  </r>
  <r>
    <s v="1291"/>
    <x v="391"/>
    <n v="8"/>
    <x v="17"/>
    <x v="1"/>
    <x v="1"/>
    <x v="1"/>
    <n v="289"/>
    <n v="5"/>
    <s v="Steve"/>
    <n v="4"/>
    <n v="4"/>
    <n v="1445"/>
  </r>
  <r>
    <s v="1294"/>
    <x v="175"/>
    <n v="8"/>
    <x v="17"/>
    <x v="1"/>
    <x v="1"/>
    <x v="1"/>
    <n v="289"/>
    <n v="1"/>
    <s v="Steve"/>
    <n v="4"/>
    <n v="4"/>
    <n v="289"/>
  </r>
  <r>
    <s v="1296"/>
    <x v="176"/>
    <n v="20"/>
    <x v="0"/>
    <x v="6"/>
    <x v="0"/>
    <x v="1"/>
    <n v="289"/>
    <n v="0"/>
    <s v="Jeff"/>
    <n v="5"/>
    <n v="3"/>
    <n v="0"/>
  </r>
  <r>
    <s v="1297"/>
    <x v="176"/>
    <n v="13"/>
    <x v="7"/>
    <x v="3"/>
    <x v="3"/>
    <x v="1"/>
    <n v="289"/>
    <n v="7"/>
    <s v="Sara"/>
    <n v="5"/>
    <n v="5"/>
    <n v="2023"/>
  </r>
  <r>
    <s v="1300"/>
    <x v="176"/>
    <n v="16"/>
    <x v="18"/>
    <x v="6"/>
    <x v="0"/>
    <x v="1"/>
    <n v="289"/>
    <n v="3"/>
    <s v="Jeff"/>
    <n v="5"/>
    <n v="3"/>
    <n v="867"/>
  </r>
  <r>
    <s v="1302"/>
    <x v="176"/>
    <n v="20"/>
    <x v="0"/>
    <x v="0"/>
    <x v="0"/>
    <x v="1"/>
    <n v="289"/>
    <n v="0"/>
    <s v="Jeff"/>
    <n v="3"/>
    <n v="3"/>
    <n v="0"/>
  </r>
  <r>
    <s v="1303"/>
    <x v="176"/>
    <n v="3"/>
    <x v="5"/>
    <x v="2"/>
    <x v="2"/>
    <x v="1"/>
    <n v="289"/>
    <n v="7"/>
    <s v="Jeff"/>
    <n v="2"/>
    <n v="3"/>
    <n v="2023"/>
  </r>
  <r>
    <s v="1310"/>
    <x v="178"/>
    <n v="8"/>
    <x v="17"/>
    <x v="1"/>
    <x v="1"/>
    <x v="1"/>
    <n v="289"/>
    <n v="0"/>
    <s v="Steve"/>
    <n v="4"/>
    <n v="4"/>
    <n v="0"/>
  </r>
  <r>
    <s v="1317"/>
    <x v="179"/>
    <n v="3"/>
    <x v="5"/>
    <x v="2"/>
    <x v="2"/>
    <x v="1"/>
    <n v="289"/>
    <n v="3"/>
    <s v="Jeff"/>
    <n v="2"/>
    <n v="3"/>
    <n v="867"/>
  </r>
  <r>
    <s v="1323"/>
    <x v="180"/>
    <n v="12"/>
    <x v="4"/>
    <x v="3"/>
    <x v="3"/>
    <x v="1"/>
    <n v="289"/>
    <n v="1"/>
    <s v="Sara"/>
    <n v="5"/>
    <n v="5"/>
    <n v="289"/>
  </r>
  <r>
    <s v="1329"/>
    <x v="182"/>
    <n v="19"/>
    <x v="6"/>
    <x v="0"/>
    <x v="0"/>
    <x v="1"/>
    <n v="289"/>
    <n v="7"/>
    <s v="Jeff"/>
    <n v="3"/>
    <n v="3"/>
    <n v="2023"/>
  </r>
  <r>
    <s v="1331"/>
    <x v="392"/>
    <n v="5"/>
    <x v="3"/>
    <x v="4"/>
    <x v="2"/>
    <x v="1"/>
    <n v="289"/>
    <n v="5"/>
    <s v="Sara"/>
    <n v="2"/>
    <n v="5"/>
    <n v="1445"/>
  </r>
  <r>
    <s v="1332"/>
    <x v="393"/>
    <n v="2"/>
    <x v="16"/>
    <x v="2"/>
    <x v="2"/>
    <x v="1"/>
    <n v="289"/>
    <n v="0"/>
    <s v="Jeff"/>
    <n v="2"/>
    <n v="3"/>
    <n v="0"/>
  </r>
  <r>
    <s v="1351"/>
    <x v="185"/>
    <n v="8"/>
    <x v="17"/>
    <x v="1"/>
    <x v="1"/>
    <x v="1"/>
    <n v="289"/>
    <n v="9"/>
    <s v="Steve"/>
    <n v="4"/>
    <n v="4"/>
    <n v="2601"/>
  </r>
  <r>
    <s v="1355"/>
    <x v="186"/>
    <n v="16"/>
    <x v="18"/>
    <x v="6"/>
    <x v="0"/>
    <x v="1"/>
    <n v="289"/>
    <n v="6"/>
    <s v="Jeff"/>
    <n v="5"/>
    <n v="3"/>
    <n v="1734"/>
  </r>
  <r>
    <s v="1357"/>
    <x v="186"/>
    <n v="4"/>
    <x v="2"/>
    <x v="2"/>
    <x v="2"/>
    <x v="1"/>
    <n v="289"/>
    <n v="6"/>
    <s v="Jeff"/>
    <n v="2"/>
    <n v="3"/>
    <n v="1734"/>
  </r>
  <r>
    <s v="1359"/>
    <x v="186"/>
    <n v="4"/>
    <x v="2"/>
    <x v="2"/>
    <x v="2"/>
    <x v="1"/>
    <n v="289"/>
    <n v="2"/>
    <s v="Jeff"/>
    <n v="2"/>
    <n v="3"/>
    <n v="578"/>
  </r>
  <r>
    <s v="1361"/>
    <x v="186"/>
    <n v="3"/>
    <x v="5"/>
    <x v="2"/>
    <x v="2"/>
    <x v="1"/>
    <n v="289"/>
    <n v="5"/>
    <s v="Jeff"/>
    <n v="2"/>
    <n v="3"/>
    <n v="1445"/>
  </r>
  <r>
    <s v="1379"/>
    <x v="189"/>
    <n v="14"/>
    <x v="14"/>
    <x v="3"/>
    <x v="3"/>
    <x v="1"/>
    <n v="289"/>
    <n v="6"/>
    <s v="Sara"/>
    <n v="5"/>
    <n v="5"/>
    <n v="1734"/>
  </r>
  <r>
    <s v="1394"/>
    <x v="394"/>
    <n v="1"/>
    <x v="12"/>
    <x v="4"/>
    <x v="2"/>
    <x v="1"/>
    <n v="289"/>
    <n v="3"/>
    <s v="Sara"/>
    <n v="2"/>
    <n v="5"/>
    <n v="867"/>
  </r>
  <r>
    <s v="1398"/>
    <x v="192"/>
    <n v="17"/>
    <x v="13"/>
    <x v="6"/>
    <x v="0"/>
    <x v="1"/>
    <n v="289"/>
    <n v="2"/>
    <s v="Jeff"/>
    <n v="5"/>
    <n v="3"/>
    <n v="578"/>
  </r>
  <r>
    <s v="1401"/>
    <x v="192"/>
    <n v="15"/>
    <x v="10"/>
    <x v="5"/>
    <x v="3"/>
    <x v="1"/>
    <n v="289"/>
    <n v="6"/>
    <s v="Steve"/>
    <n v="6"/>
    <n v="4"/>
    <n v="1734"/>
  </r>
  <r>
    <s v="1404"/>
    <x v="192"/>
    <n v="5"/>
    <x v="3"/>
    <x v="2"/>
    <x v="2"/>
    <x v="1"/>
    <n v="289"/>
    <n v="6"/>
    <s v="Jeff"/>
    <n v="2"/>
    <n v="3"/>
    <n v="1734"/>
  </r>
  <r>
    <s v="1410"/>
    <x v="194"/>
    <n v="12"/>
    <x v="4"/>
    <x v="5"/>
    <x v="3"/>
    <x v="1"/>
    <n v="289"/>
    <n v="6"/>
    <s v="Steve"/>
    <n v="6"/>
    <n v="4"/>
    <n v="1734"/>
  </r>
  <r>
    <s v="1412"/>
    <x v="395"/>
    <n v="19"/>
    <x v="6"/>
    <x v="0"/>
    <x v="0"/>
    <x v="1"/>
    <n v="289"/>
    <n v="3"/>
    <s v="Jeff"/>
    <n v="3"/>
    <n v="3"/>
    <n v="867"/>
  </r>
  <r>
    <s v="1414"/>
    <x v="195"/>
    <n v="6"/>
    <x v="1"/>
    <x v="1"/>
    <x v="1"/>
    <x v="1"/>
    <n v="289"/>
    <n v="7"/>
    <s v="Steve"/>
    <n v="4"/>
    <n v="4"/>
    <n v="2023"/>
  </r>
  <r>
    <s v="1416"/>
    <x v="195"/>
    <n v="13"/>
    <x v="7"/>
    <x v="5"/>
    <x v="3"/>
    <x v="1"/>
    <n v="289"/>
    <n v="9"/>
    <s v="Steve"/>
    <n v="6"/>
    <n v="4"/>
    <n v="2601"/>
  </r>
  <r>
    <s v="1418"/>
    <x v="396"/>
    <n v="1"/>
    <x v="12"/>
    <x v="4"/>
    <x v="2"/>
    <x v="1"/>
    <n v="289"/>
    <n v="9"/>
    <s v="Sara"/>
    <n v="2"/>
    <n v="5"/>
    <n v="2601"/>
  </r>
  <r>
    <s v="1424"/>
    <x v="197"/>
    <n v="19"/>
    <x v="6"/>
    <x v="0"/>
    <x v="0"/>
    <x v="1"/>
    <n v="289"/>
    <n v="8"/>
    <s v="Jeff"/>
    <n v="3"/>
    <n v="3"/>
    <n v="2312"/>
  </r>
  <r>
    <s v="1435"/>
    <x v="397"/>
    <n v="19"/>
    <x v="6"/>
    <x v="6"/>
    <x v="0"/>
    <x v="1"/>
    <n v="289"/>
    <n v="2"/>
    <s v="Jeff"/>
    <n v="5"/>
    <n v="3"/>
    <n v="578"/>
  </r>
  <r>
    <s v="1443"/>
    <x v="398"/>
    <n v="15"/>
    <x v="10"/>
    <x v="5"/>
    <x v="3"/>
    <x v="1"/>
    <n v="289"/>
    <n v="8"/>
    <s v="Steve"/>
    <n v="6"/>
    <n v="4"/>
    <n v="2312"/>
  </r>
  <r>
    <s v="1444"/>
    <x v="399"/>
    <n v="3"/>
    <x v="5"/>
    <x v="2"/>
    <x v="2"/>
    <x v="1"/>
    <n v="289"/>
    <n v="2"/>
    <s v="Jeff"/>
    <n v="2"/>
    <n v="3"/>
    <n v="578"/>
  </r>
  <r>
    <s v="1454"/>
    <x v="201"/>
    <n v="7"/>
    <x v="9"/>
    <x v="1"/>
    <x v="1"/>
    <x v="1"/>
    <n v="289"/>
    <n v="3"/>
    <s v="Steve"/>
    <n v="4"/>
    <n v="4"/>
    <n v="867"/>
  </r>
  <r>
    <s v="1462"/>
    <x v="400"/>
    <n v="19"/>
    <x v="6"/>
    <x v="0"/>
    <x v="0"/>
    <x v="1"/>
    <n v="289"/>
    <n v="3"/>
    <s v="Jeff"/>
    <n v="3"/>
    <n v="3"/>
    <n v="867"/>
  </r>
  <r>
    <s v="1464"/>
    <x v="400"/>
    <n v="5"/>
    <x v="3"/>
    <x v="4"/>
    <x v="2"/>
    <x v="1"/>
    <n v="289"/>
    <n v="5"/>
    <s v="Sara"/>
    <n v="2"/>
    <n v="5"/>
    <n v="1445"/>
  </r>
  <r>
    <s v="1473"/>
    <x v="205"/>
    <n v="12"/>
    <x v="4"/>
    <x v="3"/>
    <x v="3"/>
    <x v="1"/>
    <n v="289"/>
    <n v="5"/>
    <s v="Sara"/>
    <n v="5"/>
    <n v="5"/>
    <n v="1445"/>
  </r>
  <r>
    <s v="1485"/>
    <x v="401"/>
    <n v="6"/>
    <x v="1"/>
    <x v="1"/>
    <x v="1"/>
    <x v="1"/>
    <n v="289"/>
    <n v="5"/>
    <s v="Steve"/>
    <n v="4"/>
    <n v="4"/>
    <n v="1445"/>
  </r>
  <r>
    <s v="1494"/>
    <x v="402"/>
    <n v="3"/>
    <x v="5"/>
    <x v="4"/>
    <x v="2"/>
    <x v="1"/>
    <n v="289"/>
    <n v="6"/>
    <s v="Sara"/>
    <n v="2"/>
    <n v="5"/>
    <n v="1734"/>
  </r>
  <r>
    <s v="1498"/>
    <x v="403"/>
    <n v="1"/>
    <x v="12"/>
    <x v="4"/>
    <x v="2"/>
    <x v="1"/>
    <n v="289"/>
    <n v="4"/>
    <s v="Sara"/>
    <n v="2"/>
    <n v="5"/>
    <n v="1156"/>
  </r>
  <r>
    <s v="1500"/>
    <x v="404"/>
    <n v="18"/>
    <x v="11"/>
    <x v="0"/>
    <x v="0"/>
    <x v="1"/>
    <n v="289"/>
    <n v="8"/>
    <s v="Jeff"/>
    <n v="3"/>
    <n v="3"/>
    <n v="2312"/>
  </r>
  <r>
    <s v="1503"/>
    <x v="210"/>
    <n v="6"/>
    <x v="1"/>
    <x v="1"/>
    <x v="1"/>
    <x v="1"/>
    <n v="289"/>
    <n v="7"/>
    <s v="Steve"/>
    <n v="4"/>
    <n v="4"/>
    <n v="2023"/>
  </r>
  <r>
    <s v="1505"/>
    <x v="210"/>
    <n v="9"/>
    <x v="8"/>
    <x v="7"/>
    <x v="1"/>
    <x v="1"/>
    <n v="289"/>
    <n v="6"/>
    <s v="Philip"/>
    <n v="8"/>
    <n v="8"/>
    <n v="1734"/>
  </r>
  <r>
    <s v="1507"/>
    <x v="405"/>
    <n v="1"/>
    <x v="12"/>
    <x v="4"/>
    <x v="2"/>
    <x v="1"/>
    <n v="289"/>
    <n v="6"/>
    <s v="Sara"/>
    <n v="2"/>
    <n v="5"/>
    <n v="1734"/>
  </r>
  <r>
    <s v="1509"/>
    <x v="406"/>
    <n v="17"/>
    <x v="13"/>
    <x v="6"/>
    <x v="0"/>
    <x v="1"/>
    <n v="289"/>
    <n v="7"/>
    <s v="Jeff"/>
    <n v="5"/>
    <n v="3"/>
    <n v="2023"/>
  </r>
  <r>
    <s v="1512"/>
    <x v="211"/>
    <n v="12"/>
    <x v="4"/>
    <x v="5"/>
    <x v="3"/>
    <x v="1"/>
    <n v="289"/>
    <n v="1"/>
    <s v="Steve"/>
    <n v="6"/>
    <n v="4"/>
    <n v="289"/>
  </r>
  <r>
    <s v="1526"/>
    <x v="213"/>
    <n v="4"/>
    <x v="2"/>
    <x v="4"/>
    <x v="2"/>
    <x v="1"/>
    <n v="289"/>
    <n v="5"/>
    <s v="Sara"/>
    <n v="2"/>
    <n v="5"/>
    <n v="1445"/>
  </r>
  <r>
    <s v="1532"/>
    <x v="407"/>
    <n v="11"/>
    <x v="19"/>
    <x v="5"/>
    <x v="3"/>
    <x v="1"/>
    <n v="289"/>
    <n v="1"/>
    <s v="Steve"/>
    <n v="6"/>
    <n v="4"/>
    <n v="289"/>
  </r>
  <r>
    <s v="1541"/>
    <x v="408"/>
    <n v="3"/>
    <x v="5"/>
    <x v="2"/>
    <x v="2"/>
    <x v="1"/>
    <n v="289"/>
    <n v="9"/>
    <s v="Jeff"/>
    <n v="2"/>
    <n v="3"/>
    <n v="2601"/>
  </r>
  <r>
    <s v="1549"/>
    <x v="409"/>
    <n v="3"/>
    <x v="5"/>
    <x v="2"/>
    <x v="2"/>
    <x v="1"/>
    <n v="289"/>
    <n v="4"/>
    <s v="Jeff"/>
    <n v="2"/>
    <n v="3"/>
    <n v="1156"/>
  </r>
  <r>
    <s v="1552"/>
    <x v="217"/>
    <n v="1"/>
    <x v="12"/>
    <x v="2"/>
    <x v="2"/>
    <x v="1"/>
    <n v="289"/>
    <n v="9"/>
    <s v="Jeff"/>
    <n v="2"/>
    <n v="3"/>
    <n v="2601"/>
  </r>
  <r>
    <s v="1553"/>
    <x v="217"/>
    <n v="10"/>
    <x v="15"/>
    <x v="1"/>
    <x v="1"/>
    <x v="1"/>
    <n v="289"/>
    <n v="2"/>
    <s v="Steve"/>
    <n v="4"/>
    <n v="4"/>
    <n v="578"/>
  </r>
  <r>
    <s v="1555"/>
    <x v="217"/>
    <n v="14"/>
    <x v="14"/>
    <x v="3"/>
    <x v="3"/>
    <x v="1"/>
    <n v="289"/>
    <n v="6"/>
    <s v="Sara"/>
    <n v="5"/>
    <n v="5"/>
    <n v="1734"/>
  </r>
  <r>
    <s v="1561"/>
    <x v="219"/>
    <n v="1"/>
    <x v="12"/>
    <x v="2"/>
    <x v="2"/>
    <x v="1"/>
    <n v="289"/>
    <n v="1"/>
    <s v="Jeff"/>
    <n v="2"/>
    <n v="3"/>
    <n v="289"/>
  </r>
  <r>
    <s v="1565"/>
    <x v="220"/>
    <n v="7"/>
    <x v="9"/>
    <x v="7"/>
    <x v="1"/>
    <x v="1"/>
    <n v="289"/>
    <n v="8"/>
    <s v="Philip"/>
    <n v="8"/>
    <n v="8"/>
    <n v="2312"/>
  </r>
  <r>
    <s v="1566"/>
    <x v="410"/>
    <n v="5"/>
    <x v="3"/>
    <x v="2"/>
    <x v="2"/>
    <x v="1"/>
    <n v="289"/>
    <n v="2"/>
    <s v="Jeff"/>
    <n v="2"/>
    <n v="3"/>
    <n v="578"/>
  </r>
  <r>
    <s v="1568"/>
    <x v="411"/>
    <n v="10"/>
    <x v="15"/>
    <x v="7"/>
    <x v="1"/>
    <x v="1"/>
    <n v="289"/>
    <n v="7"/>
    <s v="Philip"/>
    <n v="8"/>
    <n v="8"/>
    <n v="2023"/>
  </r>
  <r>
    <s v="1574"/>
    <x v="222"/>
    <n v="17"/>
    <x v="13"/>
    <x v="6"/>
    <x v="0"/>
    <x v="1"/>
    <n v="289"/>
    <n v="3"/>
    <s v="Jeff"/>
    <n v="5"/>
    <n v="3"/>
    <n v="867"/>
  </r>
  <r>
    <s v="1582"/>
    <x v="222"/>
    <n v="16"/>
    <x v="18"/>
    <x v="6"/>
    <x v="0"/>
    <x v="1"/>
    <n v="289"/>
    <n v="1"/>
    <s v="Jeff"/>
    <n v="5"/>
    <n v="3"/>
    <n v="289"/>
  </r>
  <r>
    <s v="1583"/>
    <x v="222"/>
    <n v="1"/>
    <x v="12"/>
    <x v="4"/>
    <x v="2"/>
    <x v="1"/>
    <n v="289"/>
    <n v="9"/>
    <s v="Sara"/>
    <n v="2"/>
    <n v="5"/>
    <n v="2601"/>
  </r>
  <r>
    <s v="1586"/>
    <x v="412"/>
    <n v="4"/>
    <x v="2"/>
    <x v="2"/>
    <x v="2"/>
    <x v="1"/>
    <n v="289"/>
    <n v="2"/>
    <s v="Jeff"/>
    <n v="2"/>
    <n v="3"/>
    <n v="578"/>
  </r>
  <r>
    <s v="1593"/>
    <x v="412"/>
    <n v="16"/>
    <x v="18"/>
    <x v="0"/>
    <x v="0"/>
    <x v="1"/>
    <n v="289"/>
    <n v="9"/>
    <s v="Jeff"/>
    <n v="3"/>
    <n v="3"/>
    <n v="2601"/>
  </r>
  <r>
    <s v="1607"/>
    <x v="413"/>
    <n v="5"/>
    <x v="3"/>
    <x v="2"/>
    <x v="2"/>
    <x v="1"/>
    <n v="289"/>
    <n v="3"/>
    <s v="Jeff"/>
    <n v="2"/>
    <n v="3"/>
    <n v="867"/>
  </r>
  <r>
    <s v="1613"/>
    <x v="414"/>
    <n v="17"/>
    <x v="13"/>
    <x v="0"/>
    <x v="0"/>
    <x v="1"/>
    <n v="289"/>
    <n v="0"/>
    <s v="Jeff"/>
    <n v="3"/>
    <n v="3"/>
    <n v="0"/>
  </r>
  <r>
    <s v="1614"/>
    <x v="415"/>
    <n v="8"/>
    <x v="17"/>
    <x v="1"/>
    <x v="1"/>
    <x v="1"/>
    <n v="289"/>
    <n v="4"/>
    <s v="Steve"/>
    <n v="4"/>
    <n v="4"/>
    <n v="1156"/>
  </r>
  <r>
    <s v="1622"/>
    <x v="225"/>
    <n v="11"/>
    <x v="19"/>
    <x v="3"/>
    <x v="3"/>
    <x v="1"/>
    <n v="289"/>
    <n v="2"/>
    <s v="Sara"/>
    <n v="5"/>
    <n v="5"/>
    <n v="578"/>
  </r>
  <r>
    <s v="1624"/>
    <x v="226"/>
    <n v="6"/>
    <x v="1"/>
    <x v="1"/>
    <x v="1"/>
    <x v="1"/>
    <n v="289"/>
    <n v="1"/>
    <s v="Steve"/>
    <n v="4"/>
    <n v="4"/>
    <n v="289"/>
  </r>
  <r>
    <s v="1635"/>
    <x v="226"/>
    <n v="3"/>
    <x v="5"/>
    <x v="2"/>
    <x v="2"/>
    <x v="1"/>
    <n v="289"/>
    <n v="9"/>
    <s v="Jeff"/>
    <n v="2"/>
    <n v="3"/>
    <n v="2601"/>
  </r>
  <r>
    <s v="1656"/>
    <x v="232"/>
    <n v="16"/>
    <x v="18"/>
    <x v="0"/>
    <x v="0"/>
    <x v="1"/>
    <n v="289"/>
    <n v="9"/>
    <s v="Jeff"/>
    <n v="3"/>
    <n v="3"/>
    <n v="2601"/>
  </r>
  <r>
    <s v="1660"/>
    <x v="233"/>
    <n v="13"/>
    <x v="7"/>
    <x v="3"/>
    <x v="3"/>
    <x v="1"/>
    <n v="289"/>
    <n v="4"/>
    <s v="Sara"/>
    <n v="5"/>
    <n v="5"/>
    <n v="1156"/>
  </r>
  <r>
    <s v="1663"/>
    <x v="233"/>
    <n v="2"/>
    <x v="16"/>
    <x v="2"/>
    <x v="2"/>
    <x v="1"/>
    <n v="289"/>
    <n v="5"/>
    <s v="Jeff"/>
    <n v="2"/>
    <n v="3"/>
    <n v="1445"/>
  </r>
  <r>
    <s v="1670"/>
    <x v="416"/>
    <n v="1"/>
    <x v="12"/>
    <x v="2"/>
    <x v="2"/>
    <x v="1"/>
    <n v="289"/>
    <n v="5"/>
    <s v="Jeff"/>
    <n v="2"/>
    <n v="3"/>
    <n v="1445"/>
  </r>
  <r>
    <s v="1671"/>
    <x v="416"/>
    <n v="17"/>
    <x v="13"/>
    <x v="0"/>
    <x v="0"/>
    <x v="1"/>
    <n v="289"/>
    <n v="1"/>
    <s v="Jeff"/>
    <n v="3"/>
    <n v="3"/>
    <n v="289"/>
  </r>
  <r>
    <s v="1691"/>
    <x v="238"/>
    <n v="2"/>
    <x v="16"/>
    <x v="4"/>
    <x v="2"/>
    <x v="1"/>
    <n v="289"/>
    <n v="7"/>
    <s v="Sara"/>
    <n v="2"/>
    <n v="5"/>
    <n v="2023"/>
  </r>
  <r>
    <s v="1693"/>
    <x v="417"/>
    <n v="20"/>
    <x v="0"/>
    <x v="0"/>
    <x v="0"/>
    <x v="1"/>
    <n v="289"/>
    <n v="8"/>
    <s v="Jeff"/>
    <n v="3"/>
    <n v="3"/>
    <n v="2312"/>
  </r>
  <r>
    <s v="1700"/>
    <x v="418"/>
    <n v="12"/>
    <x v="4"/>
    <x v="3"/>
    <x v="3"/>
    <x v="1"/>
    <n v="289"/>
    <n v="5"/>
    <s v="Sara"/>
    <n v="5"/>
    <n v="5"/>
    <n v="1445"/>
  </r>
  <r>
    <s v="1719"/>
    <x v="244"/>
    <n v="5"/>
    <x v="3"/>
    <x v="4"/>
    <x v="2"/>
    <x v="1"/>
    <n v="289"/>
    <n v="0"/>
    <s v="Sara"/>
    <n v="2"/>
    <n v="5"/>
    <n v="0"/>
  </r>
  <r>
    <s v="1720"/>
    <x v="244"/>
    <n v="1"/>
    <x v="12"/>
    <x v="4"/>
    <x v="2"/>
    <x v="1"/>
    <n v="289"/>
    <n v="3"/>
    <s v="Sara"/>
    <n v="2"/>
    <n v="5"/>
    <n v="867"/>
  </r>
  <r>
    <s v="1725"/>
    <x v="245"/>
    <n v="4"/>
    <x v="2"/>
    <x v="2"/>
    <x v="2"/>
    <x v="1"/>
    <n v="289"/>
    <n v="8"/>
    <s v="Jeff"/>
    <n v="2"/>
    <n v="3"/>
    <n v="2312"/>
  </r>
  <r>
    <s v="1736"/>
    <x v="249"/>
    <n v="7"/>
    <x v="9"/>
    <x v="1"/>
    <x v="1"/>
    <x v="1"/>
    <n v="289"/>
    <n v="7"/>
    <s v="Steve"/>
    <n v="4"/>
    <n v="4"/>
    <n v="2023"/>
  </r>
  <r>
    <s v="1741"/>
    <x v="419"/>
    <n v="17"/>
    <x v="13"/>
    <x v="6"/>
    <x v="0"/>
    <x v="1"/>
    <n v="289"/>
    <n v="2"/>
    <s v="Jeff"/>
    <n v="5"/>
    <n v="3"/>
    <n v="578"/>
  </r>
  <r>
    <s v="1742"/>
    <x v="420"/>
    <n v="14"/>
    <x v="14"/>
    <x v="5"/>
    <x v="3"/>
    <x v="1"/>
    <n v="289"/>
    <n v="9"/>
    <s v="Steve"/>
    <n v="6"/>
    <n v="4"/>
    <n v="2601"/>
  </r>
  <r>
    <s v="1752"/>
    <x v="251"/>
    <n v="6"/>
    <x v="1"/>
    <x v="7"/>
    <x v="1"/>
    <x v="1"/>
    <n v="289"/>
    <n v="7"/>
    <s v="Philip"/>
    <n v="8"/>
    <n v="8"/>
    <n v="2023"/>
  </r>
  <r>
    <s v="1755"/>
    <x v="251"/>
    <n v="15"/>
    <x v="10"/>
    <x v="5"/>
    <x v="3"/>
    <x v="1"/>
    <n v="289"/>
    <n v="4"/>
    <s v="Steve"/>
    <n v="6"/>
    <n v="4"/>
    <n v="1156"/>
  </r>
  <r>
    <s v="1757"/>
    <x v="251"/>
    <n v="4"/>
    <x v="2"/>
    <x v="2"/>
    <x v="2"/>
    <x v="1"/>
    <n v="289"/>
    <n v="2"/>
    <s v="Jeff"/>
    <n v="2"/>
    <n v="3"/>
    <n v="578"/>
  </r>
  <r>
    <s v="1776"/>
    <x v="421"/>
    <n v="2"/>
    <x v="16"/>
    <x v="2"/>
    <x v="2"/>
    <x v="1"/>
    <n v="289"/>
    <n v="8"/>
    <s v="Jeff"/>
    <n v="2"/>
    <n v="3"/>
    <n v="2312"/>
  </r>
  <r>
    <s v="1780"/>
    <x v="422"/>
    <n v="18"/>
    <x v="11"/>
    <x v="0"/>
    <x v="0"/>
    <x v="1"/>
    <n v="289"/>
    <n v="0"/>
    <s v="Jeff"/>
    <n v="3"/>
    <n v="3"/>
    <n v="0"/>
  </r>
  <r>
    <s v="1781"/>
    <x v="422"/>
    <n v="19"/>
    <x v="6"/>
    <x v="6"/>
    <x v="0"/>
    <x v="1"/>
    <n v="289"/>
    <n v="8"/>
    <s v="Jeff"/>
    <n v="5"/>
    <n v="3"/>
    <n v="2312"/>
  </r>
  <r>
    <s v="1787"/>
    <x v="256"/>
    <n v="15"/>
    <x v="10"/>
    <x v="5"/>
    <x v="3"/>
    <x v="1"/>
    <n v="289"/>
    <n v="8"/>
    <s v="Steve"/>
    <n v="6"/>
    <n v="4"/>
    <n v="2312"/>
  </r>
  <r>
    <s v="1796"/>
    <x v="258"/>
    <n v="2"/>
    <x v="16"/>
    <x v="4"/>
    <x v="2"/>
    <x v="1"/>
    <n v="289"/>
    <n v="5"/>
    <s v="Sara"/>
    <n v="2"/>
    <n v="5"/>
    <n v="1445"/>
  </r>
  <r>
    <s v="1798"/>
    <x v="258"/>
    <n v="13"/>
    <x v="7"/>
    <x v="5"/>
    <x v="3"/>
    <x v="1"/>
    <n v="289"/>
    <n v="4"/>
    <s v="Steve"/>
    <n v="6"/>
    <n v="4"/>
    <n v="1156"/>
  </r>
  <r>
    <s v="1810"/>
    <x v="423"/>
    <n v="3"/>
    <x v="5"/>
    <x v="4"/>
    <x v="2"/>
    <x v="1"/>
    <n v="289"/>
    <n v="3"/>
    <s v="Sara"/>
    <n v="2"/>
    <n v="5"/>
    <n v="867"/>
  </r>
  <r>
    <s v="1822"/>
    <x v="424"/>
    <n v="17"/>
    <x v="13"/>
    <x v="6"/>
    <x v="0"/>
    <x v="1"/>
    <n v="289"/>
    <n v="7"/>
    <s v="Jeff"/>
    <n v="5"/>
    <n v="3"/>
    <n v="2023"/>
  </r>
  <r>
    <s v="1826"/>
    <x v="425"/>
    <n v="18"/>
    <x v="11"/>
    <x v="0"/>
    <x v="0"/>
    <x v="1"/>
    <n v="289"/>
    <n v="4"/>
    <s v="Jeff"/>
    <n v="3"/>
    <n v="3"/>
    <n v="1156"/>
  </r>
  <r>
    <s v="1827"/>
    <x v="425"/>
    <n v="2"/>
    <x v="16"/>
    <x v="2"/>
    <x v="2"/>
    <x v="1"/>
    <n v="289"/>
    <n v="2"/>
    <s v="Jeff"/>
    <n v="2"/>
    <n v="3"/>
    <n v="578"/>
  </r>
  <r>
    <s v="1830"/>
    <x v="426"/>
    <n v="5"/>
    <x v="3"/>
    <x v="2"/>
    <x v="2"/>
    <x v="1"/>
    <n v="289"/>
    <n v="2"/>
    <s v="Jeff"/>
    <n v="2"/>
    <n v="3"/>
    <n v="578"/>
  </r>
  <r>
    <s v="1835"/>
    <x v="427"/>
    <n v="5"/>
    <x v="3"/>
    <x v="4"/>
    <x v="2"/>
    <x v="1"/>
    <n v="289"/>
    <n v="3"/>
    <s v="Sara"/>
    <n v="2"/>
    <n v="5"/>
    <n v="867"/>
  </r>
  <r>
    <s v="1839"/>
    <x v="259"/>
    <n v="19"/>
    <x v="6"/>
    <x v="6"/>
    <x v="0"/>
    <x v="1"/>
    <n v="289"/>
    <n v="5"/>
    <s v="Jeff"/>
    <n v="5"/>
    <n v="3"/>
    <n v="1445"/>
  </r>
  <r>
    <s v="1862"/>
    <x v="261"/>
    <n v="10"/>
    <x v="15"/>
    <x v="7"/>
    <x v="1"/>
    <x v="1"/>
    <n v="289"/>
    <n v="3"/>
    <s v="Philip"/>
    <n v="8"/>
    <n v="8"/>
    <n v="867"/>
  </r>
  <r>
    <s v="1864"/>
    <x v="263"/>
    <n v="16"/>
    <x v="18"/>
    <x v="6"/>
    <x v="0"/>
    <x v="1"/>
    <n v="289"/>
    <n v="3"/>
    <s v="Jeff"/>
    <n v="5"/>
    <n v="3"/>
    <n v="867"/>
  </r>
  <r>
    <s v="1867"/>
    <x v="428"/>
    <n v="3"/>
    <x v="5"/>
    <x v="2"/>
    <x v="2"/>
    <x v="1"/>
    <n v="289"/>
    <n v="6"/>
    <s v="Jeff"/>
    <n v="2"/>
    <n v="3"/>
    <n v="1734"/>
  </r>
  <r>
    <s v="1874"/>
    <x v="266"/>
    <n v="9"/>
    <x v="8"/>
    <x v="7"/>
    <x v="1"/>
    <x v="1"/>
    <n v="289"/>
    <n v="2"/>
    <s v="Philip"/>
    <n v="8"/>
    <n v="8"/>
    <n v="578"/>
  </r>
  <r>
    <s v="1886"/>
    <x v="267"/>
    <n v="10"/>
    <x v="15"/>
    <x v="1"/>
    <x v="1"/>
    <x v="1"/>
    <n v="289"/>
    <n v="2"/>
    <s v="Steve"/>
    <n v="4"/>
    <n v="4"/>
    <n v="578"/>
  </r>
  <r>
    <s v="1896"/>
    <x v="269"/>
    <n v="20"/>
    <x v="0"/>
    <x v="0"/>
    <x v="0"/>
    <x v="1"/>
    <n v="289"/>
    <n v="0"/>
    <s v="Jeff"/>
    <n v="3"/>
    <n v="3"/>
    <n v="0"/>
  </r>
  <r>
    <s v="1912"/>
    <x v="429"/>
    <n v="6"/>
    <x v="1"/>
    <x v="7"/>
    <x v="1"/>
    <x v="1"/>
    <n v="289"/>
    <n v="7"/>
    <s v="Philip"/>
    <n v="8"/>
    <n v="8"/>
    <n v="2023"/>
  </r>
  <r>
    <s v="1917"/>
    <x v="273"/>
    <n v="4"/>
    <x v="2"/>
    <x v="2"/>
    <x v="2"/>
    <x v="1"/>
    <n v="289"/>
    <n v="8"/>
    <s v="Jeff"/>
    <n v="2"/>
    <n v="3"/>
    <n v="2312"/>
  </r>
  <r>
    <s v="1925"/>
    <x v="430"/>
    <n v="19"/>
    <x v="6"/>
    <x v="6"/>
    <x v="0"/>
    <x v="1"/>
    <n v="289"/>
    <n v="1"/>
    <s v="Jeff"/>
    <n v="5"/>
    <n v="3"/>
    <n v="289"/>
  </r>
  <r>
    <s v="1927"/>
    <x v="274"/>
    <n v="6"/>
    <x v="1"/>
    <x v="1"/>
    <x v="1"/>
    <x v="1"/>
    <n v="289"/>
    <n v="2"/>
    <s v="Steve"/>
    <n v="4"/>
    <n v="4"/>
    <n v="578"/>
  </r>
  <r>
    <s v="1934"/>
    <x v="431"/>
    <n v="6"/>
    <x v="1"/>
    <x v="1"/>
    <x v="1"/>
    <x v="1"/>
    <n v="289"/>
    <n v="8"/>
    <s v="Steve"/>
    <n v="4"/>
    <n v="4"/>
    <n v="2312"/>
  </r>
  <r>
    <s v="1935"/>
    <x v="431"/>
    <n v="12"/>
    <x v="4"/>
    <x v="3"/>
    <x v="3"/>
    <x v="1"/>
    <n v="289"/>
    <n v="5"/>
    <s v="Sara"/>
    <n v="5"/>
    <n v="5"/>
    <n v="1445"/>
  </r>
  <r>
    <s v="1936"/>
    <x v="432"/>
    <n v="17"/>
    <x v="13"/>
    <x v="0"/>
    <x v="0"/>
    <x v="1"/>
    <n v="289"/>
    <n v="6"/>
    <s v="Jeff"/>
    <n v="3"/>
    <n v="3"/>
    <n v="1734"/>
  </r>
  <r>
    <s v="1937"/>
    <x v="276"/>
    <n v="15"/>
    <x v="10"/>
    <x v="3"/>
    <x v="3"/>
    <x v="1"/>
    <n v="289"/>
    <n v="2"/>
    <s v="Sara"/>
    <n v="5"/>
    <n v="5"/>
    <n v="578"/>
  </r>
  <r>
    <s v="1938"/>
    <x v="276"/>
    <n v="13"/>
    <x v="7"/>
    <x v="5"/>
    <x v="3"/>
    <x v="1"/>
    <n v="289"/>
    <n v="5"/>
    <s v="Steve"/>
    <n v="6"/>
    <n v="4"/>
    <n v="1445"/>
  </r>
  <r>
    <s v="1945"/>
    <x v="277"/>
    <n v="19"/>
    <x v="6"/>
    <x v="6"/>
    <x v="0"/>
    <x v="1"/>
    <n v="289"/>
    <n v="0"/>
    <s v="Jeff"/>
    <n v="5"/>
    <n v="3"/>
    <n v="0"/>
  </r>
  <r>
    <s v="1948"/>
    <x v="277"/>
    <n v="1"/>
    <x v="12"/>
    <x v="2"/>
    <x v="2"/>
    <x v="1"/>
    <n v="289"/>
    <n v="8"/>
    <s v="Jeff"/>
    <n v="2"/>
    <n v="3"/>
    <n v="2312"/>
  </r>
  <r>
    <s v="1952"/>
    <x v="278"/>
    <n v="8"/>
    <x v="17"/>
    <x v="7"/>
    <x v="1"/>
    <x v="1"/>
    <n v="289"/>
    <n v="5"/>
    <s v="Philip"/>
    <n v="8"/>
    <n v="8"/>
    <n v="1445"/>
  </r>
  <r>
    <s v="1957"/>
    <x v="433"/>
    <n v="17"/>
    <x v="13"/>
    <x v="6"/>
    <x v="0"/>
    <x v="1"/>
    <n v="289"/>
    <n v="6"/>
    <s v="Jeff"/>
    <n v="5"/>
    <n v="3"/>
    <n v="1734"/>
  </r>
  <r>
    <s v="1961"/>
    <x v="280"/>
    <n v="9"/>
    <x v="8"/>
    <x v="7"/>
    <x v="1"/>
    <x v="1"/>
    <n v="289"/>
    <n v="8"/>
    <s v="Philip"/>
    <n v="8"/>
    <n v="8"/>
    <n v="2312"/>
  </r>
  <r>
    <s v="1963"/>
    <x v="281"/>
    <n v="20"/>
    <x v="0"/>
    <x v="0"/>
    <x v="0"/>
    <x v="1"/>
    <n v="289"/>
    <n v="1"/>
    <s v="Jeff"/>
    <n v="3"/>
    <n v="3"/>
    <n v="289"/>
  </r>
  <r>
    <s v="1964"/>
    <x v="281"/>
    <n v="4"/>
    <x v="2"/>
    <x v="2"/>
    <x v="2"/>
    <x v="1"/>
    <n v="289"/>
    <n v="3"/>
    <s v="Jeff"/>
    <n v="2"/>
    <n v="3"/>
    <n v="867"/>
  </r>
  <r>
    <s v="1974"/>
    <x v="434"/>
    <n v="19"/>
    <x v="6"/>
    <x v="6"/>
    <x v="0"/>
    <x v="1"/>
    <n v="289"/>
    <n v="1"/>
    <s v="Jeff"/>
    <n v="5"/>
    <n v="3"/>
    <n v="289"/>
  </r>
  <r>
    <s v="1981"/>
    <x v="435"/>
    <n v="12"/>
    <x v="4"/>
    <x v="3"/>
    <x v="3"/>
    <x v="1"/>
    <n v="289"/>
    <n v="0"/>
    <s v="Sara"/>
    <n v="5"/>
    <n v="5"/>
    <n v="0"/>
  </r>
  <r>
    <s v="1987"/>
    <x v="436"/>
    <n v="9"/>
    <x v="8"/>
    <x v="7"/>
    <x v="1"/>
    <x v="1"/>
    <n v="289"/>
    <n v="0"/>
    <s v="Philip"/>
    <n v="8"/>
    <n v="8"/>
    <n v="0"/>
  </r>
  <r>
    <s v="1989"/>
    <x v="436"/>
    <n v="12"/>
    <x v="4"/>
    <x v="5"/>
    <x v="3"/>
    <x v="1"/>
    <n v="289"/>
    <n v="3"/>
    <s v="Steve"/>
    <n v="6"/>
    <n v="4"/>
    <n v="867"/>
  </r>
  <r>
    <s v="1999"/>
    <x v="284"/>
    <n v="6"/>
    <x v="1"/>
    <x v="1"/>
    <x v="1"/>
    <x v="1"/>
    <n v="289"/>
    <n v="1"/>
    <s v="Steve"/>
    <n v="4"/>
    <n v="4"/>
    <n v="289"/>
  </r>
  <r>
    <s v="0001"/>
    <x v="437"/>
    <n v="11"/>
    <x v="19"/>
    <x v="3"/>
    <x v="3"/>
    <x v="2"/>
    <n v="199"/>
    <n v="3"/>
    <s v="Sara"/>
    <n v="5"/>
    <n v="5"/>
    <n v="597"/>
  </r>
  <r>
    <s v="0006"/>
    <x v="287"/>
    <n v="13"/>
    <x v="7"/>
    <x v="3"/>
    <x v="3"/>
    <x v="2"/>
    <n v="199"/>
    <n v="2"/>
    <s v="Sara"/>
    <n v="5"/>
    <n v="5"/>
    <n v="398"/>
  </r>
  <r>
    <s v="0008"/>
    <x v="0"/>
    <n v="14"/>
    <x v="14"/>
    <x v="3"/>
    <x v="3"/>
    <x v="2"/>
    <n v="199"/>
    <n v="5"/>
    <s v="Sara"/>
    <n v="5"/>
    <n v="5"/>
    <n v="995"/>
  </r>
  <r>
    <s v="0010"/>
    <x v="0"/>
    <n v="3"/>
    <x v="5"/>
    <x v="2"/>
    <x v="2"/>
    <x v="2"/>
    <n v="199"/>
    <n v="0"/>
    <s v="Jeff"/>
    <n v="2"/>
    <n v="3"/>
    <n v="0"/>
  </r>
  <r>
    <s v="0013"/>
    <x v="0"/>
    <n v="9"/>
    <x v="8"/>
    <x v="7"/>
    <x v="1"/>
    <x v="2"/>
    <n v="199"/>
    <n v="6"/>
    <s v="Philip"/>
    <n v="8"/>
    <n v="8"/>
    <n v="1194"/>
  </r>
  <r>
    <s v="0015"/>
    <x v="0"/>
    <n v="6"/>
    <x v="1"/>
    <x v="7"/>
    <x v="1"/>
    <x v="2"/>
    <n v="199"/>
    <n v="2"/>
    <s v="Philip"/>
    <n v="8"/>
    <n v="8"/>
    <n v="398"/>
  </r>
  <r>
    <s v="0027"/>
    <x v="2"/>
    <n v="14"/>
    <x v="14"/>
    <x v="5"/>
    <x v="3"/>
    <x v="2"/>
    <n v="199"/>
    <n v="1"/>
    <s v="Steve"/>
    <n v="6"/>
    <n v="4"/>
    <n v="199"/>
  </r>
  <r>
    <s v="0029"/>
    <x v="3"/>
    <n v="10"/>
    <x v="15"/>
    <x v="1"/>
    <x v="1"/>
    <x v="2"/>
    <n v="199"/>
    <n v="3"/>
    <s v="Steve"/>
    <n v="4"/>
    <n v="4"/>
    <n v="597"/>
  </r>
  <r>
    <s v="0034"/>
    <x v="4"/>
    <n v="1"/>
    <x v="12"/>
    <x v="4"/>
    <x v="2"/>
    <x v="2"/>
    <n v="199"/>
    <n v="8"/>
    <s v="Sara"/>
    <n v="2"/>
    <n v="5"/>
    <n v="1592"/>
  </r>
  <r>
    <s v="0035"/>
    <x v="4"/>
    <n v="16"/>
    <x v="18"/>
    <x v="0"/>
    <x v="0"/>
    <x v="2"/>
    <n v="199"/>
    <n v="5"/>
    <s v="Jeff"/>
    <n v="3"/>
    <n v="3"/>
    <n v="995"/>
  </r>
  <r>
    <s v="0057"/>
    <x v="7"/>
    <n v="8"/>
    <x v="17"/>
    <x v="1"/>
    <x v="1"/>
    <x v="2"/>
    <n v="199"/>
    <n v="5"/>
    <s v="Steve"/>
    <n v="4"/>
    <n v="4"/>
    <n v="995"/>
  </r>
  <r>
    <s v="0060"/>
    <x v="7"/>
    <n v="10"/>
    <x v="15"/>
    <x v="1"/>
    <x v="1"/>
    <x v="2"/>
    <n v="199"/>
    <n v="3"/>
    <s v="Steve"/>
    <n v="4"/>
    <n v="4"/>
    <n v="597"/>
  </r>
  <r>
    <s v="0065"/>
    <x v="289"/>
    <n v="9"/>
    <x v="8"/>
    <x v="1"/>
    <x v="1"/>
    <x v="2"/>
    <n v="199"/>
    <n v="6"/>
    <s v="Steve"/>
    <n v="4"/>
    <n v="4"/>
    <n v="1194"/>
  </r>
  <r>
    <s v="0068"/>
    <x v="438"/>
    <n v="13"/>
    <x v="7"/>
    <x v="5"/>
    <x v="3"/>
    <x v="2"/>
    <n v="199"/>
    <n v="8"/>
    <s v="Steve"/>
    <n v="6"/>
    <n v="4"/>
    <n v="1592"/>
  </r>
  <r>
    <s v="0069"/>
    <x v="439"/>
    <n v="19"/>
    <x v="6"/>
    <x v="0"/>
    <x v="0"/>
    <x v="2"/>
    <n v="199"/>
    <n v="8"/>
    <s v="Jeff"/>
    <n v="3"/>
    <n v="3"/>
    <n v="1592"/>
  </r>
  <r>
    <s v="0070"/>
    <x v="439"/>
    <n v="6"/>
    <x v="1"/>
    <x v="1"/>
    <x v="1"/>
    <x v="2"/>
    <n v="199"/>
    <n v="0"/>
    <s v="Steve"/>
    <n v="4"/>
    <n v="4"/>
    <n v="0"/>
  </r>
  <r>
    <s v="0089"/>
    <x v="291"/>
    <n v="8"/>
    <x v="17"/>
    <x v="7"/>
    <x v="1"/>
    <x v="2"/>
    <n v="199"/>
    <n v="5"/>
    <s v="Philip"/>
    <n v="8"/>
    <n v="8"/>
    <n v="995"/>
  </r>
  <r>
    <s v="0094"/>
    <x v="14"/>
    <n v="8"/>
    <x v="17"/>
    <x v="7"/>
    <x v="1"/>
    <x v="2"/>
    <n v="199"/>
    <n v="2"/>
    <s v="Philip"/>
    <n v="8"/>
    <n v="8"/>
    <n v="398"/>
  </r>
  <r>
    <s v="0099"/>
    <x v="440"/>
    <n v="8"/>
    <x v="17"/>
    <x v="1"/>
    <x v="1"/>
    <x v="2"/>
    <n v="199"/>
    <n v="9"/>
    <s v="Steve"/>
    <n v="4"/>
    <n v="4"/>
    <n v="1791"/>
  </r>
  <r>
    <s v="0100"/>
    <x v="440"/>
    <n v="12"/>
    <x v="4"/>
    <x v="3"/>
    <x v="3"/>
    <x v="2"/>
    <n v="199"/>
    <n v="5"/>
    <s v="Sara"/>
    <n v="5"/>
    <n v="5"/>
    <n v="995"/>
  </r>
  <r>
    <s v="0110"/>
    <x v="16"/>
    <n v="16"/>
    <x v="18"/>
    <x v="6"/>
    <x v="0"/>
    <x v="2"/>
    <n v="199"/>
    <n v="6"/>
    <s v="Jeff"/>
    <n v="5"/>
    <n v="3"/>
    <n v="1194"/>
  </r>
  <r>
    <s v="0119"/>
    <x v="292"/>
    <n v="5"/>
    <x v="3"/>
    <x v="2"/>
    <x v="2"/>
    <x v="2"/>
    <n v="199"/>
    <n v="2"/>
    <s v="Jeff"/>
    <n v="2"/>
    <n v="3"/>
    <n v="398"/>
  </r>
  <r>
    <s v="0121"/>
    <x v="441"/>
    <n v="15"/>
    <x v="10"/>
    <x v="3"/>
    <x v="3"/>
    <x v="2"/>
    <n v="199"/>
    <n v="3"/>
    <s v="Sara"/>
    <n v="5"/>
    <n v="5"/>
    <n v="597"/>
  </r>
  <r>
    <s v="0128"/>
    <x v="442"/>
    <n v="11"/>
    <x v="19"/>
    <x v="5"/>
    <x v="3"/>
    <x v="2"/>
    <n v="199"/>
    <n v="0"/>
    <s v="Steve"/>
    <n v="6"/>
    <n v="4"/>
    <n v="0"/>
  </r>
  <r>
    <s v="0129"/>
    <x v="443"/>
    <n v="6"/>
    <x v="1"/>
    <x v="7"/>
    <x v="1"/>
    <x v="2"/>
    <n v="199"/>
    <n v="8"/>
    <s v="Philip"/>
    <n v="8"/>
    <n v="8"/>
    <n v="1592"/>
  </r>
  <r>
    <s v="0130"/>
    <x v="20"/>
    <n v="16"/>
    <x v="18"/>
    <x v="6"/>
    <x v="0"/>
    <x v="2"/>
    <n v="199"/>
    <n v="0"/>
    <s v="Jeff"/>
    <n v="5"/>
    <n v="3"/>
    <n v="0"/>
  </r>
  <r>
    <s v="0136"/>
    <x v="21"/>
    <n v="6"/>
    <x v="1"/>
    <x v="1"/>
    <x v="1"/>
    <x v="2"/>
    <n v="199"/>
    <n v="9"/>
    <s v="Steve"/>
    <n v="4"/>
    <n v="4"/>
    <n v="1791"/>
  </r>
  <r>
    <s v="0145"/>
    <x v="21"/>
    <n v="6"/>
    <x v="1"/>
    <x v="7"/>
    <x v="1"/>
    <x v="2"/>
    <n v="199"/>
    <n v="6"/>
    <s v="Philip"/>
    <n v="8"/>
    <n v="8"/>
    <n v="1194"/>
  </r>
  <r>
    <s v="0146"/>
    <x v="21"/>
    <n v="8"/>
    <x v="17"/>
    <x v="1"/>
    <x v="1"/>
    <x v="2"/>
    <n v="199"/>
    <n v="2"/>
    <s v="Steve"/>
    <n v="4"/>
    <n v="4"/>
    <n v="398"/>
  </r>
  <r>
    <s v="0150"/>
    <x v="21"/>
    <n v="8"/>
    <x v="17"/>
    <x v="1"/>
    <x v="1"/>
    <x v="2"/>
    <n v="199"/>
    <n v="1"/>
    <s v="Steve"/>
    <n v="4"/>
    <n v="4"/>
    <n v="199"/>
  </r>
  <r>
    <s v="0151"/>
    <x v="21"/>
    <n v="20"/>
    <x v="0"/>
    <x v="6"/>
    <x v="0"/>
    <x v="2"/>
    <n v="199"/>
    <n v="8"/>
    <s v="Jeff"/>
    <n v="5"/>
    <n v="3"/>
    <n v="1592"/>
  </r>
  <r>
    <s v="0155"/>
    <x v="444"/>
    <n v="15"/>
    <x v="10"/>
    <x v="3"/>
    <x v="3"/>
    <x v="2"/>
    <n v="199"/>
    <n v="9"/>
    <s v="Sara"/>
    <n v="5"/>
    <n v="5"/>
    <n v="1791"/>
  </r>
  <r>
    <s v="0158"/>
    <x v="293"/>
    <n v="11"/>
    <x v="19"/>
    <x v="5"/>
    <x v="3"/>
    <x v="2"/>
    <n v="199"/>
    <n v="4"/>
    <s v="Steve"/>
    <n v="6"/>
    <n v="4"/>
    <n v="796"/>
  </r>
  <r>
    <s v="0160"/>
    <x v="293"/>
    <n v="1"/>
    <x v="12"/>
    <x v="2"/>
    <x v="2"/>
    <x v="2"/>
    <n v="199"/>
    <n v="9"/>
    <s v="Jeff"/>
    <n v="2"/>
    <n v="3"/>
    <n v="1791"/>
  </r>
  <r>
    <s v="0161"/>
    <x v="293"/>
    <n v="8"/>
    <x v="17"/>
    <x v="1"/>
    <x v="1"/>
    <x v="2"/>
    <n v="199"/>
    <n v="2"/>
    <s v="Steve"/>
    <n v="4"/>
    <n v="4"/>
    <n v="398"/>
  </r>
  <r>
    <s v="0176"/>
    <x v="295"/>
    <n v="13"/>
    <x v="7"/>
    <x v="5"/>
    <x v="3"/>
    <x v="2"/>
    <n v="199"/>
    <n v="6"/>
    <s v="Steve"/>
    <n v="6"/>
    <n v="4"/>
    <n v="1194"/>
  </r>
  <r>
    <s v="0183"/>
    <x v="445"/>
    <n v="10"/>
    <x v="15"/>
    <x v="7"/>
    <x v="1"/>
    <x v="2"/>
    <n v="199"/>
    <n v="2"/>
    <s v="Philip"/>
    <n v="8"/>
    <n v="8"/>
    <n v="398"/>
  </r>
  <r>
    <s v="0188"/>
    <x v="24"/>
    <n v="17"/>
    <x v="13"/>
    <x v="0"/>
    <x v="0"/>
    <x v="2"/>
    <n v="199"/>
    <n v="6"/>
    <s v="Jeff"/>
    <n v="3"/>
    <n v="3"/>
    <n v="1194"/>
  </r>
  <r>
    <s v="0190"/>
    <x v="25"/>
    <n v="5"/>
    <x v="3"/>
    <x v="2"/>
    <x v="2"/>
    <x v="2"/>
    <n v="199"/>
    <n v="5"/>
    <s v="Jeff"/>
    <n v="2"/>
    <n v="3"/>
    <n v="995"/>
  </r>
  <r>
    <s v="0194"/>
    <x v="446"/>
    <n v="4"/>
    <x v="2"/>
    <x v="2"/>
    <x v="2"/>
    <x v="2"/>
    <n v="199"/>
    <n v="0"/>
    <s v="Jeff"/>
    <n v="2"/>
    <n v="3"/>
    <n v="0"/>
  </r>
  <r>
    <s v="0200"/>
    <x v="447"/>
    <n v="12"/>
    <x v="4"/>
    <x v="5"/>
    <x v="3"/>
    <x v="2"/>
    <n v="199"/>
    <n v="4"/>
    <s v="Steve"/>
    <n v="6"/>
    <n v="4"/>
    <n v="796"/>
  </r>
  <r>
    <s v="0202"/>
    <x v="448"/>
    <n v="9"/>
    <x v="8"/>
    <x v="7"/>
    <x v="1"/>
    <x v="2"/>
    <n v="199"/>
    <n v="0"/>
    <s v="Philip"/>
    <n v="8"/>
    <n v="8"/>
    <n v="0"/>
  </r>
  <r>
    <s v="0204"/>
    <x v="449"/>
    <n v="2"/>
    <x v="16"/>
    <x v="2"/>
    <x v="2"/>
    <x v="2"/>
    <n v="199"/>
    <n v="2"/>
    <s v="Jeff"/>
    <n v="2"/>
    <n v="3"/>
    <n v="398"/>
  </r>
  <r>
    <s v="0205"/>
    <x v="27"/>
    <n v="19"/>
    <x v="6"/>
    <x v="0"/>
    <x v="0"/>
    <x v="2"/>
    <n v="199"/>
    <n v="5"/>
    <s v="Jeff"/>
    <n v="3"/>
    <n v="3"/>
    <n v="995"/>
  </r>
  <r>
    <s v="0207"/>
    <x v="27"/>
    <n v="18"/>
    <x v="11"/>
    <x v="6"/>
    <x v="0"/>
    <x v="2"/>
    <n v="199"/>
    <n v="6"/>
    <s v="Jeff"/>
    <n v="5"/>
    <n v="3"/>
    <n v="1194"/>
  </r>
  <r>
    <s v="0208"/>
    <x v="27"/>
    <n v="6"/>
    <x v="1"/>
    <x v="7"/>
    <x v="1"/>
    <x v="2"/>
    <n v="199"/>
    <n v="9"/>
    <s v="Philip"/>
    <n v="8"/>
    <n v="8"/>
    <n v="1791"/>
  </r>
  <r>
    <s v="0212"/>
    <x v="27"/>
    <n v="2"/>
    <x v="16"/>
    <x v="2"/>
    <x v="2"/>
    <x v="2"/>
    <n v="199"/>
    <n v="0"/>
    <s v="Jeff"/>
    <n v="2"/>
    <n v="3"/>
    <n v="0"/>
  </r>
  <r>
    <s v="0215"/>
    <x v="28"/>
    <n v="3"/>
    <x v="5"/>
    <x v="2"/>
    <x v="2"/>
    <x v="2"/>
    <n v="199"/>
    <n v="3"/>
    <s v="Jeff"/>
    <n v="2"/>
    <n v="3"/>
    <n v="597"/>
  </r>
  <r>
    <s v="0222"/>
    <x v="28"/>
    <n v="4"/>
    <x v="2"/>
    <x v="2"/>
    <x v="2"/>
    <x v="2"/>
    <n v="199"/>
    <n v="8"/>
    <s v="Jeff"/>
    <n v="2"/>
    <n v="3"/>
    <n v="1592"/>
  </r>
  <r>
    <s v="0231"/>
    <x v="31"/>
    <n v="19"/>
    <x v="6"/>
    <x v="6"/>
    <x v="0"/>
    <x v="2"/>
    <n v="199"/>
    <n v="6"/>
    <s v="Jeff"/>
    <n v="5"/>
    <n v="3"/>
    <n v="1194"/>
  </r>
  <r>
    <s v="0234"/>
    <x v="32"/>
    <n v="15"/>
    <x v="10"/>
    <x v="5"/>
    <x v="3"/>
    <x v="2"/>
    <n v="199"/>
    <n v="2"/>
    <s v="Steve"/>
    <n v="6"/>
    <n v="4"/>
    <n v="398"/>
  </r>
  <r>
    <s v="0238"/>
    <x v="32"/>
    <n v="7"/>
    <x v="9"/>
    <x v="7"/>
    <x v="1"/>
    <x v="2"/>
    <n v="199"/>
    <n v="3"/>
    <s v="Philip"/>
    <n v="8"/>
    <n v="8"/>
    <n v="597"/>
  </r>
  <r>
    <s v="0240"/>
    <x v="32"/>
    <n v="18"/>
    <x v="11"/>
    <x v="0"/>
    <x v="0"/>
    <x v="2"/>
    <n v="199"/>
    <n v="5"/>
    <s v="Jeff"/>
    <n v="3"/>
    <n v="3"/>
    <n v="995"/>
  </r>
  <r>
    <s v="0243"/>
    <x v="300"/>
    <n v="20"/>
    <x v="0"/>
    <x v="6"/>
    <x v="0"/>
    <x v="2"/>
    <n v="199"/>
    <n v="4"/>
    <s v="Jeff"/>
    <n v="5"/>
    <n v="3"/>
    <n v="796"/>
  </r>
  <r>
    <s v="0252"/>
    <x v="33"/>
    <n v="14"/>
    <x v="14"/>
    <x v="3"/>
    <x v="3"/>
    <x v="2"/>
    <n v="199"/>
    <n v="2"/>
    <s v="Sara"/>
    <n v="5"/>
    <n v="5"/>
    <n v="398"/>
  </r>
  <r>
    <s v="0255"/>
    <x v="450"/>
    <n v="5"/>
    <x v="3"/>
    <x v="4"/>
    <x v="2"/>
    <x v="2"/>
    <n v="199"/>
    <n v="9"/>
    <s v="Sara"/>
    <n v="2"/>
    <n v="5"/>
    <n v="1791"/>
  </r>
  <r>
    <s v="0261"/>
    <x v="451"/>
    <n v="4"/>
    <x v="2"/>
    <x v="2"/>
    <x v="2"/>
    <x v="2"/>
    <n v="199"/>
    <n v="8"/>
    <s v="Jeff"/>
    <n v="2"/>
    <n v="3"/>
    <n v="1592"/>
  </r>
  <r>
    <s v="0264"/>
    <x v="301"/>
    <n v="17"/>
    <x v="13"/>
    <x v="0"/>
    <x v="0"/>
    <x v="2"/>
    <n v="199"/>
    <n v="1"/>
    <s v="Jeff"/>
    <n v="3"/>
    <n v="3"/>
    <n v="199"/>
  </r>
  <r>
    <s v="0267"/>
    <x v="35"/>
    <n v="16"/>
    <x v="18"/>
    <x v="6"/>
    <x v="0"/>
    <x v="2"/>
    <n v="199"/>
    <n v="8"/>
    <s v="Jeff"/>
    <n v="5"/>
    <n v="3"/>
    <n v="1592"/>
  </r>
  <r>
    <s v="0268"/>
    <x v="35"/>
    <n v="4"/>
    <x v="2"/>
    <x v="4"/>
    <x v="2"/>
    <x v="2"/>
    <n v="199"/>
    <n v="1"/>
    <s v="Sara"/>
    <n v="2"/>
    <n v="5"/>
    <n v="199"/>
  </r>
  <r>
    <s v="0269"/>
    <x v="35"/>
    <n v="20"/>
    <x v="0"/>
    <x v="6"/>
    <x v="0"/>
    <x v="2"/>
    <n v="199"/>
    <n v="6"/>
    <s v="Jeff"/>
    <n v="5"/>
    <n v="3"/>
    <n v="1194"/>
  </r>
  <r>
    <s v="0271"/>
    <x v="35"/>
    <n v="14"/>
    <x v="14"/>
    <x v="3"/>
    <x v="3"/>
    <x v="2"/>
    <n v="199"/>
    <n v="3"/>
    <s v="Sara"/>
    <n v="5"/>
    <n v="5"/>
    <n v="597"/>
  </r>
  <r>
    <s v="0273"/>
    <x v="35"/>
    <n v="3"/>
    <x v="5"/>
    <x v="4"/>
    <x v="2"/>
    <x v="2"/>
    <n v="199"/>
    <n v="9"/>
    <s v="Sara"/>
    <n v="2"/>
    <n v="5"/>
    <n v="1791"/>
  </r>
  <r>
    <s v="0274"/>
    <x v="35"/>
    <n v="7"/>
    <x v="9"/>
    <x v="7"/>
    <x v="1"/>
    <x v="2"/>
    <n v="199"/>
    <n v="3"/>
    <s v="Philip"/>
    <n v="8"/>
    <n v="8"/>
    <n v="597"/>
  </r>
  <r>
    <s v="0280"/>
    <x v="36"/>
    <n v="16"/>
    <x v="18"/>
    <x v="0"/>
    <x v="0"/>
    <x v="2"/>
    <n v="199"/>
    <n v="1"/>
    <s v="Jeff"/>
    <n v="3"/>
    <n v="3"/>
    <n v="199"/>
  </r>
  <r>
    <s v="0293"/>
    <x v="452"/>
    <n v="2"/>
    <x v="16"/>
    <x v="2"/>
    <x v="2"/>
    <x v="2"/>
    <n v="199"/>
    <n v="7"/>
    <s v="Jeff"/>
    <n v="2"/>
    <n v="3"/>
    <n v="1393"/>
  </r>
  <r>
    <s v="0299"/>
    <x v="37"/>
    <n v="12"/>
    <x v="4"/>
    <x v="3"/>
    <x v="3"/>
    <x v="2"/>
    <n v="199"/>
    <n v="8"/>
    <s v="Sara"/>
    <n v="5"/>
    <n v="5"/>
    <n v="1592"/>
  </r>
  <r>
    <s v="0307"/>
    <x v="304"/>
    <n v="4"/>
    <x v="2"/>
    <x v="2"/>
    <x v="2"/>
    <x v="2"/>
    <n v="199"/>
    <n v="5"/>
    <s v="Jeff"/>
    <n v="2"/>
    <n v="3"/>
    <n v="995"/>
  </r>
  <r>
    <s v="0308"/>
    <x v="304"/>
    <n v="12"/>
    <x v="4"/>
    <x v="3"/>
    <x v="3"/>
    <x v="2"/>
    <n v="199"/>
    <n v="6"/>
    <s v="Sara"/>
    <n v="5"/>
    <n v="5"/>
    <n v="1194"/>
  </r>
  <r>
    <s v="0312"/>
    <x v="306"/>
    <n v="18"/>
    <x v="11"/>
    <x v="6"/>
    <x v="0"/>
    <x v="2"/>
    <n v="199"/>
    <n v="0"/>
    <s v="Jeff"/>
    <n v="5"/>
    <n v="3"/>
    <n v="0"/>
  </r>
  <r>
    <s v="0313"/>
    <x v="306"/>
    <n v="7"/>
    <x v="9"/>
    <x v="7"/>
    <x v="1"/>
    <x v="2"/>
    <n v="199"/>
    <n v="9"/>
    <s v="Philip"/>
    <n v="8"/>
    <n v="8"/>
    <n v="1791"/>
  </r>
  <r>
    <s v="0314"/>
    <x v="306"/>
    <n v="2"/>
    <x v="16"/>
    <x v="4"/>
    <x v="2"/>
    <x v="2"/>
    <n v="199"/>
    <n v="5"/>
    <s v="Sara"/>
    <n v="2"/>
    <n v="5"/>
    <n v="995"/>
  </r>
  <r>
    <s v="0315"/>
    <x v="453"/>
    <n v="19"/>
    <x v="6"/>
    <x v="6"/>
    <x v="0"/>
    <x v="2"/>
    <n v="199"/>
    <n v="9"/>
    <s v="Jeff"/>
    <n v="5"/>
    <n v="3"/>
    <n v="1791"/>
  </r>
  <r>
    <s v="0316"/>
    <x v="453"/>
    <n v="19"/>
    <x v="6"/>
    <x v="6"/>
    <x v="0"/>
    <x v="2"/>
    <n v="199"/>
    <n v="8"/>
    <s v="Jeff"/>
    <n v="5"/>
    <n v="3"/>
    <n v="1592"/>
  </r>
  <r>
    <s v="0317"/>
    <x v="454"/>
    <n v="2"/>
    <x v="16"/>
    <x v="2"/>
    <x v="2"/>
    <x v="2"/>
    <n v="199"/>
    <n v="3"/>
    <s v="Jeff"/>
    <n v="2"/>
    <n v="3"/>
    <n v="597"/>
  </r>
  <r>
    <s v="0318"/>
    <x v="454"/>
    <n v="5"/>
    <x v="3"/>
    <x v="4"/>
    <x v="2"/>
    <x v="2"/>
    <n v="199"/>
    <n v="4"/>
    <s v="Sara"/>
    <n v="2"/>
    <n v="5"/>
    <n v="796"/>
  </r>
  <r>
    <s v="0327"/>
    <x v="40"/>
    <n v="9"/>
    <x v="8"/>
    <x v="1"/>
    <x v="1"/>
    <x v="2"/>
    <n v="199"/>
    <n v="9"/>
    <s v="Steve"/>
    <n v="4"/>
    <n v="4"/>
    <n v="1791"/>
  </r>
  <r>
    <s v="0328"/>
    <x v="40"/>
    <n v="8"/>
    <x v="17"/>
    <x v="7"/>
    <x v="1"/>
    <x v="2"/>
    <n v="199"/>
    <n v="2"/>
    <s v="Philip"/>
    <n v="8"/>
    <n v="8"/>
    <n v="398"/>
  </r>
  <r>
    <s v="0332"/>
    <x v="40"/>
    <n v="6"/>
    <x v="1"/>
    <x v="1"/>
    <x v="1"/>
    <x v="2"/>
    <n v="199"/>
    <n v="8"/>
    <s v="Steve"/>
    <n v="4"/>
    <n v="4"/>
    <n v="1592"/>
  </r>
  <r>
    <s v="0344"/>
    <x v="42"/>
    <n v="9"/>
    <x v="8"/>
    <x v="7"/>
    <x v="1"/>
    <x v="2"/>
    <n v="199"/>
    <n v="6"/>
    <s v="Philip"/>
    <n v="8"/>
    <n v="8"/>
    <n v="1194"/>
  </r>
  <r>
    <s v="0345"/>
    <x v="42"/>
    <n v="13"/>
    <x v="7"/>
    <x v="3"/>
    <x v="3"/>
    <x v="2"/>
    <n v="199"/>
    <n v="2"/>
    <s v="Sara"/>
    <n v="5"/>
    <n v="5"/>
    <n v="398"/>
  </r>
  <r>
    <s v="0347"/>
    <x v="42"/>
    <n v="18"/>
    <x v="11"/>
    <x v="6"/>
    <x v="0"/>
    <x v="2"/>
    <n v="199"/>
    <n v="0"/>
    <s v="Jeff"/>
    <n v="5"/>
    <n v="3"/>
    <n v="0"/>
  </r>
  <r>
    <s v="0356"/>
    <x v="44"/>
    <n v="18"/>
    <x v="11"/>
    <x v="0"/>
    <x v="0"/>
    <x v="2"/>
    <n v="199"/>
    <n v="8"/>
    <s v="Jeff"/>
    <n v="3"/>
    <n v="3"/>
    <n v="1592"/>
  </r>
  <r>
    <s v="0360"/>
    <x v="45"/>
    <n v="19"/>
    <x v="6"/>
    <x v="6"/>
    <x v="0"/>
    <x v="2"/>
    <n v="199"/>
    <n v="9"/>
    <s v="Jeff"/>
    <n v="5"/>
    <n v="3"/>
    <n v="1791"/>
  </r>
  <r>
    <s v="0370"/>
    <x v="310"/>
    <n v="15"/>
    <x v="10"/>
    <x v="5"/>
    <x v="3"/>
    <x v="2"/>
    <n v="199"/>
    <n v="4"/>
    <s v="Steve"/>
    <n v="6"/>
    <n v="4"/>
    <n v="796"/>
  </r>
  <r>
    <s v="0373"/>
    <x v="310"/>
    <n v="15"/>
    <x v="10"/>
    <x v="3"/>
    <x v="3"/>
    <x v="2"/>
    <n v="199"/>
    <n v="6"/>
    <s v="Sara"/>
    <n v="5"/>
    <n v="5"/>
    <n v="1194"/>
  </r>
  <r>
    <s v="0377"/>
    <x v="46"/>
    <n v="12"/>
    <x v="4"/>
    <x v="5"/>
    <x v="3"/>
    <x v="2"/>
    <n v="199"/>
    <n v="6"/>
    <s v="Steve"/>
    <n v="6"/>
    <n v="4"/>
    <n v="1194"/>
  </r>
  <r>
    <s v="0391"/>
    <x v="47"/>
    <n v="10"/>
    <x v="15"/>
    <x v="1"/>
    <x v="1"/>
    <x v="2"/>
    <n v="199"/>
    <n v="0"/>
    <s v="Steve"/>
    <n v="4"/>
    <n v="4"/>
    <n v="0"/>
  </r>
  <r>
    <s v="0394"/>
    <x v="455"/>
    <n v="18"/>
    <x v="11"/>
    <x v="6"/>
    <x v="0"/>
    <x v="2"/>
    <n v="199"/>
    <n v="3"/>
    <s v="Jeff"/>
    <n v="5"/>
    <n v="3"/>
    <n v="597"/>
  </r>
  <r>
    <s v="0409"/>
    <x v="313"/>
    <n v="16"/>
    <x v="18"/>
    <x v="6"/>
    <x v="0"/>
    <x v="2"/>
    <n v="199"/>
    <n v="3"/>
    <s v="Jeff"/>
    <n v="5"/>
    <n v="3"/>
    <n v="597"/>
  </r>
  <r>
    <s v="0413"/>
    <x v="313"/>
    <n v="3"/>
    <x v="5"/>
    <x v="4"/>
    <x v="2"/>
    <x v="2"/>
    <n v="199"/>
    <n v="1"/>
    <s v="Sara"/>
    <n v="2"/>
    <n v="5"/>
    <n v="199"/>
  </r>
  <r>
    <s v="0416"/>
    <x v="456"/>
    <n v="13"/>
    <x v="7"/>
    <x v="3"/>
    <x v="3"/>
    <x v="2"/>
    <n v="199"/>
    <n v="1"/>
    <s v="Sara"/>
    <n v="5"/>
    <n v="5"/>
    <n v="199"/>
  </r>
  <r>
    <s v="0419"/>
    <x v="457"/>
    <n v="14"/>
    <x v="14"/>
    <x v="3"/>
    <x v="3"/>
    <x v="2"/>
    <n v="199"/>
    <n v="3"/>
    <s v="Sara"/>
    <n v="5"/>
    <n v="5"/>
    <n v="597"/>
  </r>
  <r>
    <s v="0426"/>
    <x v="314"/>
    <n v="17"/>
    <x v="13"/>
    <x v="0"/>
    <x v="0"/>
    <x v="2"/>
    <n v="199"/>
    <n v="8"/>
    <s v="Jeff"/>
    <n v="3"/>
    <n v="3"/>
    <n v="1592"/>
  </r>
  <r>
    <s v="0427"/>
    <x v="458"/>
    <n v="5"/>
    <x v="3"/>
    <x v="2"/>
    <x v="2"/>
    <x v="2"/>
    <n v="199"/>
    <n v="6"/>
    <s v="Jeff"/>
    <n v="2"/>
    <n v="3"/>
    <n v="1194"/>
  </r>
  <r>
    <s v="0436"/>
    <x v="51"/>
    <n v="17"/>
    <x v="13"/>
    <x v="0"/>
    <x v="0"/>
    <x v="2"/>
    <n v="199"/>
    <n v="0"/>
    <s v="Jeff"/>
    <n v="3"/>
    <n v="3"/>
    <n v="0"/>
  </r>
  <r>
    <s v="0441"/>
    <x v="51"/>
    <n v="18"/>
    <x v="11"/>
    <x v="0"/>
    <x v="0"/>
    <x v="2"/>
    <n v="199"/>
    <n v="6"/>
    <s v="Jeff"/>
    <n v="3"/>
    <n v="3"/>
    <n v="1194"/>
  </r>
  <r>
    <s v="0445"/>
    <x v="52"/>
    <n v="9"/>
    <x v="8"/>
    <x v="1"/>
    <x v="1"/>
    <x v="2"/>
    <n v="199"/>
    <n v="2"/>
    <s v="Steve"/>
    <n v="4"/>
    <n v="4"/>
    <n v="398"/>
  </r>
  <r>
    <s v="0458"/>
    <x v="53"/>
    <n v="12"/>
    <x v="4"/>
    <x v="5"/>
    <x v="3"/>
    <x v="2"/>
    <n v="199"/>
    <n v="3"/>
    <s v="Steve"/>
    <n v="6"/>
    <n v="4"/>
    <n v="597"/>
  </r>
  <r>
    <s v="0467"/>
    <x v="55"/>
    <n v="4"/>
    <x v="2"/>
    <x v="2"/>
    <x v="2"/>
    <x v="2"/>
    <n v="199"/>
    <n v="0"/>
    <s v="Jeff"/>
    <n v="2"/>
    <n v="3"/>
    <n v="0"/>
  </r>
  <r>
    <s v="0475"/>
    <x v="58"/>
    <n v="13"/>
    <x v="7"/>
    <x v="3"/>
    <x v="3"/>
    <x v="2"/>
    <n v="199"/>
    <n v="2"/>
    <s v="Sara"/>
    <n v="5"/>
    <n v="5"/>
    <n v="398"/>
  </r>
  <r>
    <s v="0484"/>
    <x v="316"/>
    <n v="4"/>
    <x v="2"/>
    <x v="4"/>
    <x v="2"/>
    <x v="2"/>
    <n v="199"/>
    <n v="4"/>
    <s v="Sara"/>
    <n v="2"/>
    <n v="5"/>
    <n v="796"/>
  </r>
  <r>
    <s v="0485"/>
    <x v="317"/>
    <n v="16"/>
    <x v="18"/>
    <x v="6"/>
    <x v="0"/>
    <x v="2"/>
    <n v="199"/>
    <n v="7"/>
    <s v="Jeff"/>
    <n v="5"/>
    <n v="3"/>
    <n v="1393"/>
  </r>
  <r>
    <s v="0495"/>
    <x v="59"/>
    <n v="13"/>
    <x v="7"/>
    <x v="3"/>
    <x v="3"/>
    <x v="2"/>
    <n v="199"/>
    <n v="5"/>
    <s v="Sara"/>
    <n v="5"/>
    <n v="5"/>
    <n v="995"/>
  </r>
  <r>
    <s v="0499"/>
    <x v="59"/>
    <n v="18"/>
    <x v="11"/>
    <x v="6"/>
    <x v="0"/>
    <x v="2"/>
    <n v="199"/>
    <n v="8"/>
    <s v="Jeff"/>
    <n v="5"/>
    <n v="3"/>
    <n v="1592"/>
  </r>
  <r>
    <s v="0501"/>
    <x v="318"/>
    <n v="2"/>
    <x v="16"/>
    <x v="2"/>
    <x v="2"/>
    <x v="2"/>
    <n v="199"/>
    <n v="5"/>
    <s v="Jeff"/>
    <n v="2"/>
    <n v="3"/>
    <n v="995"/>
  </r>
  <r>
    <s v="0502"/>
    <x v="318"/>
    <n v="2"/>
    <x v="16"/>
    <x v="2"/>
    <x v="2"/>
    <x v="2"/>
    <n v="199"/>
    <n v="0"/>
    <s v="Jeff"/>
    <n v="2"/>
    <n v="3"/>
    <n v="0"/>
  </r>
  <r>
    <s v="0504"/>
    <x v="459"/>
    <n v="9"/>
    <x v="8"/>
    <x v="7"/>
    <x v="1"/>
    <x v="2"/>
    <n v="199"/>
    <n v="6"/>
    <s v="Philip"/>
    <n v="8"/>
    <n v="8"/>
    <n v="1194"/>
  </r>
  <r>
    <s v="0505"/>
    <x v="60"/>
    <n v="12"/>
    <x v="4"/>
    <x v="5"/>
    <x v="3"/>
    <x v="2"/>
    <n v="199"/>
    <n v="2"/>
    <s v="Steve"/>
    <n v="6"/>
    <n v="4"/>
    <n v="398"/>
  </r>
  <r>
    <s v="0518"/>
    <x v="321"/>
    <n v="9"/>
    <x v="8"/>
    <x v="7"/>
    <x v="1"/>
    <x v="2"/>
    <n v="199"/>
    <n v="7"/>
    <s v="Philip"/>
    <n v="8"/>
    <n v="8"/>
    <n v="1393"/>
  </r>
  <r>
    <s v="0519"/>
    <x v="61"/>
    <n v="5"/>
    <x v="3"/>
    <x v="4"/>
    <x v="2"/>
    <x v="2"/>
    <n v="199"/>
    <n v="9"/>
    <s v="Sara"/>
    <n v="2"/>
    <n v="5"/>
    <n v="1791"/>
  </r>
  <r>
    <s v="0522"/>
    <x v="61"/>
    <n v="12"/>
    <x v="4"/>
    <x v="5"/>
    <x v="3"/>
    <x v="2"/>
    <n v="199"/>
    <n v="9"/>
    <s v="Steve"/>
    <n v="6"/>
    <n v="4"/>
    <n v="1791"/>
  </r>
  <r>
    <s v="0529"/>
    <x v="61"/>
    <n v="13"/>
    <x v="7"/>
    <x v="5"/>
    <x v="3"/>
    <x v="2"/>
    <n v="199"/>
    <n v="8"/>
    <s v="Steve"/>
    <n v="6"/>
    <n v="4"/>
    <n v="1592"/>
  </r>
  <r>
    <s v="0531"/>
    <x v="62"/>
    <n v="8"/>
    <x v="17"/>
    <x v="7"/>
    <x v="1"/>
    <x v="2"/>
    <n v="199"/>
    <n v="3"/>
    <s v="Philip"/>
    <n v="8"/>
    <n v="8"/>
    <n v="597"/>
  </r>
  <r>
    <s v="0533"/>
    <x v="460"/>
    <n v="8"/>
    <x v="17"/>
    <x v="1"/>
    <x v="1"/>
    <x v="2"/>
    <n v="199"/>
    <n v="5"/>
    <s v="Steve"/>
    <n v="4"/>
    <n v="4"/>
    <n v="995"/>
  </r>
  <r>
    <s v="0535"/>
    <x v="460"/>
    <n v="19"/>
    <x v="6"/>
    <x v="6"/>
    <x v="0"/>
    <x v="2"/>
    <n v="199"/>
    <n v="2"/>
    <s v="Jeff"/>
    <n v="5"/>
    <n v="3"/>
    <n v="398"/>
  </r>
  <r>
    <s v="0537"/>
    <x v="461"/>
    <n v="9"/>
    <x v="8"/>
    <x v="1"/>
    <x v="1"/>
    <x v="2"/>
    <n v="199"/>
    <n v="1"/>
    <s v="Steve"/>
    <n v="4"/>
    <n v="4"/>
    <n v="199"/>
  </r>
  <r>
    <s v="0538"/>
    <x v="461"/>
    <n v="8"/>
    <x v="17"/>
    <x v="1"/>
    <x v="1"/>
    <x v="2"/>
    <n v="199"/>
    <n v="2"/>
    <s v="Steve"/>
    <n v="4"/>
    <n v="4"/>
    <n v="398"/>
  </r>
  <r>
    <s v="0539"/>
    <x v="462"/>
    <n v="19"/>
    <x v="6"/>
    <x v="6"/>
    <x v="0"/>
    <x v="2"/>
    <n v="199"/>
    <n v="0"/>
    <s v="Jeff"/>
    <n v="5"/>
    <n v="3"/>
    <n v="0"/>
  </r>
  <r>
    <s v="0546"/>
    <x v="463"/>
    <n v="4"/>
    <x v="2"/>
    <x v="4"/>
    <x v="2"/>
    <x v="2"/>
    <n v="199"/>
    <n v="5"/>
    <s v="Sara"/>
    <n v="2"/>
    <n v="5"/>
    <n v="995"/>
  </r>
  <r>
    <s v="0548"/>
    <x v="65"/>
    <n v="2"/>
    <x v="16"/>
    <x v="4"/>
    <x v="2"/>
    <x v="2"/>
    <n v="199"/>
    <n v="7"/>
    <s v="Sara"/>
    <n v="2"/>
    <n v="5"/>
    <n v="1393"/>
  </r>
  <r>
    <s v="0549"/>
    <x v="65"/>
    <n v="17"/>
    <x v="13"/>
    <x v="6"/>
    <x v="0"/>
    <x v="2"/>
    <n v="199"/>
    <n v="2"/>
    <s v="Jeff"/>
    <n v="5"/>
    <n v="3"/>
    <n v="398"/>
  </r>
  <r>
    <s v="0554"/>
    <x v="66"/>
    <n v="19"/>
    <x v="6"/>
    <x v="6"/>
    <x v="0"/>
    <x v="2"/>
    <n v="199"/>
    <n v="4"/>
    <s v="Jeff"/>
    <n v="5"/>
    <n v="3"/>
    <n v="796"/>
  </r>
  <r>
    <s v="0555"/>
    <x v="66"/>
    <n v="6"/>
    <x v="1"/>
    <x v="7"/>
    <x v="1"/>
    <x v="2"/>
    <n v="199"/>
    <n v="9"/>
    <s v="Philip"/>
    <n v="8"/>
    <n v="8"/>
    <n v="1791"/>
  </r>
  <r>
    <s v="0565"/>
    <x v="68"/>
    <n v="1"/>
    <x v="12"/>
    <x v="2"/>
    <x v="2"/>
    <x v="2"/>
    <n v="199"/>
    <n v="0"/>
    <s v="Jeff"/>
    <n v="2"/>
    <n v="3"/>
    <n v="0"/>
  </r>
  <r>
    <s v="0585"/>
    <x v="71"/>
    <n v="5"/>
    <x v="3"/>
    <x v="2"/>
    <x v="2"/>
    <x v="2"/>
    <n v="199"/>
    <n v="1"/>
    <s v="Jeff"/>
    <n v="2"/>
    <n v="3"/>
    <n v="199"/>
  </r>
  <r>
    <s v="0595"/>
    <x v="73"/>
    <n v="10"/>
    <x v="15"/>
    <x v="1"/>
    <x v="1"/>
    <x v="2"/>
    <n v="199"/>
    <n v="6"/>
    <s v="Steve"/>
    <n v="4"/>
    <n v="4"/>
    <n v="1194"/>
  </r>
  <r>
    <s v="0602"/>
    <x v="74"/>
    <n v="12"/>
    <x v="4"/>
    <x v="5"/>
    <x v="3"/>
    <x v="2"/>
    <n v="199"/>
    <n v="3"/>
    <s v="Steve"/>
    <n v="6"/>
    <n v="4"/>
    <n v="597"/>
  </r>
  <r>
    <s v="0617"/>
    <x v="76"/>
    <n v="19"/>
    <x v="6"/>
    <x v="0"/>
    <x v="0"/>
    <x v="2"/>
    <n v="199"/>
    <n v="8"/>
    <s v="Jeff"/>
    <n v="3"/>
    <n v="3"/>
    <n v="1592"/>
  </r>
  <r>
    <s v="0623"/>
    <x v="328"/>
    <n v="14"/>
    <x v="14"/>
    <x v="5"/>
    <x v="3"/>
    <x v="2"/>
    <n v="199"/>
    <n v="0"/>
    <s v="Steve"/>
    <n v="6"/>
    <n v="4"/>
    <n v="0"/>
  </r>
  <r>
    <s v="0624"/>
    <x v="77"/>
    <n v="3"/>
    <x v="5"/>
    <x v="4"/>
    <x v="2"/>
    <x v="2"/>
    <n v="199"/>
    <n v="4"/>
    <s v="Sara"/>
    <n v="2"/>
    <n v="5"/>
    <n v="796"/>
  </r>
  <r>
    <s v="0631"/>
    <x v="464"/>
    <n v="13"/>
    <x v="7"/>
    <x v="3"/>
    <x v="3"/>
    <x v="2"/>
    <n v="199"/>
    <n v="4"/>
    <s v="Sara"/>
    <n v="5"/>
    <n v="5"/>
    <n v="796"/>
  </r>
  <r>
    <s v="0644"/>
    <x v="329"/>
    <n v="6"/>
    <x v="1"/>
    <x v="1"/>
    <x v="1"/>
    <x v="2"/>
    <n v="199"/>
    <n v="6"/>
    <s v="Steve"/>
    <n v="4"/>
    <n v="4"/>
    <n v="1194"/>
  </r>
  <r>
    <s v="0646"/>
    <x v="329"/>
    <n v="14"/>
    <x v="14"/>
    <x v="3"/>
    <x v="3"/>
    <x v="2"/>
    <n v="199"/>
    <n v="0"/>
    <s v="Sara"/>
    <n v="5"/>
    <n v="5"/>
    <n v="0"/>
  </r>
  <r>
    <s v="0648"/>
    <x v="329"/>
    <n v="8"/>
    <x v="17"/>
    <x v="7"/>
    <x v="1"/>
    <x v="2"/>
    <n v="199"/>
    <n v="1"/>
    <s v="Philip"/>
    <n v="8"/>
    <n v="8"/>
    <n v="199"/>
  </r>
  <r>
    <s v="0659"/>
    <x v="331"/>
    <n v="15"/>
    <x v="10"/>
    <x v="5"/>
    <x v="3"/>
    <x v="2"/>
    <n v="199"/>
    <n v="1"/>
    <s v="Steve"/>
    <n v="6"/>
    <n v="4"/>
    <n v="199"/>
  </r>
  <r>
    <s v="0670"/>
    <x v="85"/>
    <n v="2"/>
    <x v="16"/>
    <x v="2"/>
    <x v="2"/>
    <x v="2"/>
    <n v="199"/>
    <n v="1"/>
    <s v="Jeff"/>
    <n v="2"/>
    <n v="3"/>
    <n v="199"/>
  </r>
  <r>
    <s v="0685"/>
    <x v="86"/>
    <n v="11"/>
    <x v="19"/>
    <x v="5"/>
    <x v="3"/>
    <x v="2"/>
    <n v="199"/>
    <n v="4"/>
    <s v="Steve"/>
    <n v="6"/>
    <n v="4"/>
    <n v="796"/>
  </r>
  <r>
    <s v="0688"/>
    <x v="86"/>
    <n v="19"/>
    <x v="6"/>
    <x v="6"/>
    <x v="0"/>
    <x v="2"/>
    <n v="199"/>
    <n v="5"/>
    <s v="Jeff"/>
    <n v="5"/>
    <n v="3"/>
    <n v="995"/>
  </r>
  <r>
    <s v="0693"/>
    <x v="86"/>
    <n v="11"/>
    <x v="19"/>
    <x v="3"/>
    <x v="3"/>
    <x v="2"/>
    <n v="199"/>
    <n v="5"/>
    <s v="Sara"/>
    <n v="5"/>
    <n v="5"/>
    <n v="995"/>
  </r>
  <r>
    <s v="0696"/>
    <x v="465"/>
    <n v="3"/>
    <x v="5"/>
    <x v="4"/>
    <x v="2"/>
    <x v="2"/>
    <n v="199"/>
    <n v="8"/>
    <s v="Sara"/>
    <n v="2"/>
    <n v="5"/>
    <n v="1592"/>
  </r>
  <r>
    <s v="0699"/>
    <x v="466"/>
    <n v="5"/>
    <x v="3"/>
    <x v="4"/>
    <x v="2"/>
    <x v="2"/>
    <n v="199"/>
    <n v="3"/>
    <s v="Sara"/>
    <n v="2"/>
    <n v="5"/>
    <n v="597"/>
  </r>
  <r>
    <s v="0702"/>
    <x v="337"/>
    <n v="6"/>
    <x v="1"/>
    <x v="1"/>
    <x v="1"/>
    <x v="2"/>
    <n v="199"/>
    <n v="3"/>
    <s v="Steve"/>
    <n v="4"/>
    <n v="4"/>
    <n v="597"/>
  </r>
  <r>
    <s v="0707"/>
    <x v="337"/>
    <n v="10"/>
    <x v="15"/>
    <x v="1"/>
    <x v="1"/>
    <x v="2"/>
    <n v="199"/>
    <n v="1"/>
    <s v="Steve"/>
    <n v="4"/>
    <n v="4"/>
    <n v="199"/>
  </r>
  <r>
    <s v="0711"/>
    <x v="337"/>
    <n v="19"/>
    <x v="6"/>
    <x v="6"/>
    <x v="0"/>
    <x v="2"/>
    <n v="199"/>
    <n v="1"/>
    <s v="Jeff"/>
    <n v="5"/>
    <n v="3"/>
    <n v="199"/>
  </r>
  <r>
    <s v="0717"/>
    <x v="338"/>
    <n v="12"/>
    <x v="4"/>
    <x v="3"/>
    <x v="3"/>
    <x v="2"/>
    <n v="199"/>
    <n v="2"/>
    <s v="Sara"/>
    <n v="5"/>
    <n v="5"/>
    <n v="398"/>
  </r>
  <r>
    <s v="0729"/>
    <x v="340"/>
    <n v="6"/>
    <x v="1"/>
    <x v="1"/>
    <x v="1"/>
    <x v="2"/>
    <n v="199"/>
    <n v="7"/>
    <s v="Steve"/>
    <n v="4"/>
    <n v="4"/>
    <n v="1393"/>
  </r>
  <r>
    <s v="0740"/>
    <x v="467"/>
    <n v="19"/>
    <x v="6"/>
    <x v="0"/>
    <x v="0"/>
    <x v="2"/>
    <n v="199"/>
    <n v="4"/>
    <s v="Jeff"/>
    <n v="3"/>
    <n v="3"/>
    <n v="796"/>
  </r>
  <r>
    <s v="0747"/>
    <x v="468"/>
    <n v="6"/>
    <x v="1"/>
    <x v="7"/>
    <x v="1"/>
    <x v="2"/>
    <n v="199"/>
    <n v="3"/>
    <s v="Philip"/>
    <n v="8"/>
    <n v="8"/>
    <n v="597"/>
  </r>
  <r>
    <s v="0748"/>
    <x v="342"/>
    <n v="8"/>
    <x v="17"/>
    <x v="7"/>
    <x v="1"/>
    <x v="2"/>
    <n v="199"/>
    <n v="7"/>
    <s v="Philip"/>
    <n v="8"/>
    <n v="8"/>
    <n v="1393"/>
  </r>
  <r>
    <s v="0754"/>
    <x v="93"/>
    <n v="14"/>
    <x v="14"/>
    <x v="5"/>
    <x v="3"/>
    <x v="2"/>
    <n v="199"/>
    <n v="2"/>
    <s v="Steve"/>
    <n v="6"/>
    <n v="4"/>
    <n v="398"/>
  </r>
  <r>
    <s v="0755"/>
    <x v="93"/>
    <n v="20"/>
    <x v="0"/>
    <x v="6"/>
    <x v="0"/>
    <x v="2"/>
    <n v="199"/>
    <n v="6"/>
    <s v="Jeff"/>
    <n v="5"/>
    <n v="3"/>
    <n v="1194"/>
  </r>
  <r>
    <s v="0767"/>
    <x v="469"/>
    <n v="13"/>
    <x v="7"/>
    <x v="3"/>
    <x v="3"/>
    <x v="2"/>
    <n v="199"/>
    <n v="1"/>
    <s v="Sara"/>
    <n v="5"/>
    <n v="5"/>
    <n v="199"/>
  </r>
  <r>
    <s v="0784"/>
    <x v="99"/>
    <n v="2"/>
    <x v="16"/>
    <x v="2"/>
    <x v="2"/>
    <x v="2"/>
    <n v="199"/>
    <n v="5"/>
    <s v="Jeff"/>
    <n v="2"/>
    <n v="3"/>
    <n v="995"/>
  </r>
  <r>
    <s v="0788"/>
    <x v="470"/>
    <n v="14"/>
    <x v="14"/>
    <x v="5"/>
    <x v="3"/>
    <x v="2"/>
    <n v="199"/>
    <n v="6"/>
    <s v="Steve"/>
    <n v="6"/>
    <n v="4"/>
    <n v="1194"/>
  </r>
  <r>
    <s v="0794"/>
    <x v="101"/>
    <n v="11"/>
    <x v="19"/>
    <x v="3"/>
    <x v="3"/>
    <x v="2"/>
    <n v="199"/>
    <n v="8"/>
    <s v="Sara"/>
    <n v="5"/>
    <n v="5"/>
    <n v="1592"/>
  </r>
  <r>
    <s v="0795"/>
    <x v="101"/>
    <n v="13"/>
    <x v="7"/>
    <x v="5"/>
    <x v="3"/>
    <x v="2"/>
    <n v="199"/>
    <n v="9"/>
    <s v="Steve"/>
    <n v="6"/>
    <n v="4"/>
    <n v="1791"/>
  </r>
  <r>
    <s v="0803"/>
    <x v="102"/>
    <n v="17"/>
    <x v="13"/>
    <x v="0"/>
    <x v="0"/>
    <x v="2"/>
    <n v="199"/>
    <n v="5"/>
    <s v="Jeff"/>
    <n v="3"/>
    <n v="3"/>
    <n v="995"/>
  </r>
  <r>
    <s v="0809"/>
    <x v="471"/>
    <n v="19"/>
    <x v="6"/>
    <x v="6"/>
    <x v="0"/>
    <x v="2"/>
    <n v="199"/>
    <n v="9"/>
    <s v="Jeff"/>
    <n v="5"/>
    <n v="3"/>
    <n v="1791"/>
  </r>
  <r>
    <s v="0828"/>
    <x v="472"/>
    <n v="5"/>
    <x v="3"/>
    <x v="2"/>
    <x v="2"/>
    <x v="2"/>
    <n v="199"/>
    <n v="3"/>
    <s v="Jeff"/>
    <n v="2"/>
    <n v="3"/>
    <n v="597"/>
  </r>
  <r>
    <s v="0831"/>
    <x v="343"/>
    <n v="1"/>
    <x v="12"/>
    <x v="2"/>
    <x v="2"/>
    <x v="2"/>
    <n v="199"/>
    <n v="1"/>
    <s v="Jeff"/>
    <n v="2"/>
    <n v="3"/>
    <n v="199"/>
  </r>
  <r>
    <s v="0837"/>
    <x v="473"/>
    <n v="3"/>
    <x v="5"/>
    <x v="4"/>
    <x v="2"/>
    <x v="2"/>
    <n v="199"/>
    <n v="6"/>
    <s v="Sara"/>
    <n v="2"/>
    <n v="5"/>
    <n v="1194"/>
  </r>
  <r>
    <s v="0842"/>
    <x v="345"/>
    <n v="12"/>
    <x v="4"/>
    <x v="5"/>
    <x v="3"/>
    <x v="2"/>
    <n v="199"/>
    <n v="4"/>
    <s v="Steve"/>
    <n v="6"/>
    <n v="4"/>
    <n v="796"/>
  </r>
  <r>
    <s v="0843"/>
    <x v="345"/>
    <n v="4"/>
    <x v="2"/>
    <x v="2"/>
    <x v="2"/>
    <x v="2"/>
    <n v="199"/>
    <n v="7"/>
    <s v="Jeff"/>
    <n v="2"/>
    <n v="3"/>
    <n v="1393"/>
  </r>
  <r>
    <s v="0846"/>
    <x v="112"/>
    <n v="8"/>
    <x v="17"/>
    <x v="1"/>
    <x v="1"/>
    <x v="2"/>
    <n v="199"/>
    <n v="8"/>
    <s v="Steve"/>
    <n v="4"/>
    <n v="4"/>
    <n v="1592"/>
  </r>
  <r>
    <s v="0849"/>
    <x v="112"/>
    <n v="4"/>
    <x v="2"/>
    <x v="2"/>
    <x v="2"/>
    <x v="2"/>
    <n v="199"/>
    <n v="8"/>
    <s v="Jeff"/>
    <n v="2"/>
    <n v="3"/>
    <n v="1592"/>
  </r>
  <r>
    <s v="0854"/>
    <x v="112"/>
    <n v="7"/>
    <x v="9"/>
    <x v="7"/>
    <x v="1"/>
    <x v="2"/>
    <n v="199"/>
    <n v="5"/>
    <s v="Philip"/>
    <n v="8"/>
    <n v="8"/>
    <n v="995"/>
  </r>
  <r>
    <s v="0860"/>
    <x v="113"/>
    <n v="6"/>
    <x v="1"/>
    <x v="1"/>
    <x v="1"/>
    <x v="2"/>
    <n v="199"/>
    <n v="8"/>
    <s v="Steve"/>
    <n v="4"/>
    <n v="4"/>
    <n v="1592"/>
  </r>
  <r>
    <s v="0863"/>
    <x v="348"/>
    <n v="16"/>
    <x v="18"/>
    <x v="6"/>
    <x v="0"/>
    <x v="2"/>
    <n v="199"/>
    <n v="0"/>
    <s v="Jeff"/>
    <n v="5"/>
    <n v="3"/>
    <n v="0"/>
  </r>
  <r>
    <s v="0867"/>
    <x v="474"/>
    <n v="7"/>
    <x v="9"/>
    <x v="1"/>
    <x v="1"/>
    <x v="2"/>
    <n v="199"/>
    <n v="6"/>
    <s v="Steve"/>
    <n v="4"/>
    <n v="4"/>
    <n v="1194"/>
  </r>
  <r>
    <s v="0873"/>
    <x v="349"/>
    <n v="20"/>
    <x v="0"/>
    <x v="6"/>
    <x v="0"/>
    <x v="2"/>
    <n v="199"/>
    <n v="3"/>
    <s v="Jeff"/>
    <n v="5"/>
    <n v="3"/>
    <n v="597"/>
  </r>
  <r>
    <s v="0879"/>
    <x v="350"/>
    <n v="20"/>
    <x v="0"/>
    <x v="0"/>
    <x v="0"/>
    <x v="2"/>
    <n v="199"/>
    <n v="1"/>
    <s v="Jeff"/>
    <n v="3"/>
    <n v="3"/>
    <n v="199"/>
  </r>
  <r>
    <s v="0880"/>
    <x v="350"/>
    <n v="6"/>
    <x v="1"/>
    <x v="7"/>
    <x v="1"/>
    <x v="2"/>
    <n v="199"/>
    <n v="7"/>
    <s v="Philip"/>
    <n v="8"/>
    <n v="8"/>
    <n v="1393"/>
  </r>
  <r>
    <s v="0883"/>
    <x v="351"/>
    <n v="3"/>
    <x v="5"/>
    <x v="4"/>
    <x v="2"/>
    <x v="2"/>
    <n v="199"/>
    <n v="5"/>
    <s v="Sara"/>
    <n v="2"/>
    <n v="5"/>
    <n v="995"/>
  </r>
  <r>
    <s v="0888"/>
    <x v="352"/>
    <n v="15"/>
    <x v="10"/>
    <x v="3"/>
    <x v="3"/>
    <x v="2"/>
    <n v="199"/>
    <n v="3"/>
    <s v="Sara"/>
    <n v="5"/>
    <n v="5"/>
    <n v="597"/>
  </r>
  <r>
    <s v="0889"/>
    <x v="353"/>
    <n v="20"/>
    <x v="0"/>
    <x v="6"/>
    <x v="0"/>
    <x v="2"/>
    <n v="199"/>
    <n v="3"/>
    <s v="Jeff"/>
    <n v="5"/>
    <n v="3"/>
    <n v="597"/>
  </r>
  <r>
    <s v="0891"/>
    <x v="353"/>
    <n v="4"/>
    <x v="2"/>
    <x v="2"/>
    <x v="2"/>
    <x v="2"/>
    <n v="199"/>
    <n v="9"/>
    <s v="Jeff"/>
    <n v="2"/>
    <n v="3"/>
    <n v="1791"/>
  </r>
  <r>
    <s v="0895"/>
    <x v="116"/>
    <n v="9"/>
    <x v="8"/>
    <x v="7"/>
    <x v="1"/>
    <x v="2"/>
    <n v="199"/>
    <n v="2"/>
    <s v="Philip"/>
    <n v="8"/>
    <n v="8"/>
    <n v="398"/>
  </r>
  <r>
    <s v="0896"/>
    <x v="116"/>
    <n v="6"/>
    <x v="1"/>
    <x v="1"/>
    <x v="1"/>
    <x v="2"/>
    <n v="199"/>
    <n v="8"/>
    <s v="Steve"/>
    <n v="4"/>
    <n v="4"/>
    <n v="1592"/>
  </r>
  <r>
    <s v="0898"/>
    <x v="116"/>
    <n v="17"/>
    <x v="13"/>
    <x v="0"/>
    <x v="0"/>
    <x v="2"/>
    <n v="199"/>
    <n v="2"/>
    <s v="Jeff"/>
    <n v="3"/>
    <n v="3"/>
    <n v="398"/>
  </r>
  <r>
    <s v="0899"/>
    <x v="475"/>
    <n v="1"/>
    <x v="12"/>
    <x v="4"/>
    <x v="2"/>
    <x v="2"/>
    <n v="199"/>
    <n v="4"/>
    <s v="Sara"/>
    <n v="2"/>
    <n v="5"/>
    <n v="796"/>
  </r>
  <r>
    <s v="0906"/>
    <x v="355"/>
    <n v="19"/>
    <x v="6"/>
    <x v="6"/>
    <x v="0"/>
    <x v="2"/>
    <n v="199"/>
    <n v="5"/>
    <s v="Jeff"/>
    <n v="5"/>
    <n v="3"/>
    <n v="995"/>
  </r>
  <r>
    <s v="0907"/>
    <x v="356"/>
    <n v="10"/>
    <x v="15"/>
    <x v="7"/>
    <x v="1"/>
    <x v="2"/>
    <n v="199"/>
    <n v="1"/>
    <s v="Philip"/>
    <n v="8"/>
    <n v="8"/>
    <n v="199"/>
  </r>
  <r>
    <s v="0910"/>
    <x v="357"/>
    <n v="19"/>
    <x v="6"/>
    <x v="6"/>
    <x v="0"/>
    <x v="2"/>
    <n v="199"/>
    <n v="3"/>
    <s v="Jeff"/>
    <n v="5"/>
    <n v="3"/>
    <n v="597"/>
  </r>
  <r>
    <s v="0913"/>
    <x v="357"/>
    <n v="9"/>
    <x v="8"/>
    <x v="1"/>
    <x v="1"/>
    <x v="2"/>
    <n v="199"/>
    <n v="5"/>
    <s v="Steve"/>
    <n v="4"/>
    <n v="4"/>
    <n v="995"/>
  </r>
  <r>
    <s v="0920"/>
    <x v="119"/>
    <n v="2"/>
    <x v="16"/>
    <x v="4"/>
    <x v="2"/>
    <x v="2"/>
    <n v="199"/>
    <n v="3"/>
    <s v="Sara"/>
    <n v="2"/>
    <n v="5"/>
    <n v="597"/>
  </r>
  <r>
    <s v="0925"/>
    <x v="120"/>
    <n v="12"/>
    <x v="4"/>
    <x v="3"/>
    <x v="3"/>
    <x v="2"/>
    <n v="199"/>
    <n v="7"/>
    <s v="Sara"/>
    <n v="5"/>
    <n v="5"/>
    <n v="1393"/>
  </r>
  <r>
    <s v="0926"/>
    <x v="476"/>
    <n v="1"/>
    <x v="12"/>
    <x v="4"/>
    <x v="2"/>
    <x v="2"/>
    <n v="199"/>
    <n v="0"/>
    <s v="Sara"/>
    <n v="2"/>
    <n v="5"/>
    <n v="0"/>
  </r>
  <r>
    <s v="0927"/>
    <x v="476"/>
    <n v="8"/>
    <x v="17"/>
    <x v="1"/>
    <x v="1"/>
    <x v="2"/>
    <n v="199"/>
    <n v="8"/>
    <s v="Steve"/>
    <n v="4"/>
    <n v="4"/>
    <n v="1592"/>
  </r>
  <r>
    <s v="0930"/>
    <x v="476"/>
    <n v="10"/>
    <x v="15"/>
    <x v="1"/>
    <x v="1"/>
    <x v="2"/>
    <n v="199"/>
    <n v="3"/>
    <s v="Steve"/>
    <n v="4"/>
    <n v="4"/>
    <n v="597"/>
  </r>
  <r>
    <s v="0932"/>
    <x v="477"/>
    <n v="5"/>
    <x v="3"/>
    <x v="4"/>
    <x v="2"/>
    <x v="2"/>
    <n v="199"/>
    <n v="6"/>
    <s v="Sara"/>
    <n v="2"/>
    <n v="5"/>
    <n v="1194"/>
  </r>
  <r>
    <s v="0940"/>
    <x v="122"/>
    <n v="5"/>
    <x v="3"/>
    <x v="2"/>
    <x v="2"/>
    <x v="2"/>
    <n v="199"/>
    <n v="5"/>
    <s v="Jeff"/>
    <n v="2"/>
    <n v="3"/>
    <n v="995"/>
  </r>
  <r>
    <s v="0945"/>
    <x v="478"/>
    <n v="17"/>
    <x v="13"/>
    <x v="0"/>
    <x v="0"/>
    <x v="2"/>
    <n v="199"/>
    <n v="5"/>
    <s v="Jeff"/>
    <n v="3"/>
    <n v="3"/>
    <n v="995"/>
  </r>
  <r>
    <s v="0946"/>
    <x v="479"/>
    <n v="1"/>
    <x v="12"/>
    <x v="2"/>
    <x v="2"/>
    <x v="2"/>
    <n v="199"/>
    <n v="1"/>
    <s v="Jeff"/>
    <n v="2"/>
    <n v="3"/>
    <n v="199"/>
  </r>
  <r>
    <s v="0948"/>
    <x v="479"/>
    <n v="9"/>
    <x v="8"/>
    <x v="1"/>
    <x v="1"/>
    <x v="2"/>
    <n v="199"/>
    <n v="5"/>
    <s v="Steve"/>
    <n v="4"/>
    <n v="4"/>
    <n v="995"/>
  </r>
  <r>
    <s v="0951"/>
    <x v="125"/>
    <n v="17"/>
    <x v="13"/>
    <x v="0"/>
    <x v="0"/>
    <x v="2"/>
    <n v="199"/>
    <n v="1"/>
    <s v="Jeff"/>
    <n v="3"/>
    <n v="3"/>
    <n v="199"/>
  </r>
  <r>
    <s v="0953"/>
    <x v="125"/>
    <n v="3"/>
    <x v="5"/>
    <x v="4"/>
    <x v="2"/>
    <x v="2"/>
    <n v="199"/>
    <n v="1"/>
    <s v="Sara"/>
    <n v="2"/>
    <n v="5"/>
    <n v="199"/>
  </r>
  <r>
    <s v="0954"/>
    <x v="125"/>
    <n v="4"/>
    <x v="2"/>
    <x v="2"/>
    <x v="2"/>
    <x v="2"/>
    <n v="199"/>
    <n v="8"/>
    <s v="Jeff"/>
    <n v="2"/>
    <n v="3"/>
    <n v="1592"/>
  </r>
  <r>
    <s v="0955"/>
    <x v="480"/>
    <n v="10"/>
    <x v="15"/>
    <x v="7"/>
    <x v="1"/>
    <x v="2"/>
    <n v="199"/>
    <n v="0"/>
    <s v="Philip"/>
    <n v="8"/>
    <n v="8"/>
    <n v="0"/>
  </r>
  <r>
    <s v="0965"/>
    <x v="126"/>
    <n v="2"/>
    <x v="16"/>
    <x v="4"/>
    <x v="2"/>
    <x v="2"/>
    <n v="199"/>
    <n v="7"/>
    <s v="Sara"/>
    <n v="2"/>
    <n v="5"/>
    <n v="1393"/>
  </r>
  <r>
    <s v="0971"/>
    <x v="481"/>
    <n v="14"/>
    <x v="14"/>
    <x v="5"/>
    <x v="3"/>
    <x v="2"/>
    <n v="199"/>
    <n v="0"/>
    <s v="Steve"/>
    <n v="6"/>
    <n v="4"/>
    <n v="0"/>
  </r>
  <r>
    <s v="0977"/>
    <x v="482"/>
    <n v="5"/>
    <x v="3"/>
    <x v="4"/>
    <x v="2"/>
    <x v="2"/>
    <n v="199"/>
    <n v="9"/>
    <s v="Sara"/>
    <n v="2"/>
    <n v="5"/>
    <n v="1791"/>
  </r>
  <r>
    <s v="0982"/>
    <x v="131"/>
    <n v="8"/>
    <x v="17"/>
    <x v="1"/>
    <x v="1"/>
    <x v="2"/>
    <n v="199"/>
    <n v="1"/>
    <s v="Steve"/>
    <n v="4"/>
    <n v="4"/>
    <n v="199"/>
  </r>
  <r>
    <s v="0987"/>
    <x v="132"/>
    <n v="8"/>
    <x v="17"/>
    <x v="7"/>
    <x v="1"/>
    <x v="2"/>
    <n v="199"/>
    <n v="7"/>
    <s v="Philip"/>
    <n v="8"/>
    <n v="8"/>
    <n v="1393"/>
  </r>
  <r>
    <s v="0988"/>
    <x v="132"/>
    <n v="17"/>
    <x v="13"/>
    <x v="6"/>
    <x v="0"/>
    <x v="2"/>
    <n v="199"/>
    <n v="2"/>
    <s v="Jeff"/>
    <n v="5"/>
    <n v="3"/>
    <n v="398"/>
  </r>
  <r>
    <s v="0992"/>
    <x v="133"/>
    <n v="19"/>
    <x v="6"/>
    <x v="0"/>
    <x v="0"/>
    <x v="2"/>
    <n v="199"/>
    <n v="8"/>
    <s v="Jeff"/>
    <n v="3"/>
    <n v="3"/>
    <n v="1592"/>
  </r>
  <r>
    <s v="0996"/>
    <x v="483"/>
    <n v="7"/>
    <x v="9"/>
    <x v="7"/>
    <x v="1"/>
    <x v="2"/>
    <n v="199"/>
    <n v="0"/>
    <s v="Philip"/>
    <n v="8"/>
    <n v="8"/>
    <n v="0"/>
  </r>
  <r>
    <s v="0997"/>
    <x v="483"/>
    <n v="13"/>
    <x v="7"/>
    <x v="5"/>
    <x v="3"/>
    <x v="2"/>
    <n v="199"/>
    <n v="9"/>
    <s v="Steve"/>
    <n v="6"/>
    <n v="4"/>
    <n v="1791"/>
  </r>
  <r>
    <s v="0998"/>
    <x v="484"/>
    <n v="14"/>
    <x v="14"/>
    <x v="5"/>
    <x v="3"/>
    <x v="2"/>
    <n v="199"/>
    <n v="5"/>
    <s v="Steve"/>
    <n v="6"/>
    <n v="4"/>
    <n v="995"/>
  </r>
  <r>
    <s v="0999"/>
    <x v="485"/>
    <n v="2"/>
    <x v="16"/>
    <x v="2"/>
    <x v="2"/>
    <x v="2"/>
    <n v="199"/>
    <n v="3"/>
    <s v="Jeff"/>
    <n v="2"/>
    <n v="3"/>
    <n v="597"/>
  </r>
  <r>
    <s v="1000"/>
    <x v="486"/>
    <n v="1"/>
    <x v="12"/>
    <x v="4"/>
    <x v="2"/>
    <x v="2"/>
    <n v="199"/>
    <n v="7"/>
    <s v="Sara"/>
    <n v="2"/>
    <n v="5"/>
    <n v="1393"/>
  </r>
  <r>
    <s v="1002"/>
    <x v="360"/>
    <n v="2"/>
    <x v="16"/>
    <x v="4"/>
    <x v="2"/>
    <x v="2"/>
    <n v="199"/>
    <n v="2"/>
    <s v="Sara"/>
    <n v="2"/>
    <n v="5"/>
    <n v="398"/>
  </r>
  <r>
    <s v="1004"/>
    <x v="360"/>
    <n v="17"/>
    <x v="13"/>
    <x v="6"/>
    <x v="0"/>
    <x v="2"/>
    <n v="199"/>
    <n v="9"/>
    <s v="Jeff"/>
    <n v="5"/>
    <n v="3"/>
    <n v="1791"/>
  </r>
  <r>
    <s v="1005"/>
    <x v="360"/>
    <n v="10"/>
    <x v="15"/>
    <x v="7"/>
    <x v="1"/>
    <x v="2"/>
    <n v="199"/>
    <n v="1"/>
    <s v="Philip"/>
    <n v="8"/>
    <n v="8"/>
    <n v="199"/>
  </r>
  <r>
    <s v="1007"/>
    <x v="360"/>
    <n v="6"/>
    <x v="1"/>
    <x v="7"/>
    <x v="1"/>
    <x v="2"/>
    <n v="199"/>
    <n v="7"/>
    <s v="Philip"/>
    <n v="8"/>
    <n v="8"/>
    <n v="1393"/>
  </r>
  <r>
    <s v="1010"/>
    <x v="361"/>
    <n v="1"/>
    <x v="12"/>
    <x v="2"/>
    <x v="2"/>
    <x v="2"/>
    <n v="199"/>
    <n v="2"/>
    <s v="Jeff"/>
    <n v="2"/>
    <n v="3"/>
    <n v="398"/>
  </r>
  <r>
    <s v="1014"/>
    <x v="487"/>
    <n v="2"/>
    <x v="16"/>
    <x v="4"/>
    <x v="2"/>
    <x v="2"/>
    <n v="199"/>
    <n v="6"/>
    <s v="Sara"/>
    <n v="2"/>
    <n v="5"/>
    <n v="1194"/>
  </r>
  <r>
    <s v="1017"/>
    <x v="135"/>
    <n v="12"/>
    <x v="4"/>
    <x v="3"/>
    <x v="3"/>
    <x v="2"/>
    <n v="199"/>
    <n v="4"/>
    <s v="Sara"/>
    <n v="5"/>
    <n v="5"/>
    <n v="796"/>
  </r>
  <r>
    <s v="1025"/>
    <x v="138"/>
    <n v="2"/>
    <x v="16"/>
    <x v="4"/>
    <x v="2"/>
    <x v="2"/>
    <n v="199"/>
    <n v="9"/>
    <s v="Sara"/>
    <n v="2"/>
    <n v="5"/>
    <n v="1791"/>
  </r>
  <r>
    <s v="1032"/>
    <x v="138"/>
    <n v="13"/>
    <x v="7"/>
    <x v="3"/>
    <x v="3"/>
    <x v="2"/>
    <n v="199"/>
    <n v="7"/>
    <s v="Sara"/>
    <n v="5"/>
    <n v="5"/>
    <n v="1393"/>
  </r>
  <r>
    <s v="1038"/>
    <x v="139"/>
    <n v="17"/>
    <x v="13"/>
    <x v="0"/>
    <x v="0"/>
    <x v="2"/>
    <n v="199"/>
    <n v="3"/>
    <s v="Jeff"/>
    <n v="3"/>
    <n v="3"/>
    <n v="597"/>
  </r>
  <r>
    <s v="1040"/>
    <x v="140"/>
    <n v="7"/>
    <x v="9"/>
    <x v="1"/>
    <x v="1"/>
    <x v="2"/>
    <n v="199"/>
    <n v="5"/>
    <s v="Steve"/>
    <n v="4"/>
    <n v="4"/>
    <n v="995"/>
  </r>
  <r>
    <s v="1057"/>
    <x v="143"/>
    <n v="8"/>
    <x v="17"/>
    <x v="1"/>
    <x v="1"/>
    <x v="2"/>
    <n v="199"/>
    <n v="3"/>
    <s v="Steve"/>
    <n v="4"/>
    <n v="4"/>
    <n v="597"/>
  </r>
  <r>
    <s v="1069"/>
    <x v="488"/>
    <n v="4"/>
    <x v="2"/>
    <x v="2"/>
    <x v="2"/>
    <x v="2"/>
    <n v="199"/>
    <n v="2"/>
    <s v="Jeff"/>
    <n v="2"/>
    <n v="3"/>
    <n v="398"/>
  </r>
  <r>
    <s v="1070"/>
    <x v="488"/>
    <n v="14"/>
    <x v="14"/>
    <x v="3"/>
    <x v="3"/>
    <x v="2"/>
    <n v="199"/>
    <n v="3"/>
    <s v="Sara"/>
    <n v="5"/>
    <n v="5"/>
    <n v="597"/>
  </r>
  <r>
    <s v="1071"/>
    <x v="488"/>
    <n v="4"/>
    <x v="2"/>
    <x v="2"/>
    <x v="2"/>
    <x v="2"/>
    <n v="199"/>
    <n v="5"/>
    <s v="Jeff"/>
    <n v="2"/>
    <n v="3"/>
    <n v="995"/>
  </r>
  <r>
    <s v="1084"/>
    <x v="148"/>
    <n v="2"/>
    <x v="16"/>
    <x v="2"/>
    <x v="2"/>
    <x v="2"/>
    <n v="199"/>
    <n v="4"/>
    <s v="Jeff"/>
    <n v="2"/>
    <n v="3"/>
    <n v="796"/>
  </r>
  <r>
    <s v="1085"/>
    <x v="148"/>
    <n v="5"/>
    <x v="3"/>
    <x v="4"/>
    <x v="2"/>
    <x v="2"/>
    <n v="199"/>
    <n v="9"/>
    <s v="Sara"/>
    <n v="2"/>
    <n v="5"/>
    <n v="1791"/>
  </r>
  <r>
    <s v="1098"/>
    <x v="150"/>
    <n v="10"/>
    <x v="15"/>
    <x v="7"/>
    <x v="1"/>
    <x v="2"/>
    <n v="199"/>
    <n v="3"/>
    <s v="Philip"/>
    <n v="8"/>
    <n v="8"/>
    <n v="597"/>
  </r>
  <r>
    <s v="1104"/>
    <x v="150"/>
    <n v="12"/>
    <x v="4"/>
    <x v="5"/>
    <x v="3"/>
    <x v="2"/>
    <n v="199"/>
    <n v="2"/>
    <s v="Steve"/>
    <n v="6"/>
    <n v="4"/>
    <n v="398"/>
  </r>
  <r>
    <s v="1107"/>
    <x v="150"/>
    <n v="7"/>
    <x v="9"/>
    <x v="1"/>
    <x v="1"/>
    <x v="2"/>
    <n v="199"/>
    <n v="9"/>
    <s v="Steve"/>
    <n v="4"/>
    <n v="4"/>
    <n v="1791"/>
  </r>
  <r>
    <s v="1115"/>
    <x v="151"/>
    <n v="20"/>
    <x v="0"/>
    <x v="0"/>
    <x v="0"/>
    <x v="2"/>
    <n v="199"/>
    <n v="1"/>
    <s v="Jeff"/>
    <n v="3"/>
    <n v="3"/>
    <n v="199"/>
  </r>
  <r>
    <s v="1119"/>
    <x v="151"/>
    <n v="10"/>
    <x v="15"/>
    <x v="7"/>
    <x v="1"/>
    <x v="2"/>
    <n v="199"/>
    <n v="6"/>
    <s v="Philip"/>
    <n v="8"/>
    <n v="8"/>
    <n v="1194"/>
  </r>
  <r>
    <s v="1127"/>
    <x v="373"/>
    <n v="17"/>
    <x v="13"/>
    <x v="0"/>
    <x v="0"/>
    <x v="2"/>
    <n v="199"/>
    <n v="9"/>
    <s v="Jeff"/>
    <n v="3"/>
    <n v="3"/>
    <n v="1791"/>
  </r>
  <r>
    <s v="1130"/>
    <x v="374"/>
    <n v="18"/>
    <x v="11"/>
    <x v="0"/>
    <x v="0"/>
    <x v="2"/>
    <n v="199"/>
    <n v="8"/>
    <s v="Jeff"/>
    <n v="3"/>
    <n v="3"/>
    <n v="1592"/>
  </r>
  <r>
    <s v="1132"/>
    <x v="374"/>
    <n v="17"/>
    <x v="13"/>
    <x v="6"/>
    <x v="0"/>
    <x v="2"/>
    <n v="199"/>
    <n v="3"/>
    <s v="Jeff"/>
    <n v="5"/>
    <n v="3"/>
    <n v="597"/>
  </r>
  <r>
    <s v="1146"/>
    <x v="489"/>
    <n v="4"/>
    <x v="2"/>
    <x v="2"/>
    <x v="2"/>
    <x v="2"/>
    <n v="199"/>
    <n v="8"/>
    <s v="Jeff"/>
    <n v="2"/>
    <n v="3"/>
    <n v="1592"/>
  </r>
  <r>
    <s v="1148"/>
    <x v="490"/>
    <n v="19"/>
    <x v="6"/>
    <x v="0"/>
    <x v="0"/>
    <x v="2"/>
    <n v="199"/>
    <n v="0"/>
    <s v="Jeff"/>
    <n v="3"/>
    <n v="3"/>
    <n v="0"/>
  </r>
  <r>
    <s v="1158"/>
    <x v="377"/>
    <n v="17"/>
    <x v="13"/>
    <x v="6"/>
    <x v="0"/>
    <x v="2"/>
    <n v="199"/>
    <n v="6"/>
    <s v="Jeff"/>
    <n v="5"/>
    <n v="3"/>
    <n v="1194"/>
  </r>
  <r>
    <s v="1160"/>
    <x v="378"/>
    <n v="20"/>
    <x v="0"/>
    <x v="0"/>
    <x v="0"/>
    <x v="2"/>
    <n v="199"/>
    <n v="0"/>
    <s v="Jeff"/>
    <n v="3"/>
    <n v="3"/>
    <n v="0"/>
  </r>
  <r>
    <s v="1162"/>
    <x v="378"/>
    <n v="15"/>
    <x v="10"/>
    <x v="5"/>
    <x v="3"/>
    <x v="2"/>
    <n v="199"/>
    <n v="7"/>
    <s v="Steve"/>
    <n v="6"/>
    <n v="4"/>
    <n v="1393"/>
  </r>
  <r>
    <s v="1163"/>
    <x v="379"/>
    <n v="17"/>
    <x v="13"/>
    <x v="0"/>
    <x v="0"/>
    <x v="2"/>
    <n v="199"/>
    <n v="0"/>
    <s v="Jeff"/>
    <n v="3"/>
    <n v="3"/>
    <n v="0"/>
  </r>
  <r>
    <s v="1165"/>
    <x v="379"/>
    <n v="6"/>
    <x v="1"/>
    <x v="7"/>
    <x v="1"/>
    <x v="2"/>
    <n v="199"/>
    <n v="1"/>
    <s v="Philip"/>
    <n v="8"/>
    <n v="8"/>
    <n v="199"/>
  </r>
  <r>
    <s v="1171"/>
    <x v="491"/>
    <n v="14"/>
    <x v="14"/>
    <x v="3"/>
    <x v="3"/>
    <x v="2"/>
    <n v="199"/>
    <n v="7"/>
    <s v="Sara"/>
    <n v="5"/>
    <n v="5"/>
    <n v="1393"/>
  </r>
  <r>
    <s v="1173"/>
    <x v="491"/>
    <n v="6"/>
    <x v="1"/>
    <x v="1"/>
    <x v="1"/>
    <x v="2"/>
    <n v="199"/>
    <n v="2"/>
    <s v="Steve"/>
    <n v="4"/>
    <n v="4"/>
    <n v="398"/>
  </r>
  <r>
    <s v="1174"/>
    <x v="492"/>
    <n v="11"/>
    <x v="19"/>
    <x v="3"/>
    <x v="3"/>
    <x v="2"/>
    <n v="199"/>
    <n v="6"/>
    <s v="Sara"/>
    <n v="5"/>
    <n v="5"/>
    <n v="1194"/>
  </r>
  <r>
    <s v="1177"/>
    <x v="158"/>
    <n v="5"/>
    <x v="3"/>
    <x v="4"/>
    <x v="2"/>
    <x v="2"/>
    <n v="199"/>
    <n v="9"/>
    <s v="Sara"/>
    <n v="2"/>
    <n v="5"/>
    <n v="1791"/>
  </r>
  <r>
    <s v="1184"/>
    <x v="159"/>
    <n v="15"/>
    <x v="10"/>
    <x v="5"/>
    <x v="3"/>
    <x v="2"/>
    <n v="199"/>
    <n v="3"/>
    <s v="Steve"/>
    <n v="6"/>
    <n v="4"/>
    <n v="597"/>
  </r>
  <r>
    <s v="1197"/>
    <x v="493"/>
    <n v="6"/>
    <x v="1"/>
    <x v="7"/>
    <x v="1"/>
    <x v="2"/>
    <n v="199"/>
    <n v="2"/>
    <s v="Philip"/>
    <n v="8"/>
    <n v="8"/>
    <n v="398"/>
  </r>
  <r>
    <s v="1210"/>
    <x v="162"/>
    <n v="11"/>
    <x v="19"/>
    <x v="5"/>
    <x v="3"/>
    <x v="2"/>
    <n v="199"/>
    <n v="7"/>
    <s v="Steve"/>
    <n v="6"/>
    <n v="4"/>
    <n v="1393"/>
  </r>
  <r>
    <s v="1224"/>
    <x v="164"/>
    <n v="4"/>
    <x v="2"/>
    <x v="2"/>
    <x v="2"/>
    <x v="2"/>
    <n v="199"/>
    <n v="5"/>
    <s v="Jeff"/>
    <n v="2"/>
    <n v="3"/>
    <n v="995"/>
  </r>
  <r>
    <s v="1229"/>
    <x v="165"/>
    <n v="12"/>
    <x v="4"/>
    <x v="5"/>
    <x v="3"/>
    <x v="2"/>
    <n v="199"/>
    <n v="4"/>
    <s v="Steve"/>
    <n v="6"/>
    <n v="4"/>
    <n v="796"/>
  </r>
  <r>
    <s v="1240"/>
    <x v="494"/>
    <n v="12"/>
    <x v="4"/>
    <x v="3"/>
    <x v="3"/>
    <x v="2"/>
    <n v="199"/>
    <n v="3"/>
    <s v="Sara"/>
    <n v="5"/>
    <n v="5"/>
    <n v="597"/>
  </r>
  <r>
    <s v="1245"/>
    <x v="167"/>
    <n v="8"/>
    <x v="17"/>
    <x v="7"/>
    <x v="1"/>
    <x v="2"/>
    <n v="199"/>
    <n v="0"/>
    <s v="Philip"/>
    <n v="8"/>
    <n v="8"/>
    <n v="0"/>
  </r>
  <r>
    <s v="1251"/>
    <x v="167"/>
    <n v="3"/>
    <x v="5"/>
    <x v="4"/>
    <x v="2"/>
    <x v="2"/>
    <n v="199"/>
    <n v="1"/>
    <s v="Sara"/>
    <n v="2"/>
    <n v="5"/>
    <n v="199"/>
  </r>
  <r>
    <s v="1254"/>
    <x v="168"/>
    <n v="15"/>
    <x v="10"/>
    <x v="3"/>
    <x v="3"/>
    <x v="2"/>
    <n v="199"/>
    <n v="8"/>
    <s v="Sara"/>
    <n v="5"/>
    <n v="5"/>
    <n v="1592"/>
  </r>
  <r>
    <s v="1260"/>
    <x v="169"/>
    <n v="8"/>
    <x v="17"/>
    <x v="1"/>
    <x v="1"/>
    <x v="2"/>
    <n v="199"/>
    <n v="3"/>
    <s v="Steve"/>
    <n v="4"/>
    <n v="4"/>
    <n v="597"/>
  </r>
  <r>
    <s v="1261"/>
    <x v="495"/>
    <n v="5"/>
    <x v="3"/>
    <x v="4"/>
    <x v="2"/>
    <x v="2"/>
    <n v="199"/>
    <n v="5"/>
    <s v="Sara"/>
    <n v="2"/>
    <n v="5"/>
    <n v="995"/>
  </r>
  <r>
    <s v="1266"/>
    <x v="496"/>
    <n v="8"/>
    <x v="17"/>
    <x v="1"/>
    <x v="1"/>
    <x v="2"/>
    <n v="199"/>
    <n v="7"/>
    <s v="Steve"/>
    <n v="4"/>
    <n v="4"/>
    <n v="1393"/>
  </r>
  <r>
    <s v="1267"/>
    <x v="496"/>
    <n v="17"/>
    <x v="13"/>
    <x v="6"/>
    <x v="0"/>
    <x v="2"/>
    <n v="199"/>
    <n v="9"/>
    <s v="Jeff"/>
    <n v="5"/>
    <n v="3"/>
    <n v="1791"/>
  </r>
  <r>
    <s v="1271"/>
    <x v="497"/>
    <n v="16"/>
    <x v="18"/>
    <x v="6"/>
    <x v="0"/>
    <x v="2"/>
    <n v="199"/>
    <n v="1"/>
    <s v="Jeff"/>
    <n v="5"/>
    <n v="3"/>
    <n v="199"/>
  </r>
  <r>
    <s v="1273"/>
    <x v="173"/>
    <n v="20"/>
    <x v="0"/>
    <x v="0"/>
    <x v="0"/>
    <x v="2"/>
    <n v="199"/>
    <n v="5"/>
    <s v="Jeff"/>
    <n v="3"/>
    <n v="3"/>
    <n v="995"/>
  </r>
  <r>
    <s v="1281"/>
    <x v="174"/>
    <n v="19"/>
    <x v="6"/>
    <x v="6"/>
    <x v="0"/>
    <x v="2"/>
    <n v="199"/>
    <n v="0"/>
    <s v="Jeff"/>
    <n v="5"/>
    <n v="3"/>
    <n v="0"/>
  </r>
  <r>
    <s v="1284"/>
    <x v="174"/>
    <n v="8"/>
    <x v="17"/>
    <x v="1"/>
    <x v="1"/>
    <x v="2"/>
    <n v="199"/>
    <n v="5"/>
    <s v="Steve"/>
    <n v="4"/>
    <n v="4"/>
    <n v="995"/>
  </r>
  <r>
    <s v="1288"/>
    <x v="174"/>
    <n v="7"/>
    <x v="9"/>
    <x v="1"/>
    <x v="1"/>
    <x v="2"/>
    <n v="199"/>
    <n v="1"/>
    <s v="Steve"/>
    <n v="4"/>
    <n v="4"/>
    <n v="199"/>
  </r>
  <r>
    <s v="1289"/>
    <x v="174"/>
    <n v="17"/>
    <x v="13"/>
    <x v="0"/>
    <x v="0"/>
    <x v="2"/>
    <n v="199"/>
    <n v="4"/>
    <s v="Jeff"/>
    <n v="3"/>
    <n v="3"/>
    <n v="796"/>
  </r>
  <r>
    <s v="1292"/>
    <x v="391"/>
    <n v="2"/>
    <x v="16"/>
    <x v="2"/>
    <x v="2"/>
    <x v="2"/>
    <n v="199"/>
    <n v="3"/>
    <s v="Jeff"/>
    <n v="2"/>
    <n v="3"/>
    <n v="597"/>
  </r>
  <r>
    <s v="1299"/>
    <x v="176"/>
    <n v="16"/>
    <x v="18"/>
    <x v="0"/>
    <x v="0"/>
    <x v="2"/>
    <n v="199"/>
    <n v="2"/>
    <s v="Jeff"/>
    <n v="3"/>
    <n v="3"/>
    <n v="398"/>
  </r>
  <r>
    <s v="1301"/>
    <x v="176"/>
    <n v="3"/>
    <x v="5"/>
    <x v="4"/>
    <x v="2"/>
    <x v="2"/>
    <n v="199"/>
    <n v="9"/>
    <s v="Sara"/>
    <n v="2"/>
    <n v="5"/>
    <n v="1791"/>
  </r>
  <r>
    <s v="1305"/>
    <x v="177"/>
    <n v="6"/>
    <x v="1"/>
    <x v="1"/>
    <x v="1"/>
    <x v="2"/>
    <n v="199"/>
    <n v="8"/>
    <s v="Steve"/>
    <n v="4"/>
    <n v="4"/>
    <n v="1592"/>
  </r>
  <r>
    <s v="1314"/>
    <x v="179"/>
    <n v="11"/>
    <x v="19"/>
    <x v="3"/>
    <x v="3"/>
    <x v="2"/>
    <n v="199"/>
    <n v="9"/>
    <s v="Sara"/>
    <n v="5"/>
    <n v="5"/>
    <n v="1791"/>
  </r>
  <r>
    <s v="1319"/>
    <x v="498"/>
    <n v="11"/>
    <x v="19"/>
    <x v="5"/>
    <x v="3"/>
    <x v="2"/>
    <n v="199"/>
    <n v="9"/>
    <s v="Steve"/>
    <n v="6"/>
    <n v="4"/>
    <n v="1791"/>
  </r>
  <r>
    <s v="1327"/>
    <x v="181"/>
    <n v="3"/>
    <x v="5"/>
    <x v="2"/>
    <x v="2"/>
    <x v="2"/>
    <n v="199"/>
    <n v="6"/>
    <s v="Jeff"/>
    <n v="2"/>
    <n v="3"/>
    <n v="1194"/>
  </r>
  <r>
    <s v="1333"/>
    <x v="183"/>
    <n v="16"/>
    <x v="18"/>
    <x v="0"/>
    <x v="0"/>
    <x v="2"/>
    <n v="199"/>
    <n v="5"/>
    <s v="Jeff"/>
    <n v="3"/>
    <n v="3"/>
    <n v="995"/>
  </r>
  <r>
    <s v="1340"/>
    <x v="184"/>
    <n v="2"/>
    <x v="16"/>
    <x v="2"/>
    <x v="2"/>
    <x v="2"/>
    <n v="199"/>
    <n v="7"/>
    <s v="Jeff"/>
    <n v="2"/>
    <n v="3"/>
    <n v="1393"/>
  </r>
  <r>
    <s v="1343"/>
    <x v="184"/>
    <n v="4"/>
    <x v="2"/>
    <x v="4"/>
    <x v="2"/>
    <x v="2"/>
    <n v="199"/>
    <n v="1"/>
    <s v="Sara"/>
    <n v="2"/>
    <n v="5"/>
    <n v="199"/>
  </r>
  <r>
    <s v="1344"/>
    <x v="184"/>
    <n v="6"/>
    <x v="1"/>
    <x v="7"/>
    <x v="1"/>
    <x v="2"/>
    <n v="199"/>
    <n v="0"/>
    <s v="Philip"/>
    <n v="8"/>
    <n v="8"/>
    <n v="0"/>
  </r>
  <r>
    <s v="1348"/>
    <x v="499"/>
    <n v="4"/>
    <x v="2"/>
    <x v="4"/>
    <x v="2"/>
    <x v="2"/>
    <n v="199"/>
    <n v="6"/>
    <s v="Sara"/>
    <n v="2"/>
    <n v="5"/>
    <n v="1194"/>
  </r>
  <r>
    <s v="1349"/>
    <x v="499"/>
    <n v="19"/>
    <x v="6"/>
    <x v="0"/>
    <x v="0"/>
    <x v="2"/>
    <n v="199"/>
    <n v="4"/>
    <s v="Jeff"/>
    <n v="3"/>
    <n v="3"/>
    <n v="796"/>
  </r>
  <r>
    <s v="1350"/>
    <x v="499"/>
    <n v="8"/>
    <x v="17"/>
    <x v="7"/>
    <x v="1"/>
    <x v="2"/>
    <n v="199"/>
    <n v="7"/>
    <s v="Philip"/>
    <n v="8"/>
    <n v="8"/>
    <n v="1393"/>
  </r>
  <r>
    <s v="1352"/>
    <x v="185"/>
    <n v="15"/>
    <x v="10"/>
    <x v="5"/>
    <x v="3"/>
    <x v="2"/>
    <n v="199"/>
    <n v="2"/>
    <s v="Steve"/>
    <n v="6"/>
    <n v="4"/>
    <n v="398"/>
  </r>
  <r>
    <s v="1365"/>
    <x v="186"/>
    <n v="14"/>
    <x v="14"/>
    <x v="3"/>
    <x v="3"/>
    <x v="2"/>
    <n v="199"/>
    <n v="1"/>
    <s v="Sara"/>
    <n v="5"/>
    <n v="5"/>
    <n v="199"/>
  </r>
  <r>
    <s v="1367"/>
    <x v="186"/>
    <n v="8"/>
    <x v="17"/>
    <x v="7"/>
    <x v="1"/>
    <x v="2"/>
    <n v="199"/>
    <n v="5"/>
    <s v="Philip"/>
    <n v="8"/>
    <n v="8"/>
    <n v="995"/>
  </r>
  <r>
    <s v="1369"/>
    <x v="188"/>
    <n v="11"/>
    <x v="19"/>
    <x v="3"/>
    <x v="3"/>
    <x v="2"/>
    <n v="199"/>
    <n v="0"/>
    <s v="Sara"/>
    <n v="5"/>
    <n v="5"/>
    <n v="0"/>
  </r>
  <r>
    <s v="1373"/>
    <x v="500"/>
    <n v="1"/>
    <x v="12"/>
    <x v="4"/>
    <x v="2"/>
    <x v="2"/>
    <n v="199"/>
    <n v="4"/>
    <s v="Sara"/>
    <n v="2"/>
    <n v="5"/>
    <n v="796"/>
  </r>
  <r>
    <s v="1384"/>
    <x v="190"/>
    <n v="15"/>
    <x v="10"/>
    <x v="3"/>
    <x v="3"/>
    <x v="2"/>
    <n v="199"/>
    <n v="9"/>
    <s v="Sara"/>
    <n v="5"/>
    <n v="5"/>
    <n v="1791"/>
  </r>
  <r>
    <s v="1386"/>
    <x v="190"/>
    <n v="2"/>
    <x v="16"/>
    <x v="4"/>
    <x v="2"/>
    <x v="2"/>
    <n v="199"/>
    <n v="8"/>
    <s v="Sara"/>
    <n v="2"/>
    <n v="5"/>
    <n v="1592"/>
  </r>
  <r>
    <s v="1395"/>
    <x v="501"/>
    <n v="4"/>
    <x v="2"/>
    <x v="2"/>
    <x v="2"/>
    <x v="2"/>
    <n v="199"/>
    <n v="3"/>
    <s v="Jeff"/>
    <n v="2"/>
    <n v="3"/>
    <n v="597"/>
  </r>
  <r>
    <s v="1399"/>
    <x v="192"/>
    <n v="2"/>
    <x v="16"/>
    <x v="4"/>
    <x v="2"/>
    <x v="2"/>
    <n v="199"/>
    <n v="8"/>
    <s v="Sara"/>
    <n v="2"/>
    <n v="5"/>
    <n v="1592"/>
  </r>
  <r>
    <s v="1405"/>
    <x v="192"/>
    <n v="11"/>
    <x v="19"/>
    <x v="5"/>
    <x v="3"/>
    <x v="2"/>
    <n v="199"/>
    <n v="8"/>
    <s v="Steve"/>
    <n v="6"/>
    <n v="4"/>
    <n v="1592"/>
  </r>
  <r>
    <s v="1411"/>
    <x v="395"/>
    <n v="8"/>
    <x v="17"/>
    <x v="1"/>
    <x v="1"/>
    <x v="2"/>
    <n v="199"/>
    <n v="1"/>
    <s v="Steve"/>
    <n v="4"/>
    <n v="4"/>
    <n v="199"/>
  </r>
  <r>
    <s v="1417"/>
    <x v="195"/>
    <n v="18"/>
    <x v="11"/>
    <x v="6"/>
    <x v="0"/>
    <x v="2"/>
    <n v="199"/>
    <n v="2"/>
    <s v="Jeff"/>
    <n v="5"/>
    <n v="3"/>
    <n v="398"/>
  </r>
  <r>
    <s v="1420"/>
    <x v="502"/>
    <n v="18"/>
    <x v="11"/>
    <x v="0"/>
    <x v="0"/>
    <x v="2"/>
    <n v="199"/>
    <n v="0"/>
    <s v="Jeff"/>
    <n v="3"/>
    <n v="3"/>
    <n v="0"/>
  </r>
  <r>
    <s v="1421"/>
    <x v="502"/>
    <n v="2"/>
    <x v="16"/>
    <x v="2"/>
    <x v="2"/>
    <x v="2"/>
    <n v="199"/>
    <n v="0"/>
    <s v="Jeff"/>
    <n v="2"/>
    <n v="3"/>
    <n v="0"/>
  </r>
  <r>
    <s v="1422"/>
    <x v="196"/>
    <n v="2"/>
    <x v="16"/>
    <x v="4"/>
    <x v="2"/>
    <x v="2"/>
    <n v="199"/>
    <n v="9"/>
    <s v="Sara"/>
    <n v="2"/>
    <n v="5"/>
    <n v="1791"/>
  </r>
  <r>
    <s v="1428"/>
    <x v="197"/>
    <n v="5"/>
    <x v="3"/>
    <x v="4"/>
    <x v="2"/>
    <x v="2"/>
    <n v="199"/>
    <n v="9"/>
    <s v="Sara"/>
    <n v="2"/>
    <n v="5"/>
    <n v="1791"/>
  </r>
  <r>
    <s v="1430"/>
    <x v="198"/>
    <n v="10"/>
    <x v="15"/>
    <x v="7"/>
    <x v="1"/>
    <x v="2"/>
    <n v="199"/>
    <n v="6"/>
    <s v="Philip"/>
    <n v="8"/>
    <n v="8"/>
    <n v="1194"/>
  </r>
  <r>
    <s v="1437"/>
    <x v="398"/>
    <n v="7"/>
    <x v="9"/>
    <x v="1"/>
    <x v="1"/>
    <x v="2"/>
    <n v="199"/>
    <n v="8"/>
    <s v="Steve"/>
    <n v="4"/>
    <n v="4"/>
    <n v="1592"/>
  </r>
  <r>
    <s v="1439"/>
    <x v="398"/>
    <n v="16"/>
    <x v="18"/>
    <x v="0"/>
    <x v="0"/>
    <x v="2"/>
    <n v="199"/>
    <n v="9"/>
    <s v="Jeff"/>
    <n v="3"/>
    <n v="3"/>
    <n v="1791"/>
  </r>
  <r>
    <s v="1440"/>
    <x v="398"/>
    <n v="18"/>
    <x v="11"/>
    <x v="0"/>
    <x v="0"/>
    <x v="2"/>
    <n v="199"/>
    <n v="2"/>
    <s v="Jeff"/>
    <n v="3"/>
    <n v="3"/>
    <n v="398"/>
  </r>
  <r>
    <s v="1441"/>
    <x v="398"/>
    <n v="13"/>
    <x v="7"/>
    <x v="5"/>
    <x v="3"/>
    <x v="2"/>
    <n v="199"/>
    <n v="5"/>
    <s v="Steve"/>
    <n v="6"/>
    <n v="4"/>
    <n v="995"/>
  </r>
  <r>
    <s v="1445"/>
    <x v="399"/>
    <n v="1"/>
    <x v="12"/>
    <x v="4"/>
    <x v="2"/>
    <x v="2"/>
    <n v="199"/>
    <n v="3"/>
    <s v="Sara"/>
    <n v="2"/>
    <n v="5"/>
    <n v="597"/>
  </r>
  <r>
    <s v="1450"/>
    <x v="200"/>
    <n v="4"/>
    <x v="2"/>
    <x v="4"/>
    <x v="2"/>
    <x v="2"/>
    <n v="199"/>
    <n v="5"/>
    <s v="Sara"/>
    <n v="2"/>
    <n v="5"/>
    <n v="995"/>
  </r>
  <r>
    <s v="1456"/>
    <x v="201"/>
    <n v="17"/>
    <x v="13"/>
    <x v="6"/>
    <x v="0"/>
    <x v="2"/>
    <n v="199"/>
    <n v="7"/>
    <s v="Jeff"/>
    <n v="5"/>
    <n v="3"/>
    <n v="1393"/>
  </r>
  <r>
    <s v="1459"/>
    <x v="503"/>
    <n v="17"/>
    <x v="13"/>
    <x v="0"/>
    <x v="0"/>
    <x v="2"/>
    <n v="199"/>
    <n v="5"/>
    <s v="Jeff"/>
    <n v="3"/>
    <n v="3"/>
    <n v="995"/>
  </r>
  <r>
    <s v="1460"/>
    <x v="504"/>
    <n v="13"/>
    <x v="7"/>
    <x v="3"/>
    <x v="3"/>
    <x v="2"/>
    <n v="199"/>
    <n v="9"/>
    <s v="Sara"/>
    <n v="5"/>
    <n v="5"/>
    <n v="1791"/>
  </r>
  <r>
    <s v="1463"/>
    <x v="400"/>
    <n v="13"/>
    <x v="7"/>
    <x v="3"/>
    <x v="3"/>
    <x v="2"/>
    <n v="199"/>
    <n v="3"/>
    <s v="Sara"/>
    <n v="5"/>
    <n v="5"/>
    <n v="597"/>
  </r>
  <r>
    <s v="1467"/>
    <x v="204"/>
    <n v="3"/>
    <x v="5"/>
    <x v="4"/>
    <x v="2"/>
    <x v="2"/>
    <n v="199"/>
    <n v="5"/>
    <s v="Sara"/>
    <n v="2"/>
    <n v="5"/>
    <n v="995"/>
  </r>
  <r>
    <s v="1488"/>
    <x v="208"/>
    <n v="12"/>
    <x v="4"/>
    <x v="5"/>
    <x v="3"/>
    <x v="2"/>
    <n v="199"/>
    <n v="8"/>
    <s v="Steve"/>
    <n v="6"/>
    <n v="4"/>
    <n v="1592"/>
  </r>
  <r>
    <s v="1497"/>
    <x v="403"/>
    <n v="13"/>
    <x v="7"/>
    <x v="5"/>
    <x v="3"/>
    <x v="2"/>
    <n v="199"/>
    <n v="5"/>
    <s v="Steve"/>
    <n v="6"/>
    <n v="4"/>
    <n v="995"/>
  </r>
  <r>
    <s v="1508"/>
    <x v="405"/>
    <n v="2"/>
    <x v="16"/>
    <x v="2"/>
    <x v="2"/>
    <x v="2"/>
    <n v="199"/>
    <n v="4"/>
    <s v="Jeff"/>
    <n v="2"/>
    <n v="3"/>
    <n v="796"/>
  </r>
  <r>
    <s v="1514"/>
    <x v="211"/>
    <n v="11"/>
    <x v="19"/>
    <x v="3"/>
    <x v="3"/>
    <x v="2"/>
    <n v="199"/>
    <n v="2"/>
    <s v="Sara"/>
    <n v="5"/>
    <n v="5"/>
    <n v="398"/>
  </r>
  <r>
    <s v="1529"/>
    <x v="213"/>
    <n v="18"/>
    <x v="11"/>
    <x v="0"/>
    <x v="0"/>
    <x v="2"/>
    <n v="199"/>
    <n v="1"/>
    <s v="Jeff"/>
    <n v="3"/>
    <n v="3"/>
    <n v="199"/>
  </r>
  <r>
    <s v="1531"/>
    <x v="505"/>
    <n v="4"/>
    <x v="2"/>
    <x v="2"/>
    <x v="2"/>
    <x v="2"/>
    <n v="199"/>
    <n v="7"/>
    <s v="Jeff"/>
    <n v="2"/>
    <n v="3"/>
    <n v="1393"/>
  </r>
  <r>
    <s v="1539"/>
    <x v="506"/>
    <n v="15"/>
    <x v="10"/>
    <x v="5"/>
    <x v="3"/>
    <x v="2"/>
    <n v="199"/>
    <n v="7"/>
    <s v="Steve"/>
    <n v="6"/>
    <n v="4"/>
    <n v="1393"/>
  </r>
  <r>
    <s v="1542"/>
    <x v="215"/>
    <n v="5"/>
    <x v="3"/>
    <x v="4"/>
    <x v="2"/>
    <x v="2"/>
    <n v="199"/>
    <n v="6"/>
    <s v="Sara"/>
    <n v="2"/>
    <n v="5"/>
    <n v="1194"/>
  </r>
  <r>
    <s v="1544"/>
    <x v="215"/>
    <n v="19"/>
    <x v="6"/>
    <x v="0"/>
    <x v="0"/>
    <x v="2"/>
    <n v="199"/>
    <n v="5"/>
    <s v="Jeff"/>
    <n v="3"/>
    <n v="3"/>
    <n v="995"/>
  </r>
  <r>
    <s v="1546"/>
    <x v="507"/>
    <n v="15"/>
    <x v="10"/>
    <x v="5"/>
    <x v="3"/>
    <x v="2"/>
    <n v="199"/>
    <n v="7"/>
    <s v="Steve"/>
    <n v="6"/>
    <n v="4"/>
    <n v="1393"/>
  </r>
  <r>
    <s v="1550"/>
    <x v="217"/>
    <n v="15"/>
    <x v="10"/>
    <x v="3"/>
    <x v="3"/>
    <x v="2"/>
    <n v="199"/>
    <n v="3"/>
    <s v="Sara"/>
    <n v="5"/>
    <n v="5"/>
    <n v="597"/>
  </r>
  <r>
    <s v="1556"/>
    <x v="217"/>
    <n v="17"/>
    <x v="13"/>
    <x v="6"/>
    <x v="0"/>
    <x v="2"/>
    <n v="199"/>
    <n v="2"/>
    <s v="Jeff"/>
    <n v="5"/>
    <n v="3"/>
    <n v="398"/>
  </r>
  <r>
    <s v="1560"/>
    <x v="219"/>
    <n v="20"/>
    <x v="0"/>
    <x v="6"/>
    <x v="0"/>
    <x v="2"/>
    <n v="199"/>
    <n v="2"/>
    <s v="Jeff"/>
    <n v="5"/>
    <n v="3"/>
    <n v="398"/>
  </r>
  <r>
    <s v="1564"/>
    <x v="220"/>
    <n v="2"/>
    <x v="16"/>
    <x v="2"/>
    <x v="2"/>
    <x v="2"/>
    <n v="199"/>
    <n v="9"/>
    <s v="Jeff"/>
    <n v="2"/>
    <n v="3"/>
    <n v="1791"/>
  </r>
  <r>
    <s v="1577"/>
    <x v="222"/>
    <n v="13"/>
    <x v="7"/>
    <x v="5"/>
    <x v="3"/>
    <x v="2"/>
    <n v="199"/>
    <n v="0"/>
    <s v="Steve"/>
    <n v="6"/>
    <n v="4"/>
    <n v="0"/>
  </r>
  <r>
    <s v="1579"/>
    <x v="222"/>
    <n v="1"/>
    <x v="12"/>
    <x v="4"/>
    <x v="2"/>
    <x v="2"/>
    <n v="199"/>
    <n v="1"/>
    <s v="Sara"/>
    <n v="2"/>
    <n v="5"/>
    <n v="199"/>
  </r>
  <r>
    <s v="1580"/>
    <x v="222"/>
    <n v="11"/>
    <x v="19"/>
    <x v="5"/>
    <x v="3"/>
    <x v="2"/>
    <n v="199"/>
    <n v="6"/>
    <s v="Steve"/>
    <n v="6"/>
    <n v="4"/>
    <n v="1194"/>
  </r>
  <r>
    <s v="1584"/>
    <x v="222"/>
    <n v="5"/>
    <x v="3"/>
    <x v="4"/>
    <x v="2"/>
    <x v="2"/>
    <n v="199"/>
    <n v="8"/>
    <s v="Sara"/>
    <n v="2"/>
    <n v="5"/>
    <n v="1592"/>
  </r>
  <r>
    <s v="1587"/>
    <x v="412"/>
    <n v="11"/>
    <x v="19"/>
    <x v="5"/>
    <x v="3"/>
    <x v="2"/>
    <n v="199"/>
    <n v="1"/>
    <s v="Steve"/>
    <n v="6"/>
    <n v="4"/>
    <n v="199"/>
  </r>
  <r>
    <s v="1595"/>
    <x v="223"/>
    <n v="19"/>
    <x v="6"/>
    <x v="6"/>
    <x v="0"/>
    <x v="2"/>
    <n v="199"/>
    <n v="0"/>
    <s v="Jeff"/>
    <n v="5"/>
    <n v="3"/>
    <n v="0"/>
  </r>
  <r>
    <s v="1597"/>
    <x v="508"/>
    <n v="16"/>
    <x v="18"/>
    <x v="6"/>
    <x v="0"/>
    <x v="2"/>
    <n v="199"/>
    <n v="8"/>
    <s v="Jeff"/>
    <n v="5"/>
    <n v="3"/>
    <n v="1592"/>
  </r>
  <r>
    <s v="1600"/>
    <x v="508"/>
    <n v="9"/>
    <x v="8"/>
    <x v="1"/>
    <x v="1"/>
    <x v="2"/>
    <n v="199"/>
    <n v="1"/>
    <s v="Steve"/>
    <n v="4"/>
    <n v="4"/>
    <n v="199"/>
  </r>
  <r>
    <s v="1602"/>
    <x v="224"/>
    <n v="4"/>
    <x v="2"/>
    <x v="4"/>
    <x v="2"/>
    <x v="2"/>
    <n v="199"/>
    <n v="1"/>
    <s v="Sara"/>
    <n v="2"/>
    <n v="5"/>
    <n v="199"/>
  </r>
  <r>
    <s v="1603"/>
    <x v="224"/>
    <n v="18"/>
    <x v="11"/>
    <x v="6"/>
    <x v="0"/>
    <x v="2"/>
    <n v="199"/>
    <n v="8"/>
    <s v="Jeff"/>
    <n v="5"/>
    <n v="3"/>
    <n v="1592"/>
  </r>
  <r>
    <s v="1604"/>
    <x v="224"/>
    <n v="13"/>
    <x v="7"/>
    <x v="5"/>
    <x v="3"/>
    <x v="2"/>
    <n v="199"/>
    <n v="7"/>
    <s v="Steve"/>
    <n v="6"/>
    <n v="4"/>
    <n v="1393"/>
  </r>
  <r>
    <s v="1625"/>
    <x v="226"/>
    <n v="14"/>
    <x v="14"/>
    <x v="5"/>
    <x v="3"/>
    <x v="2"/>
    <n v="199"/>
    <n v="7"/>
    <s v="Steve"/>
    <n v="6"/>
    <n v="4"/>
    <n v="1393"/>
  </r>
  <r>
    <s v="1626"/>
    <x v="226"/>
    <n v="15"/>
    <x v="10"/>
    <x v="3"/>
    <x v="3"/>
    <x v="2"/>
    <n v="199"/>
    <n v="6"/>
    <s v="Sara"/>
    <n v="5"/>
    <n v="5"/>
    <n v="1194"/>
  </r>
  <r>
    <s v="1638"/>
    <x v="227"/>
    <n v="4"/>
    <x v="2"/>
    <x v="4"/>
    <x v="2"/>
    <x v="2"/>
    <n v="199"/>
    <n v="1"/>
    <s v="Sara"/>
    <n v="2"/>
    <n v="5"/>
    <n v="199"/>
  </r>
  <r>
    <s v="1643"/>
    <x v="227"/>
    <n v="7"/>
    <x v="9"/>
    <x v="1"/>
    <x v="1"/>
    <x v="2"/>
    <n v="199"/>
    <n v="9"/>
    <s v="Steve"/>
    <n v="4"/>
    <n v="4"/>
    <n v="1791"/>
  </r>
  <r>
    <s v="1646"/>
    <x v="229"/>
    <n v="11"/>
    <x v="19"/>
    <x v="3"/>
    <x v="3"/>
    <x v="2"/>
    <n v="199"/>
    <n v="4"/>
    <s v="Sara"/>
    <n v="5"/>
    <n v="5"/>
    <n v="796"/>
  </r>
  <r>
    <s v="1652"/>
    <x v="230"/>
    <n v="9"/>
    <x v="8"/>
    <x v="1"/>
    <x v="1"/>
    <x v="2"/>
    <n v="199"/>
    <n v="5"/>
    <s v="Steve"/>
    <n v="4"/>
    <n v="4"/>
    <n v="995"/>
  </r>
  <r>
    <s v="1655"/>
    <x v="232"/>
    <n v="17"/>
    <x v="13"/>
    <x v="0"/>
    <x v="0"/>
    <x v="2"/>
    <n v="199"/>
    <n v="8"/>
    <s v="Jeff"/>
    <n v="3"/>
    <n v="3"/>
    <n v="1592"/>
  </r>
  <r>
    <s v="1665"/>
    <x v="233"/>
    <n v="17"/>
    <x v="13"/>
    <x v="0"/>
    <x v="0"/>
    <x v="2"/>
    <n v="199"/>
    <n v="3"/>
    <s v="Jeff"/>
    <n v="3"/>
    <n v="3"/>
    <n v="597"/>
  </r>
  <r>
    <s v="1666"/>
    <x v="234"/>
    <n v="20"/>
    <x v="0"/>
    <x v="0"/>
    <x v="0"/>
    <x v="2"/>
    <n v="199"/>
    <n v="7"/>
    <s v="Jeff"/>
    <n v="3"/>
    <n v="3"/>
    <n v="1393"/>
  </r>
  <r>
    <s v="1675"/>
    <x v="509"/>
    <n v="13"/>
    <x v="7"/>
    <x v="3"/>
    <x v="3"/>
    <x v="2"/>
    <n v="199"/>
    <n v="0"/>
    <s v="Sara"/>
    <n v="5"/>
    <n v="5"/>
    <n v="0"/>
  </r>
  <r>
    <s v="1676"/>
    <x v="509"/>
    <n v="11"/>
    <x v="19"/>
    <x v="3"/>
    <x v="3"/>
    <x v="2"/>
    <n v="199"/>
    <n v="7"/>
    <s v="Sara"/>
    <n v="5"/>
    <n v="5"/>
    <n v="1393"/>
  </r>
  <r>
    <s v="1679"/>
    <x v="510"/>
    <n v="20"/>
    <x v="0"/>
    <x v="6"/>
    <x v="0"/>
    <x v="2"/>
    <n v="199"/>
    <n v="7"/>
    <s v="Jeff"/>
    <n v="5"/>
    <n v="3"/>
    <n v="1393"/>
  </r>
  <r>
    <s v="1682"/>
    <x v="511"/>
    <n v="3"/>
    <x v="5"/>
    <x v="4"/>
    <x v="2"/>
    <x v="2"/>
    <n v="199"/>
    <n v="5"/>
    <s v="Sara"/>
    <n v="2"/>
    <n v="5"/>
    <n v="995"/>
  </r>
  <r>
    <s v="1695"/>
    <x v="239"/>
    <n v="8"/>
    <x v="17"/>
    <x v="1"/>
    <x v="1"/>
    <x v="2"/>
    <n v="199"/>
    <n v="3"/>
    <s v="Steve"/>
    <n v="4"/>
    <n v="4"/>
    <n v="597"/>
  </r>
  <r>
    <s v="1698"/>
    <x v="512"/>
    <n v="8"/>
    <x v="17"/>
    <x v="1"/>
    <x v="1"/>
    <x v="2"/>
    <n v="199"/>
    <n v="3"/>
    <s v="Steve"/>
    <n v="4"/>
    <n v="4"/>
    <n v="597"/>
  </r>
  <r>
    <s v="1702"/>
    <x v="241"/>
    <n v="8"/>
    <x v="17"/>
    <x v="7"/>
    <x v="1"/>
    <x v="2"/>
    <n v="199"/>
    <n v="5"/>
    <s v="Philip"/>
    <n v="8"/>
    <n v="8"/>
    <n v="995"/>
  </r>
  <r>
    <s v="1705"/>
    <x v="513"/>
    <n v="9"/>
    <x v="8"/>
    <x v="7"/>
    <x v="1"/>
    <x v="2"/>
    <n v="199"/>
    <n v="2"/>
    <s v="Philip"/>
    <n v="8"/>
    <n v="8"/>
    <n v="398"/>
  </r>
  <r>
    <s v="1708"/>
    <x v="242"/>
    <n v="5"/>
    <x v="3"/>
    <x v="2"/>
    <x v="2"/>
    <x v="2"/>
    <n v="199"/>
    <n v="3"/>
    <s v="Jeff"/>
    <n v="2"/>
    <n v="3"/>
    <n v="597"/>
  </r>
  <r>
    <s v="1709"/>
    <x v="242"/>
    <n v="8"/>
    <x v="17"/>
    <x v="1"/>
    <x v="1"/>
    <x v="2"/>
    <n v="199"/>
    <n v="6"/>
    <s v="Steve"/>
    <n v="4"/>
    <n v="4"/>
    <n v="1194"/>
  </r>
  <r>
    <s v="1714"/>
    <x v="244"/>
    <n v="13"/>
    <x v="7"/>
    <x v="3"/>
    <x v="3"/>
    <x v="2"/>
    <n v="199"/>
    <n v="3"/>
    <s v="Sara"/>
    <n v="5"/>
    <n v="5"/>
    <n v="597"/>
  </r>
  <r>
    <s v="1721"/>
    <x v="514"/>
    <n v="6"/>
    <x v="1"/>
    <x v="1"/>
    <x v="1"/>
    <x v="2"/>
    <n v="199"/>
    <n v="1"/>
    <s v="Steve"/>
    <n v="4"/>
    <n v="4"/>
    <n v="199"/>
  </r>
  <r>
    <s v="1722"/>
    <x v="245"/>
    <n v="16"/>
    <x v="18"/>
    <x v="0"/>
    <x v="0"/>
    <x v="2"/>
    <n v="199"/>
    <n v="8"/>
    <s v="Jeff"/>
    <n v="3"/>
    <n v="3"/>
    <n v="1592"/>
  </r>
  <r>
    <s v="1723"/>
    <x v="245"/>
    <n v="10"/>
    <x v="15"/>
    <x v="1"/>
    <x v="1"/>
    <x v="2"/>
    <n v="199"/>
    <n v="2"/>
    <s v="Steve"/>
    <n v="4"/>
    <n v="4"/>
    <n v="398"/>
  </r>
  <r>
    <s v="1727"/>
    <x v="245"/>
    <n v="4"/>
    <x v="2"/>
    <x v="2"/>
    <x v="2"/>
    <x v="2"/>
    <n v="199"/>
    <n v="3"/>
    <s v="Jeff"/>
    <n v="2"/>
    <n v="3"/>
    <n v="597"/>
  </r>
  <r>
    <s v="1740"/>
    <x v="419"/>
    <n v="2"/>
    <x v="16"/>
    <x v="2"/>
    <x v="2"/>
    <x v="2"/>
    <n v="199"/>
    <n v="4"/>
    <s v="Jeff"/>
    <n v="2"/>
    <n v="3"/>
    <n v="796"/>
  </r>
  <r>
    <s v="1745"/>
    <x v="420"/>
    <n v="9"/>
    <x v="8"/>
    <x v="1"/>
    <x v="1"/>
    <x v="2"/>
    <n v="199"/>
    <n v="5"/>
    <s v="Steve"/>
    <n v="4"/>
    <n v="4"/>
    <n v="995"/>
  </r>
  <r>
    <s v="1747"/>
    <x v="515"/>
    <n v="6"/>
    <x v="1"/>
    <x v="1"/>
    <x v="1"/>
    <x v="2"/>
    <n v="199"/>
    <n v="0"/>
    <s v="Steve"/>
    <n v="4"/>
    <n v="4"/>
    <n v="0"/>
  </r>
  <r>
    <s v="1760"/>
    <x v="516"/>
    <n v="18"/>
    <x v="11"/>
    <x v="6"/>
    <x v="0"/>
    <x v="2"/>
    <n v="199"/>
    <n v="0"/>
    <s v="Jeff"/>
    <n v="5"/>
    <n v="3"/>
    <n v="0"/>
  </r>
  <r>
    <s v="1761"/>
    <x v="517"/>
    <n v="11"/>
    <x v="19"/>
    <x v="3"/>
    <x v="3"/>
    <x v="2"/>
    <n v="199"/>
    <n v="4"/>
    <s v="Sara"/>
    <n v="5"/>
    <n v="5"/>
    <n v="796"/>
  </r>
  <r>
    <s v="1763"/>
    <x v="518"/>
    <n v="2"/>
    <x v="16"/>
    <x v="2"/>
    <x v="2"/>
    <x v="2"/>
    <n v="199"/>
    <n v="7"/>
    <s v="Jeff"/>
    <n v="2"/>
    <n v="3"/>
    <n v="1393"/>
  </r>
  <r>
    <s v="1765"/>
    <x v="519"/>
    <n v="9"/>
    <x v="8"/>
    <x v="1"/>
    <x v="1"/>
    <x v="2"/>
    <n v="199"/>
    <n v="3"/>
    <s v="Steve"/>
    <n v="4"/>
    <n v="4"/>
    <n v="597"/>
  </r>
  <r>
    <s v="1771"/>
    <x v="520"/>
    <n v="4"/>
    <x v="2"/>
    <x v="2"/>
    <x v="2"/>
    <x v="2"/>
    <n v="199"/>
    <n v="7"/>
    <s v="Jeff"/>
    <n v="2"/>
    <n v="3"/>
    <n v="1393"/>
  </r>
  <r>
    <s v="1772"/>
    <x v="521"/>
    <n v="18"/>
    <x v="11"/>
    <x v="0"/>
    <x v="0"/>
    <x v="2"/>
    <n v="199"/>
    <n v="8"/>
    <s v="Jeff"/>
    <n v="3"/>
    <n v="3"/>
    <n v="1592"/>
  </r>
  <r>
    <s v="1773"/>
    <x v="521"/>
    <n v="5"/>
    <x v="3"/>
    <x v="2"/>
    <x v="2"/>
    <x v="2"/>
    <n v="199"/>
    <n v="2"/>
    <s v="Jeff"/>
    <n v="2"/>
    <n v="3"/>
    <n v="398"/>
  </r>
  <r>
    <s v="1774"/>
    <x v="521"/>
    <n v="8"/>
    <x v="17"/>
    <x v="1"/>
    <x v="1"/>
    <x v="2"/>
    <n v="199"/>
    <n v="1"/>
    <s v="Steve"/>
    <n v="4"/>
    <n v="4"/>
    <n v="199"/>
  </r>
  <r>
    <s v="1782"/>
    <x v="255"/>
    <n v="13"/>
    <x v="7"/>
    <x v="3"/>
    <x v="3"/>
    <x v="2"/>
    <n v="199"/>
    <n v="3"/>
    <s v="Sara"/>
    <n v="5"/>
    <n v="5"/>
    <n v="597"/>
  </r>
  <r>
    <s v="1789"/>
    <x v="522"/>
    <n v="4"/>
    <x v="2"/>
    <x v="4"/>
    <x v="2"/>
    <x v="2"/>
    <n v="199"/>
    <n v="9"/>
    <s v="Sara"/>
    <n v="2"/>
    <n v="5"/>
    <n v="1791"/>
  </r>
  <r>
    <s v="1797"/>
    <x v="258"/>
    <n v="10"/>
    <x v="15"/>
    <x v="7"/>
    <x v="1"/>
    <x v="2"/>
    <n v="199"/>
    <n v="2"/>
    <s v="Philip"/>
    <n v="8"/>
    <n v="8"/>
    <n v="398"/>
  </r>
  <r>
    <s v="1800"/>
    <x v="258"/>
    <n v="9"/>
    <x v="8"/>
    <x v="7"/>
    <x v="1"/>
    <x v="2"/>
    <n v="199"/>
    <n v="8"/>
    <s v="Philip"/>
    <n v="8"/>
    <n v="8"/>
    <n v="1592"/>
  </r>
  <r>
    <s v="1802"/>
    <x v="258"/>
    <n v="6"/>
    <x v="1"/>
    <x v="1"/>
    <x v="1"/>
    <x v="2"/>
    <n v="199"/>
    <n v="6"/>
    <s v="Steve"/>
    <n v="4"/>
    <n v="4"/>
    <n v="1194"/>
  </r>
  <r>
    <s v="1804"/>
    <x v="258"/>
    <n v="8"/>
    <x v="17"/>
    <x v="1"/>
    <x v="1"/>
    <x v="2"/>
    <n v="199"/>
    <n v="6"/>
    <s v="Steve"/>
    <n v="4"/>
    <n v="4"/>
    <n v="1194"/>
  </r>
  <r>
    <s v="1808"/>
    <x v="523"/>
    <n v="9"/>
    <x v="8"/>
    <x v="1"/>
    <x v="1"/>
    <x v="2"/>
    <n v="199"/>
    <n v="3"/>
    <s v="Steve"/>
    <n v="4"/>
    <n v="4"/>
    <n v="597"/>
  </r>
  <r>
    <s v="1815"/>
    <x v="524"/>
    <n v="5"/>
    <x v="3"/>
    <x v="4"/>
    <x v="2"/>
    <x v="2"/>
    <n v="199"/>
    <n v="2"/>
    <s v="Sara"/>
    <n v="2"/>
    <n v="5"/>
    <n v="398"/>
  </r>
  <r>
    <s v="1818"/>
    <x v="525"/>
    <n v="5"/>
    <x v="3"/>
    <x v="2"/>
    <x v="2"/>
    <x v="2"/>
    <n v="199"/>
    <n v="4"/>
    <s v="Jeff"/>
    <n v="2"/>
    <n v="3"/>
    <n v="796"/>
  </r>
  <r>
    <s v="1819"/>
    <x v="525"/>
    <n v="9"/>
    <x v="8"/>
    <x v="7"/>
    <x v="1"/>
    <x v="2"/>
    <n v="199"/>
    <n v="9"/>
    <s v="Philip"/>
    <n v="8"/>
    <n v="8"/>
    <n v="1791"/>
  </r>
  <r>
    <s v="1821"/>
    <x v="525"/>
    <n v="7"/>
    <x v="9"/>
    <x v="1"/>
    <x v="1"/>
    <x v="2"/>
    <n v="199"/>
    <n v="6"/>
    <s v="Steve"/>
    <n v="4"/>
    <n v="4"/>
    <n v="1194"/>
  </r>
  <r>
    <s v="1823"/>
    <x v="424"/>
    <n v="9"/>
    <x v="8"/>
    <x v="7"/>
    <x v="1"/>
    <x v="2"/>
    <n v="199"/>
    <n v="3"/>
    <s v="Philip"/>
    <n v="8"/>
    <n v="8"/>
    <n v="597"/>
  </r>
  <r>
    <s v="1825"/>
    <x v="425"/>
    <n v="11"/>
    <x v="19"/>
    <x v="3"/>
    <x v="3"/>
    <x v="2"/>
    <n v="199"/>
    <n v="5"/>
    <s v="Sara"/>
    <n v="5"/>
    <n v="5"/>
    <n v="995"/>
  </r>
  <r>
    <s v="1831"/>
    <x v="427"/>
    <n v="8"/>
    <x v="17"/>
    <x v="7"/>
    <x v="1"/>
    <x v="2"/>
    <n v="199"/>
    <n v="3"/>
    <s v="Philip"/>
    <n v="8"/>
    <n v="8"/>
    <n v="597"/>
  </r>
  <r>
    <s v="1834"/>
    <x v="427"/>
    <n v="5"/>
    <x v="3"/>
    <x v="4"/>
    <x v="2"/>
    <x v="2"/>
    <n v="199"/>
    <n v="7"/>
    <s v="Sara"/>
    <n v="2"/>
    <n v="5"/>
    <n v="1393"/>
  </r>
  <r>
    <s v="1836"/>
    <x v="427"/>
    <n v="9"/>
    <x v="8"/>
    <x v="1"/>
    <x v="1"/>
    <x v="2"/>
    <n v="199"/>
    <n v="5"/>
    <s v="Steve"/>
    <n v="4"/>
    <n v="4"/>
    <n v="995"/>
  </r>
  <r>
    <s v="1840"/>
    <x v="259"/>
    <n v="17"/>
    <x v="13"/>
    <x v="0"/>
    <x v="0"/>
    <x v="2"/>
    <n v="199"/>
    <n v="5"/>
    <s v="Jeff"/>
    <n v="3"/>
    <n v="3"/>
    <n v="995"/>
  </r>
  <r>
    <s v="1841"/>
    <x v="259"/>
    <n v="3"/>
    <x v="5"/>
    <x v="4"/>
    <x v="2"/>
    <x v="2"/>
    <n v="199"/>
    <n v="4"/>
    <s v="Sara"/>
    <n v="2"/>
    <n v="5"/>
    <n v="796"/>
  </r>
  <r>
    <s v="1843"/>
    <x v="259"/>
    <n v="20"/>
    <x v="0"/>
    <x v="6"/>
    <x v="0"/>
    <x v="2"/>
    <n v="199"/>
    <n v="1"/>
    <s v="Jeff"/>
    <n v="5"/>
    <n v="3"/>
    <n v="199"/>
  </r>
  <r>
    <s v="1844"/>
    <x v="259"/>
    <n v="5"/>
    <x v="3"/>
    <x v="2"/>
    <x v="2"/>
    <x v="2"/>
    <n v="199"/>
    <n v="4"/>
    <s v="Jeff"/>
    <n v="2"/>
    <n v="3"/>
    <n v="796"/>
  </r>
  <r>
    <s v="1857"/>
    <x v="261"/>
    <n v="7"/>
    <x v="9"/>
    <x v="1"/>
    <x v="1"/>
    <x v="2"/>
    <n v="199"/>
    <n v="1"/>
    <s v="Steve"/>
    <n v="4"/>
    <n v="4"/>
    <n v="199"/>
  </r>
  <r>
    <s v="1868"/>
    <x v="428"/>
    <n v="15"/>
    <x v="10"/>
    <x v="3"/>
    <x v="3"/>
    <x v="2"/>
    <n v="199"/>
    <n v="5"/>
    <s v="Sara"/>
    <n v="5"/>
    <n v="5"/>
    <n v="995"/>
  </r>
  <r>
    <s v="1873"/>
    <x v="526"/>
    <n v="8"/>
    <x v="17"/>
    <x v="1"/>
    <x v="1"/>
    <x v="2"/>
    <n v="199"/>
    <n v="6"/>
    <s v="Steve"/>
    <n v="4"/>
    <n v="4"/>
    <n v="1194"/>
  </r>
  <r>
    <s v="1876"/>
    <x v="266"/>
    <n v="16"/>
    <x v="18"/>
    <x v="6"/>
    <x v="0"/>
    <x v="2"/>
    <n v="199"/>
    <n v="8"/>
    <s v="Jeff"/>
    <n v="5"/>
    <n v="3"/>
    <n v="1592"/>
  </r>
  <r>
    <s v="1882"/>
    <x v="527"/>
    <n v="2"/>
    <x v="16"/>
    <x v="2"/>
    <x v="2"/>
    <x v="2"/>
    <n v="199"/>
    <n v="1"/>
    <s v="Jeff"/>
    <n v="2"/>
    <n v="3"/>
    <n v="199"/>
  </r>
  <r>
    <s v="1885"/>
    <x v="267"/>
    <n v="14"/>
    <x v="14"/>
    <x v="5"/>
    <x v="3"/>
    <x v="2"/>
    <n v="199"/>
    <n v="3"/>
    <s v="Steve"/>
    <n v="6"/>
    <n v="4"/>
    <n v="597"/>
  </r>
  <r>
    <s v="1890"/>
    <x v="528"/>
    <n v="10"/>
    <x v="15"/>
    <x v="1"/>
    <x v="1"/>
    <x v="2"/>
    <n v="199"/>
    <n v="5"/>
    <s v="Steve"/>
    <n v="4"/>
    <n v="4"/>
    <n v="995"/>
  </r>
  <r>
    <s v="1893"/>
    <x v="268"/>
    <n v="15"/>
    <x v="10"/>
    <x v="5"/>
    <x v="3"/>
    <x v="2"/>
    <n v="199"/>
    <n v="1"/>
    <s v="Steve"/>
    <n v="6"/>
    <n v="4"/>
    <n v="199"/>
  </r>
  <r>
    <s v="1898"/>
    <x v="529"/>
    <n v="3"/>
    <x v="5"/>
    <x v="4"/>
    <x v="2"/>
    <x v="2"/>
    <n v="199"/>
    <n v="1"/>
    <s v="Sara"/>
    <n v="2"/>
    <n v="5"/>
    <n v="199"/>
  </r>
  <r>
    <s v="1899"/>
    <x v="530"/>
    <n v="9"/>
    <x v="8"/>
    <x v="1"/>
    <x v="1"/>
    <x v="2"/>
    <n v="199"/>
    <n v="0"/>
    <s v="Steve"/>
    <n v="4"/>
    <n v="4"/>
    <n v="0"/>
  </r>
  <r>
    <s v="1900"/>
    <x v="531"/>
    <n v="2"/>
    <x v="16"/>
    <x v="2"/>
    <x v="2"/>
    <x v="2"/>
    <n v="199"/>
    <n v="6"/>
    <s v="Jeff"/>
    <n v="2"/>
    <n v="3"/>
    <n v="1194"/>
  </r>
  <r>
    <s v="1908"/>
    <x v="272"/>
    <n v="20"/>
    <x v="0"/>
    <x v="0"/>
    <x v="0"/>
    <x v="2"/>
    <n v="199"/>
    <n v="7"/>
    <s v="Jeff"/>
    <n v="3"/>
    <n v="3"/>
    <n v="1393"/>
  </r>
  <r>
    <s v="1915"/>
    <x v="429"/>
    <n v="11"/>
    <x v="19"/>
    <x v="3"/>
    <x v="3"/>
    <x v="2"/>
    <n v="199"/>
    <n v="9"/>
    <s v="Sara"/>
    <n v="5"/>
    <n v="5"/>
    <n v="1791"/>
  </r>
  <r>
    <s v="1919"/>
    <x v="273"/>
    <n v="11"/>
    <x v="19"/>
    <x v="5"/>
    <x v="3"/>
    <x v="2"/>
    <n v="199"/>
    <n v="4"/>
    <s v="Steve"/>
    <n v="6"/>
    <n v="4"/>
    <n v="796"/>
  </r>
  <r>
    <s v="1924"/>
    <x v="273"/>
    <n v="6"/>
    <x v="1"/>
    <x v="7"/>
    <x v="1"/>
    <x v="2"/>
    <n v="199"/>
    <n v="0"/>
    <s v="Philip"/>
    <n v="8"/>
    <n v="8"/>
    <n v="0"/>
  </r>
  <r>
    <s v="1926"/>
    <x v="274"/>
    <n v="1"/>
    <x v="12"/>
    <x v="2"/>
    <x v="2"/>
    <x v="2"/>
    <n v="199"/>
    <n v="3"/>
    <s v="Jeff"/>
    <n v="2"/>
    <n v="3"/>
    <n v="597"/>
  </r>
  <r>
    <s v="1929"/>
    <x v="274"/>
    <n v="9"/>
    <x v="8"/>
    <x v="1"/>
    <x v="1"/>
    <x v="2"/>
    <n v="199"/>
    <n v="3"/>
    <s v="Steve"/>
    <n v="4"/>
    <n v="4"/>
    <n v="597"/>
  </r>
  <r>
    <s v="1942"/>
    <x v="532"/>
    <n v="4"/>
    <x v="2"/>
    <x v="2"/>
    <x v="2"/>
    <x v="2"/>
    <n v="199"/>
    <n v="0"/>
    <s v="Jeff"/>
    <n v="2"/>
    <n v="3"/>
    <n v="0"/>
  </r>
  <r>
    <s v="1944"/>
    <x v="277"/>
    <n v="12"/>
    <x v="4"/>
    <x v="5"/>
    <x v="3"/>
    <x v="2"/>
    <n v="199"/>
    <n v="2"/>
    <s v="Steve"/>
    <n v="6"/>
    <n v="4"/>
    <n v="398"/>
  </r>
  <r>
    <s v="1946"/>
    <x v="277"/>
    <n v="16"/>
    <x v="18"/>
    <x v="0"/>
    <x v="0"/>
    <x v="2"/>
    <n v="199"/>
    <n v="4"/>
    <s v="Jeff"/>
    <n v="3"/>
    <n v="3"/>
    <n v="796"/>
  </r>
  <r>
    <s v="1947"/>
    <x v="277"/>
    <n v="19"/>
    <x v="6"/>
    <x v="0"/>
    <x v="0"/>
    <x v="2"/>
    <n v="199"/>
    <n v="2"/>
    <s v="Jeff"/>
    <n v="3"/>
    <n v="3"/>
    <n v="398"/>
  </r>
  <r>
    <s v="1955"/>
    <x v="433"/>
    <n v="10"/>
    <x v="15"/>
    <x v="7"/>
    <x v="1"/>
    <x v="2"/>
    <n v="199"/>
    <n v="7"/>
    <s v="Philip"/>
    <n v="8"/>
    <n v="8"/>
    <n v="1393"/>
  </r>
  <r>
    <s v="1965"/>
    <x v="281"/>
    <n v="4"/>
    <x v="2"/>
    <x v="4"/>
    <x v="2"/>
    <x v="2"/>
    <n v="199"/>
    <n v="2"/>
    <s v="Sara"/>
    <n v="2"/>
    <n v="5"/>
    <n v="398"/>
  </r>
  <r>
    <s v="1969"/>
    <x v="281"/>
    <n v="3"/>
    <x v="5"/>
    <x v="4"/>
    <x v="2"/>
    <x v="2"/>
    <n v="199"/>
    <n v="1"/>
    <s v="Sara"/>
    <n v="2"/>
    <n v="5"/>
    <n v="199"/>
  </r>
  <r>
    <s v="1978"/>
    <x v="533"/>
    <n v="14"/>
    <x v="14"/>
    <x v="5"/>
    <x v="3"/>
    <x v="2"/>
    <n v="199"/>
    <n v="0"/>
    <s v="Steve"/>
    <n v="6"/>
    <n v="4"/>
    <n v="0"/>
  </r>
  <r>
    <s v="1984"/>
    <x v="534"/>
    <n v="20"/>
    <x v="0"/>
    <x v="6"/>
    <x v="0"/>
    <x v="2"/>
    <n v="199"/>
    <n v="1"/>
    <s v="Jeff"/>
    <n v="5"/>
    <n v="3"/>
    <n v="199"/>
  </r>
  <r>
    <s v="1988"/>
    <x v="436"/>
    <n v="2"/>
    <x v="16"/>
    <x v="4"/>
    <x v="2"/>
    <x v="2"/>
    <n v="199"/>
    <n v="5"/>
    <s v="Sara"/>
    <n v="2"/>
    <n v="5"/>
    <n v="995"/>
  </r>
  <r>
    <s v="1990"/>
    <x v="436"/>
    <n v="11"/>
    <x v="19"/>
    <x v="3"/>
    <x v="3"/>
    <x v="2"/>
    <n v="199"/>
    <n v="4"/>
    <s v="Sara"/>
    <n v="5"/>
    <n v="5"/>
    <n v="796"/>
  </r>
  <r>
    <s v="1991"/>
    <x v="535"/>
    <n v="3"/>
    <x v="5"/>
    <x v="2"/>
    <x v="2"/>
    <x v="2"/>
    <n v="199"/>
    <n v="7"/>
    <s v="Jeff"/>
    <n v="2"/>
    <n v="3"/>
    <n v="1393"/>
  </r>
  <r>
    <s v="1993"/>
    <x v="284"/>
    <n v="15"/>
    <x v="10"/>
    <x v="5"/>
    <x v="3"/>
    <x v="2"/>
    <n v="199"/>
    <n v="1"/>
    <s v="Steve"/>
    <n v="6"/>
    <n v="4"/>
    <n v="199"/>
  </r>
  <r>
    <s v="1995"/>
    <x v="284"/>
    <n v="1"/>
    <x v="12"/>
    <x v="2"/>
    <x v="2"/>
    <x v="2"/>
    <n v="199"/>
    <n v="8"/>
    <s v="Jeff"/>
    <n v="2"/>
    <n v="3"/>
    <n v="1592"/>
  </r>
  <r>
    <s v="2000"/>
    <x v="284"/>
    <n v="14"/>
    <x v="14"/>
    <x v="3"/>
    <x v="3"/>
    <x v="2"/>
    <n v="199"/>
    <n v="4"/>
    <s v="Sara"/>
    <n v="5"/>
    <n v="5"/>
    <n v="796"/>
  </r>
  <r>
    <s v="0003"/>
    <x v="286"/>
    <n v="9"/>
    <x v="8"/>
    <x v="7"/>
    <x v="1"/>
    <x v="3"/>
    <n v="159"/>
    <n v="3"/>
    <s v="Philip"/>
    <n v="8"/>
    <n v="8"/>
    <n v="477"/>
  </r>
  <r>
    <s v="0018"/>
    <x v="1"/>
    <n v="19"/>
    <x v="6"/>
    <x v="6"/>
    <x v="0"/>
    <x v="3"/>
    <n v="159"/>
    <n v="5"/>
    <s v="Jeff"/>
    <n v="5"/>
    <n v="3"/>
    <n v="795"/>
  </r>
  <r>
    <s v="0023"/>
    <x v="1"/>
    <n v="8"/>
    <x v="17"/>
    <x v="1"/>
    <x v="1"/>
    <x v="3"/>
    <n v="159"/>
    <n v="4"/>
    <s v="Steve"/>
    <n v="4"/>
    <n v="4"/>
    <n v="636"/>
  </r>
  <r>
    <s v="0031"/>
    <x v="3"/>
    <n v="6"/>
    <x v="1"/>
    <x v="7"/>
    <x v="1"/>
    <x v="3"/>
    <n v="159"/>
    <n v="2"/>
    <s v="Philip"/>
    <n v="8"/>
    <n v="8"/>
    <n v="318"/>
  </r>
  <r>
    <s v="0043"/>
    <x v="6"/>
    <n v="13"/>
    <x v="7"/>
    <x v="5"/>
    <x v="3"/>
    <x v="3"/>
    <n v="159"/>
    <n v="8"/>
    <s v="Steve"/>
    <n v="6"/>
    <n v="4"/>
    <n v="1272"/>
  </r>
  <r>
    <s v="0046"/>
    <x v="6"/>
    <n v="14"/>
    <x v="14"/>
    <x v="3"/>
    <x v="3"/>
    <x v="3"/>
    <n v="159"/>
    <n v="7"/>
    <s v="Sara"/>
    <n v="5"/>
    <n v="5"/>
    <n v="1113"/>
  </r>
  <r>
    <s v="0049"/>
    <x v="6"/>
    <n v="4"/>
    <x v="2"/>
    <x v="4"/>
    <x v="2"/>
    <x v="3"/>
    <n v="159"/>
    <n v="5"/>
    <s v="Sara"/>
    <n v="2"/>
    <n v="5"/>
    <n v="795"/>
  </r>
  <r>
    <s v="0050"/>
    <x v="6"/>
    <n v="5"/>
    <x v="3"/>
    <x v="4"/>
    <x v="2"/>
    <x v="3"/>
    <n v="159"/>
    <n v="7"/>
    <s v="Sara"/>
    <n v="2"/>
    <n v="5"/>
    <n v="1113"/>
  </r>
  <r>
    <s v="0061"/>
    <x v="536"/>
    <n v="2"/>
    <x v="16"/>
    <x v="2"/>
    <x v="2"/>
    <x v="3"/>
    <n v="159"/>
    <n v="8"/>
    <s v="Jeff"/>
    <n v="2"/>
    <n v="3"/>
    <n v="1272"/>
  </r>
  <r>
    <s v="0062"/>
    <x v="288"/>
    <n v="20"/>
    <x v="0"/>
    <x v="0"/>
    <x v="0"/>
    <x v="3"/>
    <n v="159"/>
    <n v="9"/>
    <s v="Jeff"/>
    <n v="3"/>
    <n v="3"/>
    <n v="1431"/>
  </r>
  <r>
    <s v="0071"/>
    <x v="439"/>
    <n v="17"/>
    <x v="13"/>
    <x v="6"/>
    <x v="0"/>
    <x v="3"/>
    <n v="159"/>
    <n v="4"/>
    <s v="Jeff"/>
    <n v="5"/>
    <n v="3"/>
    <n v="636"/>
  </r>
  <r>
    <s v="0073"/>
    <x v="290"/>
    <n v="15"/>
    <x v="10"/>
    <x v="5"/>
    <x v="3"/>
    <x v="3"/>
    <n v="159"/>
    <n v="1"/>
    <s v="Steve"/>
    <n v="6"/>
    <n v="4"/>
    <n v="159"/>
  </r>
  <r>
    <s v="0087"/>
    <x v="291"/>
    <n v="17"/>
    <x v="13"/>
    <x v="0"/>
    <x v="0"/>
    <x v="3"/>
    <n v="159"/>
    <n v="3"/>
    <s v="Jeff"/>
    <n v="3"/>
    <n v="3"/>
    <n v="477"/>
  </r>
  <r>
    <s v="0098"/>
    <x v="440"/>
    <n v="19"/>
    <x v="6"/>
    <x v="6"/>
    <x v="0"/>
    <x v="3"/>
    <n v="159"/>
    <n v="8"/>
    <s v="Jeff"/>
    <n v="5"/>
    <n v="3"/>
    <n v="1272"/>
  </r>
  <r>
    <s v="0105"/>
    <x v="15"/>
    <n v="11"/>
    <x v="19"/>
    <x v="3"/>
    <x v="3"/>
    <x v="3"/>
    <n v="159"/>
    <n v="0"/>
    <s v="Sara"/>
    <n v="5"/>
    <n v="5"/>
    <n v="0"/>
  </r>
  <r>
    <s v="0106"/>
    <x v="15"/>
    <n v="2"/>
    <x v="16"/>
    <x v="4"/>
    <x v="2"/>
    <x v="3"/>
    <n v="159"/>
    <n v="5"/>
    <s v="Sara"/>
    <n v="2"/>
    <n v="5"/>
    <n v="795"/>
  </r>
  <r>
    <s v="0107"/>
    <x v="15"/>
    <n v="7"/>
    <x v="9"/>
    <x v="7"/>
    <x v="1"/>
    <x v="3"/>
    <n v="159"/>
    <n v="5"/>
    <s v="Philip"/>
    <n v="8"/>
    <n v="8"/>
    <n v="795"/>
  </r>
  <r>
    <s v="0109"/>
    <x v="15"/>
    <n v="20"/>
    <x v="0"/>
    <x v="6"/>
    <x v="0"/>
    <x v="3"/>
    <n v="159"/>
    <n v="7"/>
    <s v="Jeff"/>
    <n v="5"/>
    <n v="3"/>
    <n v="1113"/>
  </r>
  <r>
    <s v="0114"/>
    <x v="18"/>
    <n v="9"/>
    <x v="8"/>
    <x v="7"/>
    <x v="1"/>
    <x v="3"/>
    <n v="159"/>
    <n v="4"/>
    <s v="Philip"/>
    <n v="8"/>
    <n v="8"/>
    <n v="636"/>
  </r>
  <r>
    <s v="0120"/>
    <x v="292"/>
    <n v="14"/>
    <x v="14"/>
    <x v="3"/>
    <x v="3"/>
    <x v="3"/>
    <n v="159"/>
    <n v="3"/>
    <s v="Sara"/>
    <n v="5"/>
    <n v="5"/>
    <n v="477"/>
  </r>
  <r>
    <s v="0125"/>
    <x v="19"/>
    <n v="10"/>
    <x v="15"/>
    <x v="7"/>
    <x v="1"/>
    <x v="3"/>
    <n v="159"/>
    <n v="0"/>
    <s v="Philip"/>
    <n v="8"/>
    <n v="8"/>
    <n v="0"/>
  </r>
  <r>
    <s v="0127"/>
    <x v="19"/>
    <n v="8"/>
    <x v="17"/>
    <x v="1"/>
    <x v="1"/>
    <x v="3"/>
    <n v="159"/>
    <n v="4"/>
    <s v="Steve"/>
    <n v="4"/>
    <n v="4"/>
    <n v="636"/>
  </r>
  <r>
    <s v="0132"/>
    <x v="20"/>
    <n v="7"/>
    <x v="9"/>
    <x v="7"/>
    <x v="1"/>
    <x v="3"/>
    <n v="159"/>
    <n v="9"/>
    <s v="Philip"/>
    <n v="8"/>
    <n v="8"/>
    <n v="1431"/>
  </r>
  <r>
    <s v="0134"/>
    <x v="537"/>
    <n v="13"/>
    <x v="7"/>
    <x v="3"/>
    <x v="3"/>
    <x v="3"/>
    <n v="159"/>
    <n v="7"/>
    <s v="Sara"/>
    <n v="5"/>
    <n v="5"/>
    <n v="1113"/>
  </r>
  <r>
    <s v="0141"/>
    <x v="21"/>
    <n v="10"/>
    <x v="15"/>
    <x v="7"/>
    <x v="1"/>
    <x v="3"/>
    <n v="159"/>
    <n v="8"/>
    <s v="Philip"/>
    <n v="8"/>
    <n v="8"/>
    <n v="1272"/>
  </r>
  <r>
    <s v="0144"/>
    <x v="21"/>
    <n v="13"/>
    <x v="7"/>
    <x v="5"/>
    <x v="3"/>
    <x v="3"/>
    <n v="159"/>
    <n v="2"/>
    <s v="Steve"/>
    <n v="6"/>
    <n v="4"/>
    <n v="318"/>
  </r>
  <r>
    <s v="0147"/>
    <x v="21"/>
    <n v="13"/>
    <x v="7"/>
    <x v="5"/>
    <x v="3"/>
    <x v="3"/>
    <n v="159"/>
    <n v="5"/>
    <s v="Steve"/>
    <n v="6"/>
    <n v="4"/>
    <n v="795"/>
  </r>
  <r>
    <s v="0152"/>
    <x v="21"/>
    <n v="12"/>
    <x v="4"/>
    <x v="3"/>
    <x v="3"/>
    <x v="3"/>
    <n v="159"/>
    <n v="6"/>
    <s v="Sara"/>
    <n v="5"/>
    <n v="5"/>
    <n v="954"/>
  </r>
  <r>
    <s v="0156"/>
    <x v="444"/>
    <n v="18"/>
    <x v="11"/>
    <x v="0"/>
    <x v="0"/>
    <x v="3"/>
    <n v="159"/>
    <n v="4"/>
    <s v="Jeff"/>
    <n v="3"/>
    <n v="3"/>
    <n v="636"/>
  </r>
  <r>
    <s v="0159"/>
    <x v="293"/>
    <n v="20"/>
    <x v="0"/>
    <x v="6"/>
    <x v="0"/>
    <x v="3"/>
    <n v="159"/>
    <n v="6"/>
    <s v="Jeff"/>
    <n v="5"/>
    <n v="3"/>
    <n v="954"/>
  </r>
  <r>
    <s v="0165"/>
    <x v="538"/>
    <n v="4"/>
    <x v="2"/>
    <x v="2"/>
    <x v="2"/>
    <x v="3"/>
    <n v="159"/>
    <n v="1"/>
    <s v="Jeff"/>
    <n v="2"/>
    <n v="3"/>
    <n v="159"/>
  </r>
  <r>
    <s v="0168"/>
    <x v="539"/>
    <n v="7"/>
    <x v="9"/>
    <x v="7"/>
    <x v="1"/>
    <x v="3"/>
    <n v="159"/>
    <n v="2"/>
    <s v="Philip"/>
    <n v="8"/>
    <n v="8"/>
    <n v="318"/>
  </r>
  <r>
    <s v="0178"/>
    <x v="295"/>
    <n v="13"/>
    <x v="7"/>
    <x v="3"/>
    <x v="3"/>
    <x v="3"/>
    <n v="159"/>
    <n v="1"/>
    <s v="Sara"/>
    <n v="5"/>
    <n v="5"/>
    <n v="159"/>
  </r>
  <r>
    <s v="0182"/>
    <x v="295"/>
    <n v="1"/>
    <x v="12"/>
    <x v="2"/>
    <x v="2"/>
    <x v="3"/>
    <n v="159"/>
    <n v="2"/>
    <s v="Jeff"/>
    <n v="2"/>
    <n v="3"/>
    <n v="318"/>
  </r>
  <r>
    <s v="0184"/>
    <x v="23"/>
    <n v="12"/>
    <x v="4"/>
    <x v="5"/>
    <x v="3"/>
    <x v="3"/>
    <n v="159"/>
    <n v="7"/>
    <s v="Steve"/>
    <n v="6"/>
    <n v="4"/>
    <n v="1113"/>
  </r>
  <r>
    <s v="0191"/>
    <x v="25"/>
    <n v="11"/>
    <x v="19"/>
    <x v="3"/>
    <x v="3"/>
    <x v="3"/>
    <n v="159"/>
    <n v="4"/>
    <s v="Sara"/>
    <n v="5"/>
    <n v="5"/>
    <n v="636"/>
  </r>
  <r>
    <s v="0193"/>
    <x v="446"/>
    <n v="9"/>
    <x v="8"/>
    <x v="1"/>
    <x v="1"/>
    <x v="3"/>
    <n v="159"/>
    <n v="1"/>
    <s v="Steve"/>
    <n v="4"/>
    <n v="4"/>
    <n v="159"/>
  </r>
  <r>
    <s v="0195"/>
    <x v="446"/>
    <n v="15"/>
    <x v="10"/>
    <x v="5"/>
    <x v="3"/>
    <x v="3"/>
    <n v="159"/>
    <n v="8"/>
    <s v="Steve"/>
    <n v="6"/>
    <n v="4"/>
    <n v="1272"/>
  </r>
  <r>
    <s v="0198"/>
    <x v="540"/>
    <n v="18"/>
    <x v="11"/>
    <x v="6"/>
    <x v="0"/>
    <x v="3"/>
    <n v="159"/>
    <n v="6"/>
    <s v="Jeff"/>
    <n v="5"/>
    <n v="3"/>
    <n v="954"/>
  </r>
  <r>
    <s v="0199"/>
    <x v="541"/>
    <n v="17"/>
    <x v="13"/>
    <x v="0"/>
    <x v="0"/>
    <x v="3"/>
    <n v="159"/>
    <n v="4"/>
    <s v="Jeff"/>
    <n v="3"/>
    <n v="3"/>
    <n v="636"/>
  </r>
  <r>
    <s v="0209"/>
    <x v="27"/>
    <n v="16"/>
    <x v="18"/>
    <x v="0"/>
    <x v="0"/>
    <x v="3"/>
    <n v="159"/>
    <n v="3"/>
    <s v="Jeff"/>
    <n v="3"/>
    <n v="3"/>
    <n v="477"/>
  </r>
  <r>
    <s v="0213"/>
    <x v="542"/>
    <n v="1"/>
    <x v="12"/>
    <x v="4"/>
    <x v="2"/>
    <x v="3"/>
    <n v="159"/>
    <n v="2"/>
    <s v="Sara"/>
    <n v="2"/>
    <n v="5"/>
    <n v="318"/>
  </r>
  <r>
    <s v="0218"/>
    <x v="28"/>
    <n v="8"/>
    <x v="17"/>
    <x v="1"/>
    <x v="1"/>
    <x v="3"/>
    <n v="159"/>
    <n v="2"/>
    <s v="Steve"/>
    <n v="4"/>
    <n v="4"/>
    <n v="318"/>
  </r>
  <r>
    <s v="0219"/>
    <x v="28"/>
    <n v="7"/>
    <x v="9"/>
    <x v="1"/>
    <x v="1"/>
    <x v="3"/>
    <n v="159"/>
    <n v="1"/>
    <s v="Steve"/>
    <n v="4"/>
    <n v="4"/>
    <n v="159"/>
  </r>
  <r>
    <s v="0220"/>
    <x v="28"/>
    <n v="17"/>
    <x v="13"/>
    <x v="0"/>
    <x v="0"/>
    <x v="3"/>
    <n v="159"/>
    <n v="2"/>
    <s v="Jeff"/>
    <n v="3"/>
    <n v="3"/>
    <n v="318"/>
  </r>
  <r>
    <s v="0221"/>
    <x v="28"/>
    <n v="13"/>
    <x v="7"/>
    <x v="3"/>
    <x v="3"/>
    <x v="3"/>
    <n v="159"/>
    <n v="3"/>
    <s v="Sara"/>
    <n v="5"/>
    <n v="5"/>
    <n v="477"/>
  </r>
  <r>
    <s v="0223"/>
    <x v="28"/>
    <n v="10"/>
    <x v="15"/>
    <x v="1"/>
    <x v="1"/>
    <x v="3"/>
    <n v="159"/>
    <n v="8"/>
    <s v="Steve"/>
    <n v="4"/>
    <n v="4"/>
    <n v="1272"/>
  </r>
  <r>
    <s v="0244"/>
    <x v="300"/>
    <n v="4"/>
    <x v="2"/>
    <x v="2"/>
    <x v="2"/>
    <x v="3"/>
    <n v="159"/>
    <n v="2"/>
    <s v="Jeff"/>
    <n v="2"/>
    <n v="3"/>
    <n v="318"/>
  </r>
  <r>
    <s v="0245"/>
    <x v="33"/>
    <n v="19"/>
    <x v="6"/>
    <x v="6"/>
    <x v="0"/>
    <x v="3"/>
    <n v="159"/>
    <n v="0"/>
    <s v="Jeff"/>
    <n v="5"/>
    <n v="3"/>
    <n v="0"/>
  </r>
  <r>
    <s v="0250"/>
    <x v="33"/>
    <n v="8"/>
    <x v="17"/>
    <x v="7"/>
    <x v="1"/>
    <x v="3"/>
    <n v="159"/>
    <n v="7"/>
    <s v="Philip"/>
    <n v="8"/>
    <n v="8"/>
    <n v="1113"/>
  </r>
  <r>
    <s v="0254"/>
    <x v="450"/>
    <n v="6"/>
    <x v="1"/>
    <x v="7"/>
    <x v="1"/>
    <x v="3"/>
    <n v="159"/>
    <n v="4"/>
    <s v="Philip"/>
    <n v="8"/>
    <n v="8"/>
    <n v="636"/>
  </r>
  <r>
    <s v="0256"/>
    <x v="450"/>
    <n v="18"/>
    <x v="11"/>
    <x v="6"/>
    <x v="0"/>
    <x v="3"/>
    <n v="159"/>
    <n v="2"/>
    <s v="Jeff"/>
    <n v="5"/>
    <n v="3"/>
    <n v="318"/>
  </r>
  <r>
    <s v="0262"/>
    <x v="543"/>
    <n v="8"/>
    <x v="17"/>
    <x v="1"/>
    <x v="1"/>
    <x v="3"/>
    <n v="159"/>
    <n v="1"/>
    <s v="Steve"/>
    <n v="4"/>
    <n v="4"/>
    <n v="159"/>
  </r>
  <r>
    <s v="0263"/>
    <x v="544"/>
    <n v="7"/>
    <x v="9"/>
    <x v="1"/>
    <x v="1"/>
    <x v="3"/>
    <n v="159"/>
    <n v="5"/>
    <s v="Steve"/>
    <n v="4"/>
    <n v="4"/>
    <n v="795"/>
  </r>
  <r>
    <s v="0276"/>
    <x v="35"/>
    <n v="2"/>
    <x v="16"/>
    <x v="2"/>
    <x v="2"/>
    <x v="3"/>
    <n v="159"/>
    <n v="7"/>
    <s v="Jeff"/>
    <n v="2"/>
    <n v="3"/>
    <n v="1113"/>
  </r>
  <r>
    <s v="0282"/>
    <x v="302"/>
    <n v="16"/>
    <x v="18"/>
    <x v="6"/>
    <x v="0"/>
    <x v="3"/>
    <n v="159"/>
    <n v="6"/>
    <s v="Jeff"/>
    <n v="5"/>
    <n v="3"/>
    <n v="954"/>
  </r>
  <r>
    <s v="0283"/>
    <x v="302"/>
    <n v="20"/>
    <x v="0"/>
    <x v="0"/>
    <x v="0"/>
    <x v="3"/>
    <n v="159"/>
    <n v="0"/>
    <s v="Jeff"/>
    <n v="3"/>
    <n v="3"/>
    <n v="0"/>
  </r>
  <r>
    <s v="0284"/>
    <x v="302"/>
    <n v="2"/>
    <x v="16"/>
    <x v="2"/>
    <x v="2"/>
    <x v="3"/>
    <n v="159"/>
    <n v="4"/>
    <s v="Jeff"/>
    <n v="2"/>
    <n v="3"/>
    <n v="636"/>
  </r>
  <r>
    <s v="0288"/>
    <x v="302"/>
    <n v="3"/>
    <x v="5"/>
    <x v="4"/>
    <x v="2"/>
    <x v="3"/>
    <n v="159"/>
    <n v="2"/>
    <s v="Sara"/>
    <n v="2"/>
    <n v="5"/>
    <n v="318"/>
  </r>
  <r>
    <s v="0290"/>
    <x v="545"/>
    <n v="3"/>
    <x v="5"/>
    <x v="2"/>
    <x v="2"/>
    <x v="3"/>
    <n v="159"/>
    <n v="9"/>
    <s v="Jeff"/>
    <n v="2"/>
    <n v="3"/>
    <n v="1431"/>
  </r>
  <r>
    <s v="0292"/>
    <x v="452"/>
    <n v="1"/>
    <x v="12"/>
    <x v="4"/>
    <x v="2"/>
    <x v="3"/>
    <n v="159"/>
    <n v="0"/>
    <s v="Sara"/>
    <n v="2"/>
    <n v="5"/>
    <n v="0"/>
  </r>
  <r>
    <s v="0294"/>
    <x v="452"/>
    <n v="16"/>
    <x v="18"/>
    <x v="6"/>
    <x v="0"/>
    <x v="3"/>
    <n v="159"/>
    <n v="2"/>
    <s v="Jeff"/>
    <n v="5"/>
    <n v="3"/>
    <n v="318"/>
  </r>
  <r>
    <s v="0303"/>
    <x v="546"/>
    <n v="20"/>
    <x v="0"/>
    <x v="6"/>
    <x v="0"/>
    <x v="3"/>
    <n v="159"/>
    <n v="0"/>
    <s v="Jeff"/>
    <n v="5"/>
    <n v="3"/>
    <n v="0"/>
  </r>
  <r>
    <s v="0306"/>
    <x v="304"/>
    <n v="1"/>
    <x v="12"/>
    <x v="2"/>
    <x v="2"/>
    <x v="3"/>
    <n v="159"/>
    <n v="3"/>
    <s v="Jeff"/>
    <n v="2"/>
    <n v="3"/>
    <n v="477"/>
  </r>
  <r>
    <s v="0324"/>
    <x v="40"/>
    <n v="17"/>
    <x v="13"/>
    <x v="0"/>
    <x v="0"/>
    <x v="3"/>
    <n v="159"/>
    <n v="4"/>
    <s v="Jeff"/>
    <n v="3"/>
    <n v="3"/>
    <n v="636"/>
  </r>
  <r>
    <s v="0336"/>
    <x v="547"/>
    <n v="4"/>
    <x v="2"/>
    <x v="2"/>
    <x v="2"/>
    <x v="3"/>
    <n v="159"/>
    <n v="9"/>
    <s v="Jeff"/>
    <n v="2"/>
    <n v="3"/>
    <n v="1431"/>
  </r>
  <r>
    <s v="0340"/>
    <x v="42"/>
    <n v="8"/>
    <x v="17"/>
    <x v="1"/>
    <x v="1"/>
    <x v="3"/>
    <n v="159"/>
    <n v="6"/>
    <s v="Steve"/>
    <n v="4"/>
    <n v="4"/>
    <n v="954"/>
  </r>
  <r>
    <s v="0343"/>
    <x v="42"/>
    <n v="5"/>
    <x v="3"/>
    <x v="2"/>
    <x v="2"/>
    <x v="3"/>
    <n v="159"/>
    <n v="0"/>
    <s v="Jeff"/>
    <n v="2"/>
    <n v="3"/>
    <n v="0"/>
  </r>
  <r>
    <s v="0349"/>
    <x v="42"/>
    <n v="13"/>
    <x v="7"/>
    <x v="5"/>
    <x v="3"/>
    <x v="3"/>
    <n v="159"/>
    <n v="5"/>
    <s v="Steve"/>
    <n v="6"/>
    <n v="4"/>
    <n v="795"/>
  </r>
  <r>
    <s v="0352"/>
    <x v="42"/>
    <n v="10"/>
    <x v="15"/>
    <x v="1"/>
    <x v="1"/>
    <x v="3"/>
    <n v="159"/>
    <n v="9"/>
    <s v="Steve"/>
    <n v="4"/>
    <n v="4"/>
    <n v="1431"/>
  </r>
  <r>
    <s v="0363"/>
    <x v="45"/>
    <n v="5"/>
    <x v="3"/>
    <x v="4"/>
    <x v="2"/>
    <x v="3"/>
    <n v="159"/>
    <n v="5"/>
    <s v="Sara"/>
    <n v="2"/>
    <n v="5"/>
    <n v="795"/>
  </r>
  <r>
    <s v="0364"/>
    <x v="45"/>
    <n v="16"/>
    <x v="18"/>
    <x v="0"/>
    <x v="0"/>
    <x v="3"/>
    <n v="159"/>
    <n v="9"/>
    <s v="Jeff"/>
    <n v="3"/>
    <n v="3"/>
    <n v="1431"/>
  </r>
  <r>
    <s v="0369"/>
    <x v="310"/>
    <n v="6"/>
    <x v="1"/>
    <x v="1"/>
    <x v="1"/>
    <x v="3"/>
    <n v="159"/>
    <n v="7"/>
    <s v="Steve"/>
    <n v="4"/>
    <n v="4"/>
    <n v="1113"/>
  </r>
  <r>
    <s v="0371"/>
    <x v="310"/>
    <n v="18"/>
    <x v="11"/>
    <x v="0"/>
    <x v="0"/>
    <x v="3"/>
    <n v="159"/>
    <n v="8"/>
    <s v="Jeff"/>
    <n v="3"/>
    <n v="3"/>
    <n v="1272"/>
  </r>
  <r>
    <s v="0375"/>
    <x v="46"/>
    <n v="15"/>
    <x v="10"/>
    <x v="5"/>
    <x v="3"/>
    <x v="3"/>
    <n v="159"/>
    <n v="4"/>
    <s v="Steve"/>
    <n v="6"/>
    <n v="4"/>
    <n v="636"/>
  </r>
  <r>
    <s v="0379"/>
    <x v="46"/>
    <n v="15"/>
    <x v="10"/>
    <x v="3"/>
    <x v="3"/>
    <x v="3"/>
    <n v="159"/>
    <n v="0"/>
    <s v="Sara"/>
    <n v="5"/>
    <n v="5"/>
    <n v="0"/>
  </r>
  <r>
    <s v="0380"/>
    <x v="548"/>
    <n v="19"/>
    <x v="6"/>
    <x v="0"/>
    <x v="0"/>
    <x v="3"/>
    <n v="159"/>
    <n v="5"/>
    <s v="Jeff"/>
    <n v="3"/>
    <n v="3"/>
    <n v="795"/>
  </r>
  <r>
    <s v="0383"/>
    <x v="47"/>
    <n v="2"/>
    <x v="16"/>
    <x v="2"/>
    <x v="2"/>
    <x v="3"/>
    <n v="159"/>
    <n v="7"/>
    <s v="Jeff"/>
    <n v="2"/>
    <n v="3"/>
    <n v="1113"/>
  </r>
  <r>
    <s v="0384"/>
    <x v="47"/>
    <n v="1"/>
    <x v="12"/>
    <x v="4"/>
    <x v="2"/>
    <x v="3"/>
    <n v="159"/>
    <n v="5"/>
    <s v="Sara"/>
    <n v="2"/>
    <n v="5"/>
    <n v="795"/>
  </r>
  <r>
    <s v="0387"/>
    <x v="47"/>
    <n v="9"/>
    <x v="8"/>
    <x v="1"/>
    <x v="1"/>
    <x v="3"/>
    <n v="159"/>
    <n v="8"/>
    <s v="Steve"/>
    <n v="4"/>
    <n v="4"/>
    <n v="1272"/>
  </r>
  <r>
    <s v="0396"/>
    <x v="312"/>
    <n v="14"/>
    <x v="14"/>
    <x v="5"/>
    <x v="3"/>
    <x v="3"/>
    <n v="159"/>
    <n v="5"/>
    <s v="Steve"/>
    <n v="6"/>
    <n v="4"/>
    <n v="795"/>
  </r>
  <r>
    <s v="0398"/>
    <x v="48"/>
    <n v="18"/>
    <x v="11"/>
    <x v="0"/>
    <x v="0"/>
    <x v="3"/>
    <n v="159"/>
    <n v="0"/>
    <s v="Jeff"/>
    <n v="3"/>
    <n v="3"/>
    <n v="0"/>
  </r>
  <r>
    <s v="0404"/>
    <x v="313"/>
    <n v="5"/>
    <x v="3"/>
    <x v="2"/>
    <x v="2"/>
    <x v="3"/>
    <n v="159"/>
    <n v="9"/>
    <s v="Jeff"/>
    <n v="2"/>
    <n v="3"/>
    <n v="1431"/>
  </r>
  <r>
    <s v="0405"/>
    <x v="313"/>
    <n v="1"/>
    <x v="12"/>
    <x v="2"/>
    <x v="2"/>
    <x v="3"/>
    <n v="159"/>
    <n v="5"/>
    <s v="Jeff"/>
    <n v="2"/>
    <n v="3"/>
    <n v="795"/>
  </r>
  <r>
    <s v="0406"/>
    <x v="313"/>
    <n v="6"/>
    <x v="1"/>
    <x v="1"/>
    <x v="1"/>
    <x v="3"/>
    <n v="159"/>
    <n v="8"/>
    <s v="Steve"/>
    <n v="4"/>
    <n v="4"/>
    <n v="1272"/>
  </r>
  <r>
    <s v="0410"/>
    <x v="313"/>
    <n v="16"/>
    <x v="18"/>
    <x v="0"/>
    <x v="0"/>
    <x v="3"/>
    <n v="159"/>
    <n v="4"/>
    <s v="Jeff"/>
    <n v="3"/>
    <n v="3"/>
    <n v="636"/>
  </r>
  <r>
    <s v="0411"/>
    <x v="313"/>
    <n v="8"/>
    <x v="17"/>
    <x v="1"/>
    <x v="1"/>
    <x v="3"/>
    <n v="159"/>
    <n v="4"/>
    <s v="Steve"/>
    <n v="4"/>
    <n v="4"/>
    <n v="636"/>
  </r>
  <r>
    <s v="0415"/>
    <x v="456"/>
    <n v="17"/>
    <x v="13"/>
    <x v="0"/>
    <x v="0"/>
    <x v="3"/>
    <n v="159"/>
    <n v="7"/>
    <s v="Jeff"/>
    <n v="3"/>
    <n v="3"/>
    <n v="1113"/>
  </r>
  <r>
    <s v="0418"/>
    <x v="457"/>
    <n v="6"/>
    <x v="1"/>
    <x v="1"/>
    <x v="1"/>
    <x v="3"/>
    <n v="159"/>
    <n v="9"/>
    <s v="Steve"/>
    <n v="4"/>
    <n v="4"/>
    <n v="1431"/>
  </r>
  <r>
    <s v="0420"/>
    <x v="549"/>
    <n v="18"/>
    <x v="11"/>
    <x v="0"/>
    <x v="0"/>
    <x v="3"/>
    <n v="159"/>
    <n v="9"/>
    <s v="Jeff"/>
    <n v="3"/>
    <n v="3"/>
    <n v="1431"/>
  </r>
  <r>
    <s v="0421"/>
    <x v="549"/>
    <n v="6"/>
    <x v="1"/>
    <x v="1"/>
    <x v="1"/>
    <x v="3"/>
    <n v="159"/>
    <n v="4"/>
    <s v="Steve"/>
    <n v="4"/>
    <n v="4"/>
    <n v="636"/>
  </r>
  <r>
    <s v="0422"/>
    <x v="314"/>
    <n v="4"/>
    <x v="2"/>
    <x v="4"/>
    <x v="2"/>
    <x v="3"/>
    <n v="159"/>
    <n v="9"/>
    <s v="Sara"/>
    <n v="2"/>
    <n v="5"/>
    <n v="1431"/>
  </r>
  <r>
    <s v="0439"/>
    <x v="51"/>
    <n v="16"/>
    <x v="18"/>
    <x v="0"/>
    <x v="0"/>
    <x v="3"/>
    <n v="159"/>
    <n v="1"/>
    <s v="Jeff"/>
    <n v="3"/>
    <n v="3"/>
    <n v="159"/>
  </r>
  <r>
    <s v="0448"/>
    <x v="52"/>
    <n v="10"/>
    <x v="15"/>
    <x v="7"/>
    <x v="1"/>
    <x v="3"/>
    <n v="159"/>
    <n v="1"/>
    <s v="Philip"/>
    <n v="8"/>
    <n v="8"/>
    <n v="159"/>
  </r>
  <r>
    <s v="0454"/>
    <x v="52"/>
    <n v="13"/>
    <x v="7"/>
    <x v="3"/>
    <x v="3"/>
    <x v="3"/>
    <n v="159"/>
    <n v="8"/>
    <s v="Sara"/>
    <n v="5"/>
    <n v="5"/>
    <n v="1272"/>
  </r>
  <r>
    <s v="0457"/>
    <x v="53"/>
    <n v="3"/>
    <x v="5"/>
    <x v="2"/>
    <x v="2"/>
    <x v="3"/>
    <n v="159"/>
    <n v="9"/>
    <s v="Jeff"/>
    <n v="2"/>
    <n v="3"/>
    <n v="1431"/>
  </r>
  <r>
    <s v="0459"/>
    <x v="53"/>
    <n v="5"/>
    <x v="3"/>
    <x v="4"/>
    <x v="2"/>
    <x v="3"/>
    <n v="159"/>
    <n v="1"/>
    <s v="Sara"/>
    <n v="2"/>
    <n v="5"/>
    <n v="159"/>
  </r>
  <r>
    <s v="0460"/>
    <x v="54"/>
    <n v="11"/>
    <x v="19"/>
    <x v="5"/>
    <x v="3"/>
    <x v="3"/>
    <n v="159"/>
    <n v="4"/>
    <s v="Steve"/>
    <n v="6"/>
    <n v="4"/>
    <n v="636"/>
  </r>
  <r>
    <s v="0465"/>
    <x v="55"/>
    <n v="11"/>
    <x v="19"/>
    <x v="5"/>
    <x v="3"/>
    <x v="3"/>
    <n v="159"/>
    <n v="9"/>
    <s v="Steve"/>
    <n v="6"/>
    <n v="4"/>
    <n v="1431"/>
  </r>
  <r>
    <s v="0466"/>
    <x v="55"/>
    <n v="2"/>
    <x v="16"/>
    <x v="2"/>
    <x v="2"/>
    <x v="3"/>
    <n v="159"/>
    <n v="3"/>
    <s v="Jeff"/>
    <n v="2"/>
    <n v="3"/>
    <n v="477"/>
  </r>
  <r>
    <s v="0468"/>
    <x v="55"/>
    <n v="18"/>
    <x v="11"/>
    <x v="0"/>
    <x v="0"/>
    <x v="3"/>
    <n v="159"/>
    <n v="9"/>
    <s v="Jeff"/>
    <n v="3"/>
    <n v="3"/>
    <n v="1431"/>
  </r>
  <r>
    <s v="0476"/>
    <x v="58"/>
    <n v="8"/>
    <x v="17"/>
    <x v="7"/>
    <x v="1"/>
    <x v="3"/>
    <n v="159"/>
    <n v="3"/>
    <s v="Philip"/>
    <n v="8"/>
    <n v="8"/>
    <n v="477"/>
  </r>
  <r>
    <s v="0478"/>
    <x v="58"/>
    <n v="6"/>
    <x v="1"/>
    <x v="7"/>
    <x v="1"/>
    <x v="3"/>
    <n v="159"/>
    <n v="3"/>
    <s v="Philip"/>
    <n v="8"/>
    <n v="8"/>
    <n v="477"/>
  </r>
  <r>
    <s v="0479"/>
    <x v="58"/>
    <n v="7"/>
    <x v="9"/>
    <x v="7"/>
    <x v="1"/>
    <x v="3"/>
    <n v="159"/>
    <n v="2"/>
    <s v="Philip"/>
    <n v="8"/>
    <n v="8"/>
    <n v="318"/>
  </r>
  <r>
    <s v="0486"/>
    <x v="317"/>
    <n v="8"/>
    <x v="17"/>
    <x v="7"/>
    <x v="1"/>
    <x v="3"/>
    <n v="159"/>
    <n v="4"/>
    <s v="Philip"/>
    <n v="8"/>
    <n v="8"/>
    <n v="636"/>
  </r>
  <r>
    <s v="0488"/>
    <x v="317"/>
    <n v="20"/>
    <x v="0"/>
    <x v="6"/>
    <x v="0"/>
    <x v="3"/>
    <n v="159"/>
    <n v="2"/>
    <s v="Jeff"/>
    <n v="5"/>
    <n v="3"/>
    <n v="318"/>
  </r>
  <r>
    <s v="0489"/>
    <x v="317"/>
    <n v="13"/>
    <x v="7"/>
    <x v="3"/>
    <x v="3"/>
    <x v="3"/>
    <n v="159"/>
    <n v="7"/>
    <s v="Sara"/>
    <n v="5"/>
    <n v="5"/>
    <n v="1113"/>
  </r>
  <r>
    <s v="0490"/>
    <x v="317"/>
    <n v="13"/>
    <x v="7"/>
    <x v="3"/>
    <x v="3"/>
    <x v="3"/>
    <n v="159"/>
    <n v="4"/>
    <s v="Sara"/>
    <n v="5"/>
    <n v="5"/>
    <n v="636"/>
  </r>
  <r>
    <s v="0494"/>
    <x v="59"/>
    <n v="16"/>
    <x v="18"/>
    <x v="0"/>
    <x v="0"/>
    <x v="3"/>
    <n v="159"/>
    <n v="9"/>
    <s v="Jeff"/>
    <n v="3"/>
    <n v="3"/>
    <n v="1431"/>
  </r>
  <r>
    <s v="0509"/>
    <x v="319"/>
    <n v="19"/>
    <x v="6"/>
    <x v="6"/>
    <x v="0"/>
    <x v="3"/>
    <n v="159"/>
    <n v="8"/>
    <s v="Jeff"/>
    <n v="5"/>
    <n v="3"/>
    <n v="1272"/>
  </r>
  <r>
    <s v="0525"/>
    <x v="61"/>
    <n v="7"/>
    <x v="9"/>
    <x v="7"/>
    <x v="1"/>
    <x v="3"/>
    <n v="159"/>
    <n v="3"/>
    <s v="Philip"/>
    <n v="8"/>
    <n v="8"/>
    <n v="477"/>
  </r>
  <r>
    <s v="0534"/>
    <x v="460"/>
    <n v="7"/>
    <x v="9"/>
    <x v="1"/>
    <x v="1"/>
    <x v="3"/>
    <n v="159"/>
    <n v="9"/>
    <s v="Steve"/>
    <n v="4"/>
    <n v="4"/>
    <n v="1431"/>
  </r>
  <r>
    <s v="0540"/>
    <x v="63"/>
    <n v="9"/>
    <x v="8"/>
    <x v="1"/>
    <x v="1"/>
    <x v="3"/>
    <n v="159"/>
    <n v="3"/>
    <s v="Steve"/>
    <n v="4"/>
    <n v="4"/>
    <n v="477"/>
  </r>
  <r>
    <s v="0543"/>
    <x v="63"/>
    <n v="20"/>
    <x v="0"/>
    <x v="0"/>
    <x v="0"/>
    <x v="3"/>
    <n v="159"/>
    <n v="5"/>
    <s v="Jeff"/>
    <n v="3"/>
    <n v="3"/>
    <n v="795"/>
  </r>
  <r>
    <s v="0550"/>
    <x v="65"/>
    <n v="18"/>
    <x v="11"/>
    <x v="6"/>
    <x v="0"/>
    <x v="3"/>
    <n v="159"/>
    <n v="0"/>
    <s v="Jeff"/>
    <n v="5"/>
    <n v="3"/>
    <n v="0"/>
  </r>
  <r>
    <s v="0557"/>
    <x v="66"/>
    <n v="5"/>
    <x v="3"/>
    <x v="4"/>
    <x v="2"/>
    <x v="3"/>
    <n v="159"/>
    <n v="1"/>
    <s v="Sara"/>
    <n v="2"/>
    <n v="5"/>
    <n v="159"/>
  </r>
  <r>
    <s v="0566"/>
    <x v="68"/>
    <n v="10"/>
    <x v="15"/>
    <x v="7"/>
    <x v="1"/>
    <x v="3"/>
    <n v="159"/>
    <n v="8"/>
    <s v="Philip"/>
    <n v="8"/>
    <n v="8"/>
    <n v="1272"/>
  </r>
  <r>
    <s v="0567"/>
    <x v="68"/>
    <n v="1"/>
    <x v="12"/>
    <x v="4"/>
    <x v="2"/>
    <x v="3"/>
    <n v="159"/>
    <n v="8"/>
    <s v="Sara"/>
    <n v="2"/>
    <n v="5"/>
    <n v="1272"/>
  </r>
  <r>
    <s v="0569"/>
    <x v="550"/>
    <n v="18"/>
    <x v="11"/>
    <x v="6"/>
    <x v="0"/>
    <x v="3"/>
    <n v="159"/>
    <n v="7"/>
    <s v="Jeff"/>
    <n v="5"/>
    <n v="3"/>
    <n v="1113"/>
  </r>
  <r>
    <s v="0572"/>
    <x v="324"/>
    <n v="11"/>
    <x v="19"/>
    <x v="5"/>
    <x v="3"/>
    <x v="3"/>
    <n v="159"/>
    <n v="4"/>
    <s v="Steve"/>
    <n v="6"/>
    <n v="4"/>
    <n v="636"/>
  </r>
  <r>
    <s v="0574"/>
    <x v="551"/>
    <n v="5"/>
    <x v="3"/>
    <x v="2"/>
    <x v="2"/>
    <x v="3"/>
    <n v="159"/>
    <n v="3"/>
    <s v="Jeff"/>
    <n v="2"/>
    <n v="3"/>
    <n v="477"/>
  </r>
  <r>
    <s v="0577"/>
    <x v="551"/>
    <n v="12"/>
    <x v="4"/>
    <x v="3"/>
    <x v="3"/>
    <x v="3"/>
    <n v="159"/>
    <n v="6"/>
    <s v="Sara"/>
    <n v="5"/>
    <n v="5"/>
    <n v="954"/>
  </r>
  <r>
    <s v="0580"/>
    <x v="71"/>
    <n v="15"/>
    <x v="10"/>
    <x v="5"/>
    <x v="3"/>
    <x v="3"/>
    <n v="159"/>
    <n v="6"/>
    <s v="Steve"/>
    <n v="6"/>
    <n v="4"/>
    <n v="954"/>
  </r>
  <r>
    <s v="0581"/>
    <x v="71"/>
    <n v="15"/>
    <x v="10"/>
    <x v="3"/>
    <x v="3"/>
    <x v="3"/>
    <n v="159"/>
    <n v="8"/>
    <s v="Sara"/>
    <n v="5"/>
    <n v="5"/>
    <n v="1272"/>
  </r>
  <r>
    <s v="0590"/>
    <x v="72"/>
    <n v="18"/>
    <x v="11"/>
    <x v="0"/>
    <x v="0"/>
    <x v="3"/>
    <n v="159"/>
    <n v="5"/>
    <s v="Jeff"/>
    <n v="3"/>
    <n v="3"/>
    <n v="795"/>
  </r>
  <r>
    <s v="0599"/>
    <x v="74"/>
    <n v="2"/>
    <x v="16"/>
    <x v="2"/>
    <x v="2"/>
    <x v="3"/>
    <n v="159"/>
    <n v="5"/>
    <s v="Jeff"/>
    <n v="2"/>
    <n v="3"/>
    <n v="795"/>
  </r>
  <r>
    <s v="0605"/>
    <x v="552"/>
    <n v="15"/>
    <x v="10"/>
    <x v="5"/>
    <x v="3"/>
    <x v="3"/>
    <n v="159"/>
    <n v="5"/>
    <s v="Steve"/>
    <n v="6"/>
    <n v="4"/>
    <n v="795"/>
  </r>
  <r>
    <s v="0615"/>
    <x v="553"/>
    <n v="10"/>
    <x v="15"/>
    <x v="7"/>
    <x v="1"/>
    <x v="3"/>
    <n v="159"/>
    <n v="2"/>
    <s v="Philip"/>
    <n v="8"/>
    <n v="8"/>
    <n v="318"/>
  </r>
  <r>
    <s v="0620"/>
    <x v="328"/>
    <n v="20"/>
    <x v="0"/>
    <x v="0"/>
    <x v="0"/>
    <x v="3"/>
    <n v="159"/>
    <n v="9"/>
    <s v="Jeff"/>
    <n v="3"/>
    <n v="3"/>
    <n v="1431"/>
  </r>
  <r>
    <s v="0621"/>
    <x v="328"/>
    <n v="10"/>
    <x v="15"/>
    <x v="1"/>
    <x v="1"/>
    <x v="3"/>
    <n v="159"/>
    <n v="7"/>
    <s v="Steve"/>
    <n v="4"/>
    <n v="4"/>
    <n v="1113"/>
  </r>
  <r>
    <s v="0622"/>
    <x v="328"/>
    <n v="13"/>
    <x v="7"/>
    <x v="5"/>
    <x v="3"/>
    <x v="3"/>
    <n v="159"/>
    <n v="9"/>
    <s v="Steve"/>
    <n v="6"/>
    <n v="4"/>
    <n v="1431"/>
  </r>
  <r>
    <s v="0630"/>
    <x v="554"/>
    <n v="10"/>
    <x v="15"/>
    <x v="7"/>
    <x v="1"/>
    <x v="3"/>
    <n v="159"/>
    <n v="3"/>
    <s v="Philip"/>
    <n v="8"/>
    <n v="8"/>
    <n v="477"/>
  </r>
  <r>
    <s v="0633"/>
    <x v="78"/>
    <n v="20"/>
    <x v="0"/>
    <x v="6"/>
    <x v="0"/>
    <x v="3"/>
    <n v="159"/>
    <n v="3"/>
    <s v="Jeff"/>
    <n v="5"/>
    <n v="3"/>
    <n v="477"/>
  </r>
  <r>
    <s v="0635"/>
    <x v="78"/>
    <n v="3"/>
    <x v="5"/>
    <x v="2"/>
    <x v="2"/>
    <x v="3"/>
    <n v="159"/>
    <n v="5"/>
    <s v="Jeff"/>
    <n v="2"/>
    <n v="3"/>
    <n v="795"/>
  </r>
  <r>
    <s v="0637"/>
    <x v="79"/>
    <n v="17"/>
    <x v="13"/>
    <x v="6"/>
    <x v="0"/>
    <x v="3"/>
    <n v="159"/>
    <n v="6"/>
    <s v="Jeff"/>
    <n v="5"/>
    <n v="3"/>
    <n v="954"/>
  </r>
  <r>
    <s v="0638"/>
    <x v="79"/>
    <n v="11"/>
    <x v="19"/>
    <x v="3"/>
    <x v="3"/>
    <x v="3"/>
    <n v="159"/>
    <n v="5"/>
    <s v="Sara"/>
    <n v="5"/>
    <n v="5"/>
    <n v="795"/>
  </r>
  <r>
    <s v="0651"/>
    <x v="82"/>
    <n v="17"/>
    <x v="13"/>
    <x v="0"/>
    <x v="0"/>
    <x v="3"/>
    <n v="159"/>
    <n v="2"/>
    <s v="Jeff"/>
    <n v="3"/>
    <n v="3"/>
    <n v="318"/>
  </r>
  <r>
    <s v="0652"/>
    <x v="82"/>
    <n v="15"/>
    <x v="10"/>
    <x v="5"/>
    <x v="3"/>
    <x v="3"/>
    <n v="159"/>
    <n v="3"/>
    <s v="Steve"/>
    <n v="6"/>
    <n v="4"/>
    <n v="477"/>
  </r>
  <r>
    <s v="0653"/>
    <x v="330"/>
    <n v="5"/>
    <x v="3"/>
    <x v="4"/>
    <x v="2"/>
    <x v="3"/>
    <n v="159"/>
    <n v="1"/>
    <s v="Sara"/>
    <n v="2"/>
    <n v="5"/>
    <n v="159"/>
  </r>
  <r>
    <s v="0656"/>
    <x v="330"/>
    <n v="12"/>
    <x v="4"/>
    <x v="5"/>
    <x v="3"/>
    <x v="3"/>
    <n v="159"/>
    <n v="5"/>
    <s v="Steve"/>
    <n v="6"/>
    <n v="4"/>
    <n v="795"/>
  </r>
  <r>
    <s v="0658"/>
    <x v="330"/>
    <n v="5"/>
    <x v="3"/>
    <x v="2"/>
    <x v="2"/>
    <x v="3"/>
    <n v="159"/>
    <n v="9"/>
    <s v="Jeff"/>
    <n v="2"/>
    <n v="3"/>
    <n v="1431"/>
  </r>
  <r>
    <s v="0661"/>
    <x v="555"/>
    <n v="16"/>
    <x v="18"/>
    <x v="6"/>
    <x v="0"/>
    <x v="3"/>
    <n v="159"/>
    <n v="3"/>
    <s v="Jeff"/>
    <n v="5"/>
    <n v="3"/>
    <n v="477"/>
  </r>
  <r>
    <s v="0663"/>
    <x v="555"/>
    <n v="20"/>
    <x v="0"/>
    <x v="6"/>
    <x v="0"/>
    <x v="3"/>
    <n v="159"/>
    <n v="4"/>
    <s v="Jeff"/>
    <n v="5"/>
    <n v="3"/>
    <n v="636"/>
  </r>
  <r>
    <s v="0672"/>
    <x v="556"/>
    <n v="12"/>
    <x v="4"/>
    <x v="3"/>
    <x v="3"/>
    <x v="3"/>
    <n v="159"/>
    <n v="7"/>
    <s v="Sara"/>
    <n v="5"/>
    <n v="5"/>
    <n v="1113"/>
  </r>
  <r>
    <s v="0673"/>
    <x v="556"/>
    <n v="17"/>
    <x v="13"/>
    <x v="6"/>
    <x v="0"/>
    <x v="3"/>
    <n v="159"/>
    <n v="8"/>
    <s v="Jeff"/>
    <n v="5"/>
    <n v="3"/>
    <n v="1272"/>
  </r>
  <r>
    <s v="0675"/>
    <x v="332"/>
    <n v="13"/>
    <x v="7"/>
    <x v="3"/>
    <x v="3"/>
    <x v="3"/>
    <n v="159"/>
    <n v="4"/>
    <s v="Sara"/>
    <n v="5"/>
    <n v="5"/>
    <n v="636"/>
  </r>
  <r>
    <s v="0677"/>
    <x v="332"/>
    <n v="15"/>
    <x v="10"/>
    <x v="3"/>
    <x v="3"/>
    <x v="3"/>
    <n v="159"/>
    <n v="9"/>
    <s v="Sara"/>
    <n v="5"/>
    <n v="5"/>
    <n v="1431"/>
  </r>
  <r>
    <s v="0679"/>
    <x v="332"/>
    <n v="7"/>
    <x v="9"/>
    <x v="7"/>
    <x v="1"/>
    <x v="3"/>
    <n v="159"/>
    <n v="6"/>
    <s v="Philip"/>
    <n v="8"/>
    <n v="8"/>
    <n v="954"/>
  </r>
  <r>
    <s v="0684"/>
    <x v="86"/>
    <n v="18"/>
    <x v="11"/>
    <x v="6"/>
    <x v="0"/>
    <x v="3"/>
    <n v="159"/>
    <n v="3"/>
    <s v="Jeff"/>
    <n v="5"/>
    <n v="3"/>
    <n v="477"/>
  </r>
  <r>
    <s v="0689"/>
    <x v="86"/>
    <n v="19"/>
    <x v="6"/>
    <x v="0"/>
    <x v="0"/>
    <x v="3"/>
    <n v="159"/>
    <n v="8"/>
    <s v="Jeff"/>
    <n v="3"/>
    <n v="3"/>
    <n v="1272"/>
  </r>
  <r>
    <s v="0694"/>
    <x v="86"/>
    <n v="8"/>
    <x v="17"/>
    <x v="1"/>
    <x v="1"/>
    <x v="3"/>
    <n v="159"/>
    <n v="8"/>
    <s v="Steve"/>
    <n v="4"/>
    <n v="4"/>
    <n v="1272"/>
  </r>
  <r>
    <s v="0697"/>
    <x v="465"/>
    <n v="5"/>
    <x v="3"/>
    <x v="4"/>
    <x v="2"/>
    <x v="3"/>
    <n v="159"/>
    <n v="1"/>
    <s v="Sara"/>
    <n v="2"/>
    <n v="5"/>
    <n v="159"/>
  </r>
  <r>
    <s v="0706"/>
    <x v="337"/>
    <n v="7"/>
    <x v="9"/>
    <x v="1"/>
    <x v="1"/>
    <x v="3"/>
    <n v="159"/>
    <n v="2"/>
    <s v="Steve"/>
    <n v="4"/>
    <n v="4"/>
    <n v="318"/>
  </r>
  <r>
    <s v="0709"/>
    <x v="337"/>
    <n v="1"/>
    <x v="12"/>
    <x v="2"/>
    <x v="2"/>
    <x v="3"/>
    <n v="159"/>
    <n v="9"/>
    <s v="Jeff"/>
    <n v="2"/>
    <n v="3"/>
    <n v="1431"/>
  </r>
  <r>
    <s v="0712"/>
    <x v="557"/>
    <n v="12"/>
    <x v="4"/>
    <x v="3"/>
    <x v="3"/>
    <x v="3"/>
    <n v="159"/>
    <n v="0"/>
    <s v="Sara"/>
    <n v="5"/>
    <n v="5"/>
    <n v="0"/>
  </r>
  <r>
    <s v="0713"/>
    <x v="557"/>
    <n v="19"/>
    <x v="6"/>
    <x v="6"/>
    <x v="0"/>
    <x v="3"/>
    <n v="159"/>
    <n v="8"/>
    <s v="Jeff"/>
    <n v="5"/>
    <n v="3"/>
    <n v="1272"/>
  </r>
  <r>
    <s v="0715"/>
    <x v="338"/>
    <n v="13"/>
    <x v="7"/>
    <x v="5"/>
    <x v="3"/>
    <x v="3"/>
    <n v="159"/>
    <n v="5"/>
    <s v="Steve"/>
    <n v="6"/>
    <n v="4"/>
    <n v="795"/>
  </r>
  <r>
    <s v="0718"/>
    <x v="558"/>
    <n v="13"/>
    <x v="7"/>
    <x v="5"/>
    <x v="3"/>
    <x v="3"/>
    <n v="159"/>
    <n v="3"/>
    <s v="Steve"/>
    <n v="6"/>
    <n v="4"/>
    <n v="477"/>
  </r>
  <r>
    <s v="0719"/>
    <x v="558"/>
    <n v="2"/>
    <x v="16"/>
    <x v="4"/>
    <x v="2"/>
    <x v="3"/>
    <n v="159"/>
    <n v="4"/>
    <s v="Sara"/>
    <n v="2"/>
    <n v="5"/>
    <n v="636"/>
  </r>
  <r>
    <s v="0721"/>
    <x v="339"/>
    <n v="7"/>
    <x v="9"/>
    <x v="1"/>
    <x v="1"/>
    <x v="3"/>
    <n v="159"/>
    <n v="5"/>
    <s v="Steve"/>
    <n v="4"/>
    <n v="4"/>
    <n v="795"/>
  </r>
  <r>
    <s v="0722"/>
    <x v="339"/>
    <n v="11"/>
    <x v="19"/>
    <x v="5"/>
    <x v="3"/>
    <x v="3"/>
    <n v="159"/>
    <n v="4"/>
    <s v="Steve"/>
    <n v="6"/>
    <n v="4"/>
    <n v="636"/>
  </r>
  <r>
    <s v="0733"/>
    <x v="88"/>
    <n v="17"/>
    <x v="13"/>
    <x v="0"/>
    <x v="0"/>
    <x v="3"/>
    <n v="159"/>
    <n v="4"/>
    <s v="Jeff"/>
    <n v="3"/>
    <n v="3"/>
    <n v="636"/>
  </r>
  <r>
    <s v="0736"/>
    <x v="89"/>
    <n v="14"/>
    <x v="14"/>
    <x v="3"/>
    <x v="3"/>
    <x v="3"/>
    <n v="159"/>
    <n v="6"/>
    <s v="Sara"/>
    <n v="5"/>
    <n v="5"/>
    <n v="954"/>
  </r>
  <r>
    <s v="0737"/>
    <x v="89"/>
    <n v="12"/>
    <x v="4"/>
    <x v="5"/>
    <x v="3"/>
    <x v="3"/>
    <n v="159"/>
    <n v="5"/>
    <s v="Steve"/>
    <n v="6"/>
    <n v="4"/>
    <n v="795"/>
  </r>
  <r>
    <s v="0746"/>
    <x v="468"/>
    <n v="2"/>
    <x v="16"/>
    <x v="4"/>
    <x v="2"/>
    <x v="3"/>
    <n v="159"/>
    <n v="8"/>
    <s v="Sara"/>
    <n v="2"/>
    <n v="5"/>
    <n v="1272"/>
  </r>
  <r>
    <s v="0750"/>
    <x v="342"/>
    <n v="20"/>
    <x v="0"/>
    <x v="0"/>
    <x v="0"/>
    <x v="3"/>
    <n v="159"/>
    <n v="9"/>
    <s v="Jeff"/>
    <n v="3"/>
    <n v="3"/>
    <n v="1431"/>
  </r>
  <r>
    <s v="0761"/>
    <x v="94"/>
    <n v="16"/>
    <x v="18"/>
    <x v="0"/>
    <x v="0"/>
    <x v="3"/>
    <n v="159"/>
    <n v="6"/>
    <s v="Jeff"/>
    <n v="3"/>
    <n v="3"/>
    <n v="954"/>
  </r>
  <r>
    <s v="0765"/>
    <x v="95"/>
    <n v="19"/>
    <x v="6"/>
    <x v="0"/>
    <x v="0"/>
    <x v="3"/>
    <n v="159"/>
    <n v="8"/>
    <s v="Jeff"/>
    <n v="3"/>
    <n v="3"/>
    <n v="1272"/>
  </r>
  <r>
    <s v="0768"/>
    <x v="559"/>
    <n v="15"/>
    <x v="10"/>
    <x v="5"/>
    <x v="3"/>
    <x v="3"/>
    <n v="159"/>
    <n v="1"/>
    <s v="Steve"/>
    <n v="6"/>
    <n v="4"/>
    <n v="159"/>
  </r>
  <r>
    <s v="0782"/>
    <x v="99"/>
    <n v="1"/>
    <x v="12"/>
    <x v="2"/>
    <x v="2"/>
    <x v="3"/>
    <n v="159"/>
    <n v="9"/>
    <s v="Jeff"/>
    <n v="2"/>
    <n v="3"/>
    <n v="1431"/>
  </r>
  <r>
    <s v="0789"/>
    <x v="470"/>
    <n v="6"/>
    <x v="1"/>
    <x v="1"/>
    <x v="1"/>
    <x v="3"/>
    <n v="159"/>
    <n v="8"/>
    <s v="Steve"/>
    <n v="4"/>
    <n v="4"/>
    <n v="1272"/>
  </r>
  <r>
    <s v="0790"/>
    <x v="470"/>
    <n v="13"/>
    <x v="7"/>
    <x v="5"/>
    <x v="3"/>
    <x v="3"/>
    <n v="159"/>
    <n v="8"/>
    <s v="Steve"/>
    <n v="6"/>
    <n v="4"/>
    <n v="1272"/>
  </r>
  <r>
    <s v="0792"/>
    <x v="100"/>
    <n v="16"/>
    <x v="18"/>
    <x v="6"/>
    <x v="0"/>
    <x v="3"/>
    <n v="159"/>
    <n v="9"/>
    <s v="Jeff"/>
    <n v="5"/>
    <n v="3"/>
    <n v="1431"/>
  </r>
  <r>
    <s v="0800"/>
    <x v="102"/>
    <n v="3"/>
    <x v="5"/>
    <x v="4"/>
    <x v="2"/>
    <x v="3"/>
    <n v="159"/>
    <n v="4"/>
    <s v="Sara"/>
    <n v="2"/>
    <n v="5"/>
    <n v="636"/>
  </r>
  <r>
    <s v="0807"/>
    <x v="103"/>
    <n v="11"/>
    <x v="19"/>
    <x v="3"/>
    <x v="3"/>
    <x v="3"/>
    <n v="159"/>
    <n v="5"/>
    <s v="Sara"/>
    <n v="5"/>
    <n v="5"/>
    <n v="795"/>
  </r>
  <r>
    <s v="0813"/>
    <x v="105"/>
    <n v="16"/>
    <x v="18"/>
    <x v="0"/>
    <x v="0"/>
    <x v="3"/>
    <n v="159"/>
    <n v="8"/>
    <s v="Jeff"/>
    <n v="3"/>
    <n v="3"/>
    <n v="1272"/>
  </r>
  <r>
    <s v="0814"/>
    <x v="105"/>
    <n v="16"/>
    <x v="18"/>
    <x v="6"/>
    <x v="0"/>
    <x v="3"/>
    <n v="159"/>
    <n v="4"/>
    <s v="Jeff"/>
    <n v="5"/>
    <n v="3"/>
    <n v="636"/>
  </r>
  <r>
    <s v="0815"/>
    <x v="105"/>
    <n v="3"/>
    <x v="5"/>
    <x v="2"/>
    <x v="2"/>
    <x v="3"/>
    <n v="159"/>
    <n v="8"/>
    <s v="Jeff"/>
    <n v="2"/>
    <n v="3"/>
    <n v="1272"/>
  </r>
  <r>
    <s v="0820"/>
    <x v="107"/>
    <n v="11"/>
    <x v="19"/>
    <x v="5"/>
    <x v="3"/>
    <x v="3"/>
    <n v="159"/>
    <n v="4"/>
    <s v="Steve"/>
    <n v="6"/>
    <n v="4"/>
    <n v="636"/>
  </r>
  <r>
    <s v="0821"/>
    <x v="107"/>
    <n v="12"/>
    <x v="4"/>
    <x v="3"/>
    <x v="3"/>
    <x v="3"/>
    <n v="159"/>
    <n v="4"/>
    <s v="Sara"/>
    <n v="5"/>
    <n v="5"/>
    <n v="636"/>
  </r>
  <r>
    <s v="0827"/>
    <x v="108"/>
    <n v="1"/>
    <x v="12"/>
    <x v="2"/>
    <x v="2"/>
    <x v="3"/>
    <n v="159"/>
    <n v="3"/>
    <s v="Jeff"/>
    <n v="2"/>
    <n v="3"/>
    <n v="477"/>
  </r>
  <r>
    <s v="0840"/>
    <x v="345"/>
    <n v="6"/>
    <x v="1"/>
    <x v="1"/>
    <x v="1"/>
    <x v="3"/>
    <n v="159"/>
    <n v="8"/>
    <s v="Steve"/>
    <n v="4"/>
    <n v="4"/>
    <n v="1272"/>
  </r>
  <r>
    <s v="0845"/>
    <x v="346"/>
    <n v="8"/>
    <x v="17"/>
    <x v="1"/>
    <x v="1"/>
    <x v="3"/>
    <n v="159"/>
    <n v="7"/>
    <s v="Steve"/>
    <n v="4"/>
    <n v="4"/>
    <n v="1113"/>
  </r>
  <r>
    <s v="0847"/>
    <x v="112"/>
    <n v="5"/>
    <x v="3"/>
    <x v="2"/>
    <x v="2"/>
    <x v="3"/>
    <n v="159"/>
    <n v="0"/>
    <s v="Jeff"/>
    <n v="2"/>
    <n v="3"/>
    <n v="0"/>
  </r>
  <r>
    <s v="0856"/>
    <x v="112"/>
    <n v="19"/>
    <x v="6"/>
    <x v="0"/>
    <x v="0"/>
    <x v="3"/>
    <n v="159"/>
    <n v="3"/>
    <s v="Jeff"/>
    <n v="3"/>
    <n v="3"/>
    <n v="477"/>
  </r>
  <r>
    <s v="0870"/>
    <x v="114"/>
    <n v="3"/>
    <x v="5"/>
    <x v="4"/>
    <x v="2"/>
    <x v="3"/>
    <n v="159"/>
    <n v="5"/>
    <s v="Sara"/>
    <n v="2"/>
    <n v="5"/>
    <n v="795"/>
  </r>
  <r>
    <s v="0872"/>
    <x v="114"/>
    <n v="1"/>
    <x v="12"/>
    <x v="2"/>
    <x v="2"/>
    <x v="3"/>
    <n v="159"/>
    <n v="5"/>
    <s v="Jeff"/>
    <n v="2"/>
    <n v="3"/>
    <n v="795"/>
  </r>
  <r>
    <s v="0878"/>
    <x v="350"/>
    <n v="15"/>
    <x v="10"/>
    <x v="5"/>
    <x v="3"/>
    <x v="3"/>
    <n v="159"/>
    <n v="0"/>
    <s v="Steve"/>
    <n v="6"/>
    <n v="4"/>
    <n v="0"/>
  </r>
  <r>
    <s v="0882"/>
    <x v="115"/>
    <n v="7"/>
    <x v="9"/>
    <x v="1"/>
    <x v="1"/>
    <x v="3"/>
    <n v="159"/>
    <n v="2"/>
    <s v="Steve"/>
    <n v="4"/>
    <n v="4"/>
    <n v="318"/>
  </r>
  <r>
    <s v="0885"/>
    <x v="351"/>
    <n v="15"/>
    <x v="10"/>
    <x v="5"/>
    <x v="3"/>
    <x v="3"/>
    <n v="159"/>
    <n v="8"/>
    <s v="Steve"/>
    <n v="6"/>
    <n v="4"/>
    <n v="1272"/>
  </r>
  <r>
    <s v="0886"/>
    <x v="560"/>
    <n v="20"/>
    <x v="0"/>
    <x v="6"/>
    <x v="0"/>
    <x v="3"/>
    <n v="159"/>
    <n v="1"/>
    <s v="Jeff"/>
    <n v="5"/>
    <n v="3"/>
    <n v="159"/>
  </r>
  <r>
    <s v="0892"/>
    <x v="353"/>
    <n v="16"/>
    <x v="18"/>
    <x v="0"/>
    <x v="0"/>
    <x v="3"/>
    <n v="159"/>
    <n v="7"/>
    <s v="Jeff"/>
    <n v="3"/>
    <n v="3"/>
    <n v="1113"/>
  </r>
  <r>
    <s v="0894"/>
    <x v="116"/>
    <n v="11"/>
    <x v="19"/>
    <x v="5"/>
    <x v="3"/>
    <x v="3"/>
    <n v="159"/>
    <n v="6"/>
    <s v="Steve"/>
    <n v="6"/>
    <n v="4"/>
    <n v="954"/>
  </r>
  <r>
    <s v="0900"/>
    <x v="475"/>
    <n v="4"/>
    <x v="2"/>
    <x v="2"/>
    <x v="2"/>
    <x v="3"/>
    <n v="159"/>
    <n v="5"/>
    <s v="Jeff"/>
    <n v="2"/>
    <n v="3"/>
    <n v="795"/>
  </r>
  <r>
    <s v="0909"/>
    <x v="357"/>
    <n v="7"/>
    <x v="9"/>
    <x v="1"/>
    <x v="1"/>
    <x v="3"/>
    <n v="159"/>
    <n v="8"/>
    <s v="Steve"/>
    <n v="4"/>
    <n v="4"/>
    <n v="1272"/>
  </r>
  <r>
    <s v="0914"/>
    <x v="357"/>
    <n v="14"/>
    <x v="14"/>
    <x v="3"/>
    <x v="3"/>
    <x v="3"/>
    <n v="159"/>
    <n v="7"/>
    <s v="Sara"/>
    <n v="5"/>
    <n v="5"/>
    <n v="1113"/>
  </r>
  <r>
    <s v="0918"/>
    <x v="119"/>
    <n v="18"/>
    <x v="11"/>
    <x v="0"/>
    <x v="0"/>
    <x v="3"/>
    <n v="159"/>
    <n v="5"/>
    <s v="Jeff"/>
    <n v="3"/>
    <n v="3"/>
    <n v="795"/>
  </r>
  <r>
    <s v="0923"/>
    <x v="120"/>
    <n v="15"/>
    <x v="10"/>
    <x v="5"/>
    <x v="3"/>
    <x v="3"/>
    <n v="159"/>
    <n v="3"/>
    <s v="Steve"/>
    <n v="6"/>
    <n v="4"/>
    <n v="477"/>
  </r>
  <r>
    <s v="0928"/>
    <x v="476"/>
    <n v="20"/>
    <x v="0"/>
    <x v="0"/>
    <x v="0"/>
    <x v="3"/>
    <n v="159"/>
    <n v="8"/>
    <s v="Jeff"/>
    <n v="3"/>
    <n v="3"/>
    <n v="1272"/>
  </r>
  <r>
    <s v="0929"/>
    <x v="476"/>
    <n v="14"/>
    <x v="14"/>
    <x v="5"/>
    <x v="3"/>
    <x v="3"/>
    <n v="159"/>
    <n v="5"/>
    <s v="Steve"/>
    <n v="6"/>
    <n v="4"/>
    <n v="795"/>
  </r>
  <r>
    <s v="0933"/>
    <x v="477"/>
    <n v="10"/>
    <x v="15"/>
    <x v="1"/>
    <x v="1"/>
    <x v="3"/>
    <n v="159"/>
    <n v="6"/>
    <s v="Steve"/>
    <n v="4"/>
    <n v="4"/>
    <n v="954"/>
  </r>
  <r>
    <s v="0934"/>
    <x v="359"/>
    <n v="17"/>
    <x v="13"/>
    <x v="0"/>
    <x v="0"/>
    <x v="3"/>
    <n v="159"/>
    <n v="1"/>
    <s v="Jeff"/>
    <n v="3"/>
    <n v="3"/>
    <n v="159"/>
  </r>
  <r>
    <s v="0941"/>
    <x v="122"/>
    <n v="20"/>
    <x v="0"/>
    <x v="6"/>
    <x v="0"/>
    <x v="3"/>
    <n v="159"/>
    <n v="5"/>
    <s v="Jeff"/>
    <n v="5"/>
    <n v="3"/>
    <n v="795"/>
  </r>
  <r>
    <s v="0943"/>
    <x v="122"/>
    <n v="6"/>
    <x v="1"/>
    <x v="7"/>
    <x v="1"/>
    <x v="3"/>
    <n v="159"/>
    <n v="6"/>
    <s v="Philip"/>
    <n v="8"/>
    <n v="8"/>
    <n v="954"/>
  </r>
  <r>
    <s v="0956"/>
    <x v="126"/>
    <n v="6"/>
    <x v="1"/>
    <x v="7"/>
    <x v="1"/>
    <x v="3"/>
    <n v="159"/>
    <n v="4"/>
    <s v="Philip"/>
    <n v="8"/>
    <n v="8"/>
    <n v="636"/>
  </r>
  <r>
    <s v="0963"/>
    <x v="126"/>
    <n v="14"/>
    <x v="14"/>
    <x v="3"/>
    <x v="3"/>
    <x v="3"/>
    <n v="159"/>
    <n v="1"/>
    <s v="Sara"/>
    <n v="5"/>
    <n v="5"/>
    <n v="159"/>
  </r>
  <r>
    <s v="0966"/>
    <x v="126"/>
    <n v="18"/>
    <x v="11"/>
    <x v="0"/>
    <x v="0"/>
    <x v="3"/>
    <n v="159"/>
    <n v="7"/>
    <s v="Jeff"/>
    <n v="3"/>
    <n v="3"/>
    <n v="1113"/>
  </r>
  <r>
    <s v="0969"/>
    <x v="127"/>
    <n v="7"/>
    <x v="9"/>
    <x v="1"/>
    <x v="1"/>
    <x v="3"/>
    <n v="159"/>
    <n v="1"/>
    <s v="Steve"/>
    <n v="4"/>
    <n v="4"/>
    <n v="159"/>
  </r>
  <r>
    <s v="0972"/>
    <x v="561"/>
    <n v="19"/>
    <x v="6"/>
    <x v="6"/>
    <x v="0"/>
    <x v="3"/>
    <n v="159"/>
    <n v="4"/>
    <s v="Jeff"/>
    <n v="5"/>
    <n v="3"/>
    <n v="636"/>
  </r>
  <r>
    <s v="0975"/>
    <x v="562"/>
    <n v="13"/>
    <x v="7"/>
    <x v="5"/>
    <x v="3"/>
    <x v="3"/>
    <n v="159"/>
    <n v="2"/>
    <s v="Steve"/>
    <n v="6"/>
    <n v="4"/>
    <n v="318"/>
  </r>
  <r>
    <s v="0978"/>
    <x v="563"/>
    <n v="20"/>
    <x v="0"/>
    <x v="6"/>
    <x v="0"/>
    <x v="3"/>
    <n v="159"/>
    <n v="0"/>
    <s v="Jeff"/>
    <n v="5"/>
    <n v="3"/>
    <n v="0"/>
  </r>
  <r>
    <s v="0985"/>
    <x v="131"/>
    <n v="10"/>
    <x v="15"/>
    <x v="7"/>
    <x v="1"/>
    <x v="3"/>
    <n v="159"/>
    <n v="9"/>
    <s v="Philip"/>
    <n v="8"/>
    <n v="8"/>
    <n v="1431"/>
  </r>
  <r>
    <s v="0986"/>
    <x v="131"/>
    <n v="9"/>
    <x v="8"/>
    <x v="1"/>
    <x v="1"/>
    <x v="3"/>
    <n v="159"/>
    <n v="7"/>
    <s v="Steve"/>
    <n v="4"/>
    <n v="4"/>
    <n v="1113"/>
  </r>
  <r>
    <s v="0989"/>
    <x v="132"/>
    <n v="4"/>
    <x v="2"/>
    <x v="2"/>
    <x v="2"/>
    <x v="3"/>
    <n v="159"/>
    <n v="9"/>
    <s v="Jeff"/>
    <n v="2"/>
    <n v="3"/>
    <n v="1431"/>
  </r>
  <r>
    <s v="0994"/>
    <x v="133"/>
    <n v="5"/>
    <x v="3"/>
    <x v="2"/>
    <x v="2"/>
    <x v="3"/>
    <n v="159"/>
    <n v="4"/>
    <s v="Jeff"/>
    <n v="2"/>
    <n v="3"/>
    <n v="636"/>
  </r>
  <r>
    <s v="1003"/>
    <x v="360"/>
    <n v="10"/>
    <x v="15"/>
    <x v="1"/>
    <x v="1"/>
    <x v="3"/>
    <n v="159"/>
    <n v="4"/>
    <s v="Steve"/>
    <n v="4"/>
    <n v="4"/>
    <n v="636"/>
  </r>
  <r>
    <s v="1006"/>
    <x v="360"/>
    <n v="19"/>
    <x v="6"/>
    <x v="6"/>
    <x v="0"/>
    <x v="3"/>
    <n v="159"/>
    <n v="2"/>
    <s v="Jeff"/>
    <n v="5"/>
    <n v="3"/>
    <n v="318"/>
  </r>
  <r>
    <s v="1022"/>
    <x v="138"/>
    <n v="1"/>
    <x v="12"/>
    <x v="4"/>
    <x v="2"/>
    <x v="3"/>
    <n v="159"/>
    <n v="6"/>
    <s v="Sara"/>
    <n v="2"/>
    <n v="5"/>
    <n v="954"/>
  </r>
  <r>
    <s v="1026"/>
    <x v="138"/>
    <n v="8"/>
    <x v="17"/>
    <x v="7"/>
    <x v="1"/>
    <x v="3"/>
    <n v="159"/>
    <n v="6"/>
    <s v="Philip"/>
    <n v="8"/>
    <n v="8"/>
    <n v="954"/>
  </r>
  <r>
    <s v="1028"/>
    <x v="138"/>
    <n v="20"/>
    <x v="0"/>
    <x v="6"/>
    <x v="0"/>
    <x v="3"/>
    <n v="159"/>
    <n v="0"/>
    <s v="Jeff"/>
    <n v="5"/>
    <n v="3"/>
    <n v="0"/>
  </r>
  <r>
    <s v="1041"/>
    <x v="140"/>
    <n v="18"/>
    <x v="11"/>
    <x v="0"/>
    <x v="0"/>
    <x v="3"/>
    <n v="159"/>
    <n v="2"/>
    <s v="Jeff"/>
    <n v="3"/>
    <n v="3"/>
    <n v="318"/>
  </r>
  <r>
    <s v="1054"/>
    <x v="363"/>
    <n v="6"/>
    <x v="1"/>
    <x v="1"/>
    <x v="1"/>
    <x v="3"/>
    <n v="159"/>
    <n v="2"/>
    <s v="Steve"/>
    <n v="4"/>
    <n v="4"/>
    <n v="318"/>
  </r>
  <r>
    <s v="1060"/>
    <x v="564"/>
    <n v="2"/>
    <x v="16"/>
    <x v="2"/>
    <x v="2"/>
    <x v="3"/>
    <n v="159"/>
    <n v="1"/>
    <s v="Jeff"/>
    <n v="2"/>
    <n v="3"/>
    <n v="159"/>
  </r>
  <r>
    <s v="1082"/>
    <x v="148"/>
    <n v="16"/>
    <x v="18"/>
    <x v="6"/>
    <x v="0"/>
    <x v="3"/>
    <n v="159"/>
    <n v="0"/>
    <s v="Jeff"/>
    <n v="5"/>
    <n v="3"/>
    <n v="0"/>
  </r>
  <r>
    <s v="1088"/>
    <x v="148"/>
    <n v="11"/>
    <x v="19"/>
    <x v="5"/>
    <x v="3"/>
    <x v="3"/>
    <n v="159"/>
    <n v="3"/>
    <s v="Steve"/>
    <n v="6"/>
    <n v="4"/>
    <n v="477"/>
  </r>
  <r>
    <s v="1093"/>
    <x v="372"/>
    <n v="18"/>
    <x v="11"/>
    <x v="6"/>
    <x v="0"/>
    <x v="3"/>
    <n v="159"/>
    <n v="4"/>
    <s v="Jeff"/>
    <n v="5"/>
    <n v="3"/>
    <n v="636"/>
  </r>
  <r>
    <s v="1100"/>
    <x v="150"/>
    <n v="8"/>
    <x v="17"/>
    <x v="1"/>
    <x v="1"/>
    <x v="3"/>
    <n v="159"/>
    <n v="3"/>
    <s v="Steve"/>
    <n v="4"/>
    <n v="4"/>
    <n v="477"/>
  </r>
  <r>
    <s v="1105"/>
    <x v="150"/>
    <n v="12"/>
    <x v="4"/>
    <x v="3"/>
    <x v="3"/>
    <x v="3"/>
    <n v="159"/>
    <n v="7"/>
    <s v="Sara"/>
    <n v="5"/>
    <n v="5"/>
    <n v="1113"/>
  </r>
  <r>
    <s v="1109"/>
    <x v="565"/>
    <n v="11"/>
    <x v="19"/>
    <x v="3"/>
    <x v="3"/>
    <x v="3"/>
    <n v="159"/>
    <n v="2"/>
    <s v="Sara"/>
    <n v="5"/>
    <n v="5"/>
    <n v="318"/>
  </r>
  <r>
    <s v="1110"/>
    <x v="565"/>
    <n v="10"/>
    <x v="15"/>
    <x v="1"/>
    <x v="1"/>
    <x v="3"/>
    <n v="159"/>
    <n v="9"/>
    <s v="Steve"/>
    <n v="4"/>
    <n v="4"/>
    <n v="1431"/>
  </r>
  <r>
    <s v="1116"/>
    <x v="151"/>
    <n v="14"/>
    <x v="14"/>
    <x v="3"/>
    <x v="3"/>
    <x v="3"/>
    <n v="159"/>
    <n v="9"/>
    <s v="Sara"/>
    <n v="5"/>
    <n v="5"/>
    <n v="1431"/>
  </r>
  <r>
    <s v="1120"/>
    <x v="566"/>
    <n v="1"/>
    <x v="12"/>
    <x v="4"/>
    <x v="2"/>
    <x v="3"/>
    <n v="159"/>
    <n v="8"/>
    <s v="Sara"/>
    <n v="2"/>
    <n v="5"/>
    <n v="1272"/>
  </r>
  <r>
    <s v="1122"/>
    <x v="373"/>
    <n v="6"/>
    <x v="1"/>
    <x v="1"/>
    <x v="1"/>
    <x v="3"/>
    <n v="159"/>
    <n v="2"/>
    <s v="Steve"/>
    <n v="4"/>
    <n v="4"/>
    <n v="318"/>
  </r>
  <r>
    <s v="1123"/>
    <x v="373"/>
    <n v="9"/>
    <x v="8"/>
    <x v="7"/>
    <x v="1"/>
    <x v="3"/>
    <n v="159"/>
    <n v="9"/>
    <s v="Philip"/>
    <n v="8"/>
    <n v="8"/>
    <n v="1431"/>
  </r>
  <r>
    <s v="1124"/>
    <x v="373"/>
    <n v="14"/>
    <x v="14"/>
    <x v="3"/>
    <x v="3"/>
    <x v="3"/>
    <n v="159"/>
    <n v="2"/>
    <s v="Sara"/>
    <n v="5"/>
    <n v="5"/>
    <n v="318"/>
  </r>
  <r>
    <s v="1129"/>
    <x v="153"/>
    <n v="13"/>
    <x v="7"/>
    <x v="3"/>
    <x v="3"/>
    <x v="3"/>
    <n v="159"/>
    <n v="2"/>
    <s v="Sara"/>
    <n v="5"/>
    <n v="5"/>
    <n v="318"/>
  </r>
  <r>
    <s v="1134"/>
    <x v="374"/>
    <n v="12"/>
    <x v="4"/>
    <x v="5"/>
    <x v="3"/>
    <x v="3"/>
    <n v="159"/>
    <n v="5"/>
    <s v="Steve"/>
    <n v="6"/>
    <n v="4"/>
    <n v="795"/>
  </r>
  <r>
    <s v="1136"/>
    <x v="374"/>
    <n v="16"/>
    <x v="18"/>
    <x v="6"/>
    <x v="0"/>
    <x v="3"/>
    <n v="159"/>
    <n v="4"/>
    <s v="Jeff"/>
    <n v="5"/>
    <n v="3"/>
    <n v="636"/>
  </r>
  <r>
    <s v="1138"/>
    <x v="374"/>
    <n v="14"/>
    <x v="14"/>
    <x v="3"/>
    <x v="3"/>
    <x v="3"/>
    <n v="159"/>
    <n v="0"/>
    <s v="Sara"/>
    <n v="5"/>
    <n v="5"/>
    <n v="0"/>
  </r>
  <r>
    <s v="1140"/>
    <x v="154"/>
    <n v="6"/>
    <x v="1"/>
    <x v="1"/>
    <x v="1"/>
    <x v="3"/>
    <n v="159"/>
    <n v="1"/>
    <s v="Steve"/>
    <n v="4"/>
    <n v="4"/>
    <n v="159"/>
  </r>
  <r>
    <s v="1141"/>
    <x v="154"/>
    <n v="15"/>
    <x v="10"/>
    <x v="3"/>
    <x v="3"/>
    <x v="3"/>
    <n v="159"/>
    <n v="0"/>
    <s v="Sara"/>
    <n v="5"/>
    <n v="5"/>
    <n v="0"/>
  </r>
  <r>
    <s v="1149"/>
    <x v="490"/>
    <n v="10"/>
    <x v="15"/>
    <x v="7"/>
    <x v="1"/>
    <x v="3"/>
    <n v="159"/>
    <n v="7"/>
    <s v="Philip"/>
    <n v="8"/>
    <n v="8"/>
    <n v="1113"/>
  </r>
  <r>
    <s v="1150"/>
    <x v="490"/>
    <n v="5"/>
    <x v="3"/>
    <x v="4"/>
    <x v="2"/>
    <x v="3"/>
    <n v="159"/>
    <n v="0"/>
    <s v="Sara"/>
    <n v="2"/>
    <n v="5"/>
    <n v="0"/>
  </r>
  <r>
    <s v="1153"/>
    <x v="567"/>
    <n v="20"/>
    <x v="0"/>
    <x v="0"/>
    <x v="0"/>
    <x v="3"/>
    <n v="159"/>
    <n v="2"/>
    <s v="Jeff"/>
    <n v="3"/>
    <n v="3"/>
    <n v="318"/>
  </r>
  <r>
    <s v="1159"/>
    <x v="378"/>
    <n v="7"/>
    <x v="9"/>
    <x v="1"/>
    <x v="1"/>
    <x v="3"/>
    <n v="159"/>
    <n v="1"/>
    <s v="Steve"/>
    <n v="4"/>
    <n v="4"/>
    <n v="159"/>
  </r>
  <r>
    <s v="1168"/>
    <x v="568"/>
    <n v="3"/>
    <x v="5"/>
    <x v="4"/>
    <x v="2"/>
    <x v="3"/>
    <n v="159"/>
    <n v="6"/>
    <s v="Sara"/>
    <n v="2"/>
    <n v="5"/>
    <n v="954"/>
  </r>
  <r>
    <s v="1170"/>
    <x v="569"/>
    <n v="3"/>
    <x v="5"/>
    <x v="4"/>
    <x v="2"/>
    <x v="3"/>
    <n v="159"/>
    <n v="0"/>
    <s v="Sara"/>
    <n v="2"/>
    <n v="5"/>
    <n v="0"/>
  </r>
  <r>
    <s v="1172"/>
    <x v="491"/>
    <n v="11"/>
    <x v="19"/>
    <x v="5"/>
    <x v="3"/>
    <x v="3"/>
    <n v="159"/>
    <n v="4"/>
    <s v="Steve"/>
    <n v="6"/>
    <n v="4"/>
    <n v="636"/>
  </r>
  <r>
    <s v="1185"/>
    <x v="159"/>
    <n v="13"/>
    <x v="7"/>
    <x v="3"/>
    <x v="3"/>
    <x v="3"/>
    <n v="159"/>
    <n v="0"/>
    <s v="Sara"/>
    <n v="5"/>
    <n v="5"/>
    <n v="0"/>
  </r>
  <r>
    <s v="1186"/>
    <x v="159"/>
    <n v="3"/>
    <x v="5"/>
    <x v="4"/>
    <x v="2"/>
    <x v="3"/>
    <n v="159"/>
    <n v="4"/>
    <s v="Sara"/>
    <n v="2"/>
    <n v="5"/>
    <n v="636"/>
  </r>
  <r>
    <s v="1188"/>
    <x v="159"/>
    <n v="8"/>
    <x v="17"/>
    <x v="7"/>
    <x v="1"/>
    <x v="3"/>
    <n v="159"/>
    <n v="6"/>
    <s v="Philip"/>
    <n v="8"/>
    <n v="8"/>
    <n v="954"/>
  </r>
  <r>
    <s v="1192"/>
    <x v="160"/>
    <n v="10"/>
    <x v="15"/>
    <x v="1"/>
    <x v="1"/>
    <x v="3"/>
    <n v="159"/>
    <n v="3"/>
    <s v="Steve"/>
    <n v="4"/>
    <n v="4"/>
    <n v="477"/>
  </r>
  <r>
    <s v="1207"/>
    <x v="161"/>
    <n v="10"/>
    <x v="15"/>
    <x v="1"/>
    <x v="1"/>
    <x v="3"/>
    <n v="159"/>
    <n v="3"/>
    <s v="Steve"/>
    <n v="4"/>
    <n v="4"/>
    <n v="477"/>
  </r>
  <r>
    <s v="1211"/>
    <x v="570"/>
    <n v="9"/>
    <x v="8"/>
    <x v="1"/>
    <x v="1"/>
    <x v="3"/>
    <n v="159"/>
    <n v="7"/>
    <s v="Steve"/>
    <n v="4"/>
    <n v="4"/>
    <n v="1113"/>
  </r>
  <r>
    <s v="1212"/>
    <x v="571"/>
    <n v="14"/>
    <x v="14"/>
    <x v="3"/>
    <x v="3"/>
    <x v="3"/>
    <n v="159"/>
    <n v="1"/>
    <s v="Sara"/>
    <n v="5"/>
    <n v="5"/>
    <n v="159"/>
  </r>
  <r>
    <s v="1216"/>
    <x v="381"/>
    <n v="10"/>
    <x v="15"/>
    <x v="1"/>
    <x v="1"/>
    <x v="3"/>
    <n v="159"/>
    <n v="1"/>
    <s v="Steve"/>
    <n v="4"/>
    <n v="4"/>
    <n v="159"/>
  </r>
  <r>
    <s v="1217"/>
    <x v="381"/>
    <n v="4"/>
    <x v="2"/>
    <x v="4"/>
    <x v="2"/>
    <x v="3"/>
    <n v="159"/>
    <n v="4"/>
    <s v="Sara"/>
    <n v="2"/>
    <n v="5"/>
    <n v="636"/>
  </r>
  <r>
    <s v="1221"/>
    <x v="572"/>
    <n v="10"/>
    <x v="15"/>
    <x v="1"/>
    <x v="1"/>
    <x v="3"/>
    <n v="159"/>
    <n v="6"/>
    <s v="Steve"/>
    <n v="4"/>
    <n v="4"/>
    <n v="954"/>
  </r>
  <r>
    <s v="1222"/>
    <x v="573"/>
    <n v="8"/>
    <x v="17"/>
    <x v="7"/>
    <x v="1"/>
    <x v="3"/>
    <n v="159"/>
    <n v="4"/>
    <s v="Philip"/>
    <n v="8"/>
    <n v="8"/>
    <n v="636"/>
  </r>
  <r>
    <s v="1232"/>
    <x v="165"/>
    <n v="4"/>
    <x v="2"/>
    <x v="2"/>
    <x v="2"/>
    <x v="3"/>
    <n v="159"/>
    <n v="7"/>
    <s v="Jeff"/>
    <n v="2"/>
    <n v="3"/>
    <n v="1113"/>
  </r>
  <r>
    <s v="1234"/>
    <x v="384"/>
    <n v="9"/>
    <x v="8"/>
    <x v="1"/>
    <x v="1"/>
    <x v="3"/>
    <n v="159"/>
    <n v="3"/>
    <s v="Steve"/>
    <n v="4"/>
    <n v="4"/>
    <n v="477"/>
  </r>
  <r>
    <s v="1236"/>
    <x v="574"/>
    <n v="3"/>
    <x v="5"/>
    <x v="4"/>
    <x v="2"/>
    <x v="3"/>
    <n v="159"/>
    <n v="9"/>
    <s v="Sara"/>
    <n v="2"/>
    <n v="5"/>
    <n v="1431"/>
  </r>
  <r>
    <s v="1247"/>
    <x v="167"/>
    <n v="12"/>
    <x v="4"/>
    <x v="3"/>
    <x v="3"/>
    <x v="3"/>
    <n v="159"/>
    <n v="2"/>
    <s v="Sara"/>
    <n v="5"/>
    <n v="5"/>
    <n v="318"/>
  </r>
  <r>
    <s v="1253"/>
    <x v="388"/>
    <n v="12"/>
    <x v="4"/>
    <x v="5"/>
    <x v="3"/>
    <x v="3"/>
    <n v="159"/>
    <n v="2"/>
    <s v="Steve"/>
    <n v="6"/>
    <n v="4"/>
    <n v="318"/>
  </r>
  <r>
    <s v="1257"/>
    <x v="575"/>
    <n v="14"/>
    <x v="14"/>
    <x v="5"/>
    <x v="3"/>
    <x v="3"/>
    <n v="159"/>
    <n v="8"/>
    <s v="Steve"/>
    <n v="6"/>
    <n v="4"/>
    <n v="1272"/>
  </r>
  <r>
    <s v="1262"/>
    <x v="495"/>
    <n v="13"/>
    <x v="7"/>
    <x v="5"/>
    <x v="3"/>
    <x v="3"/>
    <n v="159"/>
    <n v="8"/>
    <s v="Steve"/>
    <n v="6"/>
    <n v="4"/>
    <n v="1272"/>
  </r>
  <r>
    <s v="1265"/>
    <x v="496"/>
    <n v="13"/>
    <x v="7"/>
    <x v="3"/>
    <x v="3"/>
    <x v="3"/>
    <n v="159"/>
    <n v="3"/>
    <s v="Sara"/>
    <n v="5"/>
    <n v="5"/>
    <n v="477"/>
  </r>
  <r>
    <s v="1293"/>
    <x v="391"/>
    <n v="9"/>
    <x v="8"/>
    <x v="1"/>
    <x v="1"/>
    <x v="3"/>
    <n v="159"/>
    <n v="2"/>
    <s v="Steve"/>
    <n v="4"/>
    <n v="4"/>
    <n v="318"/>
  </r>
  <r>
    <s v="1312"/>
    <x v="179"/>
    <n v="13"/>
    <x v="7"/>
    <x v="5"/>
    <x v="3"/>
    <x v="3"/>
    <n v="159"/>
    <n v="5"/>
    <s v="Steve"/>
    <n v="6"/>
    <n v="4"/>
    <n v="795"/>
  </r>
  <r>
    <s v="1313"/>
    <x v="179"/>
    <n v="8"/>
    <x v="17"/>
    <x v="7"/>
    <x v="1"/>
    <x v="3"/>
    <n v="159"/>
    <n v="8"/>
    <s v="Philip"/>
    <n v="8"/>
    <n v="8"/>
    <n v="1272"/>
  </r>
  <r>
    <s v="1324"/>
    <x v="181"/>
    <n v="17"/>
    <x v="13"/>
    <x v="0"/>
    <x v="0"/>
    <x v="3"/>
    <n v="159"/>
    <n v="9"/>
    <s v="Jeff"/>
    <n v="3"/>
    <n v="3"/>
    <n v="1431"/>
  </r>
  <r>
    <s v="1326"/>
    <x v="181"/>
    <n v="8"/>
    <x v="17"/>
    <x v="1"/>
    <x v="1"/>
    <x v="3"/>
    <n v="159"/>
    <n v="5"/>
    <s v="Steve"/>
    <n v="4"/>
    <n v="4"/>
    <n v="795"/>
  </r>
  <r>
    <s v="1328"/>
    <x v="182"/>
    <n v="1"/>
    <x v="12"/>
    <x v="4"/>
    <x v="2"/>
    <x v="3"/>
    <n v="159"/>
    <n v="6"/>
    <s v="Sara"/>
    <n v="2"/>
    <n v="5"/>
    <n v="954"/>
  </r>
  <r>
    <s v="1336"/>
    <x v="576"/>
    <n v="8"/>
    <x v="17"/>
    <x v="1"/>
    <x v="1"/>
    <x v="3"/>
    <n v="159"/>
    <n v="8"/>
    <s v="Steve"/>
    <n v="4"/>
    <n v="4"/>
    <n v="1272"/>
  </r>
  <r>
    <s v="1337"/>
    <x v="576"/>
    <n v="19"/>
    <x v="6"/>
    <x v="6"/>
    <x v="0"/>
    <x v="3"/>
    <n v="159"/>
    <n v="5"/>
    <s v="Jeff"/>
    <n v="5"/>
    <n v="3"/>
    <n v="795"/>
  </r>
  <r>
    <s v="1341"/>
    <x v="184"/>
    <n v="12"/>
    <x v="4"/>
    <x v="3"/>
    <x v="3"/>
    <x v="3"/>
    <n v="159"/>
    <n v="0"/>
    <s v="Sara"/>
    <n v="5"/>
    <n v="5"/>
    <n v="0"/>
  </r>
  <r>
    <s v="1345"/>
    <x v="184"/>
    <n v="8"/>
    <x v="17"/>
    <x v="1"/>
    <x v="1"/>
    <x v="3"/>
    <n v="159"/>
    <n v="2"/>
    <s v="Steve"/>
    <n v="4"/>
    <n v="4"/>
    <n v="318"/>
  </r>
  <r>
    <s v="1347"/>
    <x v="499"/>
    <n v="14"/>
    <x v="14"/>
    <x v="3"/>
    <x v="3"/>
    <x v="3"/>
    <n v="159"/>
    <n v="1"/>
    <s v="Sara"/>
    <n v="5"/>
    <n v="5"/>
    <n v="159"/>
  </r>
  <r>
    <s v="1364"/>
    <x v="186"/>
    <n v="15"/>
    <x v="10"/>
    <x v="3"/>
    <x v="3"/>
    <x v="3"/>
    <n v="159"/>
    <n v="9"/>
    <s v="Sara"/>
    <n v="5"/>
    <n v="5"/>
    <n v="1431"/>
  </r>
  <r>
    <s v="1366"/>
    <x v="186"/>
    <n v="18"/>
    <x v="11"/>
    <x v="0"/>
    <x v="0"/>
    <x v="3"/>
    <n v="159"/>
    <n v="1"/>
    <s v="Jeff"/>
    <n v="3"/>
    <n v="3"/>
    <n v="159"/>
  </r>
  <r>
    <s v="1372"/>
    <x v="577"/>
    <n v="4"/>
    <x v="2"/>
    <x v="2"/>
    <x v="2"/>
    <x v="3"/>
    <n v="159"/>
    <n v="2"/>
    <s v="Jeff"/>
    <n v="2"/>
    <n v="3"/>
    <n v="318"/>
  </r>
  <r>
    <s v="1375"/>
    <x v="189"/>
    <n v="4"/>
    <x v="2"/>
    <x v="4"/>
    <x v="2"/>
    <x v="3"/>
    <n v="159"/>
    <n v="5"/>
    <s v="Sara"/>
    <n v="2"/>
    <n v="5"/>
    <n v="795"/>
  </r>
  <r>
    <s v="1377"/>
    <x v="189"/>
    <n v="14"/>
    <x v="14"/>
    <x v="3"/>
    <x v="3"/>
    <x v="3"/>
    <n v="159"/>
    <n v="6"/>
    <s v="Sara"/>
    <n v="5"/>
    <n v="5"/>
    <n v="954"/>
  </r>
  <r>
    <s v="1380"/>
    <x v="189"/>
    <n v="11"/>
    <x v="19"/>
    <x v="5"/>
    <x v="3"/>
    <x v="3"/>
    <n v="159"/>
    <n v="4"/>
    <s v="Steve"/>
    <n v="6"/>
    <n v="4"/>
    <n v="636"/>
  </r>
  <r>
    <s v="1381"/>
    <x v="578"/>
    <n v="11"/>
    <x v="19"/>
    <x v="5"/>
    <x v="3"/>
    <x v="3"/>
    <n v="159"/>
    <n v="9"/>
    <s v="Steve"/>
    <n v="6"/>
    <n v="4"/>
    <n v="1431"/>
  </r>
  <r>
    <s v="1387"/>
    <x v="190"/>
    <n v="18"/>
    <x v="11"/>
    <x v="6"/>
    <x v="0"/>
    <x v="3"/>
    <n v="159"/>
    <n v="8"/>
    <s v="Jeff"/>
    <n v="5"/>
    <n v="3"/>
    <n v="1272"/>
  </r>
  <r>
    <s v="1390"/>
    <x v="190"/>
    <n v="4"/>
    <x v="2"/>
    <x v="2"/>
    <x v="2"/>
    <x v="3"/>
    <n v="159"/>
    <n v="3"/>
    <s v="Jeff"/>
    <n v="2"/>
    <n v="3"/>
    <n v="477"/>
  </r>
  <r>
    <s v="1392"/>
    <x v="394"/>
    <n v="15"/>
    <x v="10"/>
    <x v="5"/>
    <x v="3"/>
    <x v="3"/>
    <n v="159"/>
    <n v="5"/>
    <s v="Steve"/>
    <n v="6"/>
    <n v="4"/>
    <n v="795"/>
  </r>
  <r>
    <s v="1397"/>
    <x v="192"/>
    <n v="2"/>
    <x v="16"/>
    <x v="2"/>
    <x v="2"/>
    <x v="3"/>
    <n v="159"/>
    <n v="5"/>
    <s v="Jeff"/>
    <n v="2"/>
    <n v="3"/>
    <n v="795"/>
  </r>
  <r>
    <s v="1406"/>
    <x v="192"/>
    <n v="15"/>
    <x v="10"/>
    <x v="5"/>
    <x v="3"/>
    <x v="3"/>
    <n v="159"/>
    <n v="7"/>
    <s v="Steve"/>
    <n v="6"/>
    <n v="4"/>
    <n v="1113"/>
  </r>
  <r>
    <s v="1415"/>
    <x v="195"/>
    <n v="17"/>
    <x v="13"/>
    <x v="0"/>
    <x v="0"/>
    <x v="3"/>
    <n v="159"/>
    <n v="7"/>
    <s v="Jeff"/>
    <n v="3"/>
    <n v="3"/>
    <n v="1113"/>
  </r>
  <r>
    <s v="1419"/>
    <x v="502"/>
    <n v="18"/>
    <x v="11"/>
    <x v="0"/>
    <x v="0"/>
    <x v="3"/>
    <n v="159"/>
    <n v="0"/>
    <s v="Jeff"/>
    <n v="3"/>
    <n v="3"/>
    <n v="0"/>
  </r>
  <r>
    <s v="1425"/>
    <x v="197"/>
    <n v="19"/>
    <x v="6"/>
    <x v="0"/>
    <x v="0"/>
    <x v="3"/>
    <n v="159"/>
    <n v="6"/>
    <s v="Jeff"/>
    <n v="3"/>
    <n v="3"/>
    <n v="954"/>
  </r>
  <r>
    <s v="1432"/>
    <x v="579"/>
    <n v="12"/>
    <x v="4"/>
    <x v="3"/>
    <x v="3"/>
    <x v="3"/>
    <n v="159"/>
    <n v="8"/>
    <s v="Sara"/>
    <n v="5"/>
    <n v="5"/>
    <n v="1272"/>
  </r>
  <r>
    <s v="1434"/>
    <x v="397"/>
    <n v="8"/>
    <x v="17"/>
    <x v="7"/>
    <x v="1"/>
    <x v="3"/>
    <n v="159"/>
    <n v="4"/>
    <s v="Philip"/>
    <n v="8"/>
    <n v="8"/>
    <n v="636"/>
  </r>
  <r>
    <s v="1448"/>
    <x v="200"/>
    <n v="15"/>
    <x v="10"/>
    <x v="3"/>
    <x v="3"/>
    <x v="3"/>
    <n v="159"/>
    <n v="7"/>
    <s v="Sara"/>
    <n v="5"/>
    <n v="5"/>
    <n v="1113"/>
  </r>
  <r>
    <s v="1449"/>
    <x v="200"/>
    <n v="20"/>
    <x v="0"/>
    <x v="0"/>
    <x v="0"/>
    <x v="3"/>
    <n v="159"/>
    <n v="9"/>
    <s v="Jeff"/>
    <n v="3"/>
    <n v="3"/>
    <n v="1431"/>
  </r>
  <r>
    <s v="1451"/>
    <x v="580"/>
    <n v="12"/>
    <x v="4"/>
    <x v="3"/>
    <x v="3"/>
    <x v="3"/>
    <n v="159"/>
    <n v="9"/>
    <s v="Sara"/>
    <n v="5"/>
    <n v="5"/>
    <n v="1431"/>
  </r>
  <r>
    <s v="1455"/>
    <x v="201"/>
    <n v="5"/>
    <x v="3"/>
    <x v="2"/>
    <x v="2"/>
    <x v="3"/>
    <n v="159"/>
    <n v="7"/>
    <s v="Jeff"/>
    <n v="2"/>
    <n v="3"/>
    <n v="1113"/>
  </r>
  <r>
    <s v="1461"/>
    <x v="504"/>
    <n v="16"/>
    <x v="18"/>
    <x v="6"/>
    <x v="0"/>
    <x v="3"/>
    <n v="159"/>
    <n v="8"/>
    <s v="Jeff"/>
    <n v="5"/>
    <n v="3"/>
    <n v="1272"/>
  </r>
  <r>
    <s v="1474"/>
    <x v="205"/>
    <n v="15"/>
    <x v="10"/>
    <x v="3"/>
    <x v="3"/>
    <x v="3"/>
    <n v="159"/>
    <n v="8"/>
    <s v="Sara"/>
    <n v="5"/>
    <n v="5"/>
    <n v="1272"/>
  </r>
  <r>
    <s v="1476"/>
    <x v="206"/>
    <n v="19"/>
    <x v="6"/>
    <x v="6"/>
    <x v="0"/>
    <x v="3"/>
    <n v="159"/>
    <n v="9"/>
    <s v="Jeff"/>
    <n v="5"/>
    <n v="3"/>
    <n v="1431"/>
  </r>
  <r>
    <s v="1481"/>
    <x v="207"/>
    <n v="18"/>
    <x v="11"/>
    <x v="0"/>
    <x v="0"/>
    <x v="3"/>
    <n v="159"/>
    <n v="8"/>
    <s v="Jeff"/>
    <n v="3"/>
    <n v="3"/>
    <n v="1272"/>
  </r>
  <r>
    <s v="1487"/>
    <x v="581"/>
    <n v="11"/>
    <x v="19"/>
    <x v="5"/>
    <x v="3"/>
    <x v="3"/>
    <n v="159"/>
    <n v="6"/>
    <s v="Steve"/>
    <n v="6"/>
    <n v="4"/>
    <n v="954"/>
  </r>
  <r>
    <s v="1495"/>
    <x v="209"/>
    <n v="7"/>
    <x v="9"/>
    <x v="1"/>
    <x v="1"/>
    <x v="3"/>
    <n v="159"/>
    <n v="5"/>
    <s v="Steve"/>
    <n v="4"/>
    <n v="4"/>
    <n v="795"/>
  </r>
  <r>
    <s v="1499"/>
    <x v="404"/>
    <n v="18"/>
    <x v="11"/>
    <x v="0"/>
    <x v="0"/>
    <x v="3"/>
    <n v="159"/>
    <n v="1"/>
    <s v="Jeff"/>
    <n v="3"/>
    <n v="3"/>
    <n v="159"/>
  </r>
  <r>
    <s v="1502"/>
    <x v="582"/>
    <n v="7"/>
    <x v="9"/>
    <x v="7"/>
    <x v="1"/>
    <x v="3"/>
    <n v="159"/>
    <n v="7"/>
    <s v="Philip"/>
    <n v="8"/>
    <n v="8"/>
    <n v="1113"/>
  </r>
  <r>
    <s v="1513"/>
    <x v="211"/>
    <n v="4"/>
    <x v="2"/>
    <x v="2"/>
    <x v="2"/>
    <x v="3"/>
    <n v="159"/>
    <n v="3"/>
    <s v="Jeff"/>
    <n v="2"/>
    <n v="3"/>
    <n v="477"/>
  </r>
  <r>
    <s v="1516"/>
    <x v="211"/>
    <n v="1"/>
    <x v="12"/>
    <x v="2"/>
    <x v="2"/>
    <x v="3"/>
    <n v="159"/>
    <n v="0"/>
    <s v="Jeff"/>
    <n v="2"/>
    <n v="3"/>
    <n v="0"/>
  </r>
  <r>
    <s v="1520"/>
    <x v="212"/>
    <n v="12"/>
    <x v="4"/>
    <x v="5"/>
    <x v="3"/>
    <x v="3"/>
    <n v="159"/>
    <n v="4"/>
    <s v="Steve"/>
    <n v="6"/>
    <n v="4"/>
    <n v="636"/>
  </r>
  <r>
    <s v="1523"/>
    <x v="213"/>
    <n v="11"/>
    <x v="19"/>
    <x v="3"/>
    <x v="3"/>
    <x v="3"/>
    <n v="159"/>
    <n v="3"/>
    <s v="Sara"/>
    <n v="5"/>
    <n v="5"/>
    <n v="477"/>
  </r>
  <r>
    <s v="1524"/>
    <x v="213"/>
    <n v="14"/>
    <x v="14"/>
    <x v="5"/>
    <x v="3"/>
    <x v="3"/>
    <n v="159"/>
    <n v="1"/>
    <s v="Steve"/>
    <n v="6"/>
    <n v="4"/>
    <n v="159"/>
  </r>
  <r>
    <s v="1527"/>
    <x v="213"/>
    <n v="16"/>
    <x v="18"/>
    <x v="6"/>
    <x v="0"/>
    <x v="3"/>
    <n v="159"/>
    <n v="7"/>
    <s v="Jeff"/>
    <n v="5"/>
    <n v="3"/>
    <n v="1113"/>
  </r>
  <r>
    <s v="1528"/>
    <x v="213"/>
    <n v="13"/>
    <x v="7"/>
    <x v="5"/>
    <x v="3"/>
    <x v="3"/>
    <n v="159"/>
    <n v="3"/>
    <s v="Steve"/>
    <n v="6"/>
    <n v="4"/>
    <n v="477"/>
  </r>
  <r>
    <s v="1536"/>
    <x v="214"/>
    <n v="19"/>
    <x v="6"/>
    <x v="6"/>
    <x v="0"/>
    <x v="3"/>
    <n v="159"/>
    <n v="3"/>
    <s v="Jeff"/>
    <n v="5"/>
    <n v="3"/>
    <n v="477"/>
  </r>
  <r>
    <s v="1540"/>
    <x v="408"/>
    <n v="9"/>
    <x v="8"/>
    <x v="1"/>
    <x v="1"/>
    <x v="3"/>
    <n v="159"/>
    <n v="6"/>
    <s v="Steve"/>
    <n v="4"/>
    <n v="4"/>
    <n v="954"/>
  </r>
  <r>
    <s v="1547"/>
    <x v="507"/>
    <n v="6"/>
    <x v="1"/>
    <x v="7"/>
    <x v="1"/>
    <x v="3"/>
    <n v="159"/>
    <n v="5"/>
    <s v="Philip"/>
    <n v="8"/>
    <n v="8"/>
    <n v="795"/>
  </r>
  <r>
    <s v="1548"/>
    <x v="507"/>
    <n v="14"/>
    <x v="14"/>
    <x v="3"/>
    <x v="3"/>
    <x v="3"/>
    <n v="159"/>
    <n v="8"/>
    <s v="Sara"/>
    <n v="5"/>
    <n v="5"/>
    <n v="1272"/>
  </r>
  <r>
    <s v="1562"/>
    <x v="220"/>
    <n v="1"/>
    <x v="12"/>
    <x v="2"/>
    <x v="2"/>
    <x v="3"/>
    <n v="159"/>
    <n v="4"/>
    <s v="Jeff"/>
    <n v="2"/>
    <n v="3"/>
    <n v="636"/>
  </r>
  <r>
    <s v="1571"/>
    <x v="583"/>
    <n v="15"/>
    <x v="10"/>
    <x v="5"/>
    <x v="3"/>
    <x v="3"/>
    <n v="159"/>
    <n v="2"/>
    <s v="Steve"/>
    <n v="6"/>
    <n v="4"/>
    <n v="318"/>
  </r>
  <r>
    <s v="1573"/>
    <x v="222"/>
    <n v="5"/>
    <x v="3"/>
    <x v="2"/>
    <x v="2"/>
    <x v="3"/>
    <n v="159"/>
    <n v="3"/>
    <s v="Jeff"/>
    <n v="2"/>
    <n v="3"/>
    <n v="477"/>
  </r>
  <r>
    <s v="1575"/>
    <x v="222"/>
    <n v="5"/>
    <x v="3"/>
    <x v="4"/>
    <x v="2"/>
    <x v="3"/>
    <n v="159"/>
    <n v="2"/>
    <s v="Sara"/>
    <n v="2"/>
    <n v="5"/>
    <n v="318"/>
  </r>
  <r>
    <s v="1585"/>
    <x v="412"/>
    <n v="10"/>
    <x v="15"/>
    <x v="7"/>
    <x v="1"/>
    <x v="3"/>
    <n v="159"/>
    <n v="6"/>
    <s v="Philip"/>
    <n v="8"/>
    <n v="8"/>
    <n v="954"/>
  </r>
  <r>
    <s v="1588"/>
    <x v="412"/>
    <n v="17"/>
    <x v="13"/>
    <x v="0"/>
    <x v="0"/>
    <x v="3"/>
    <n v="159"/>
    <n v="9"/>
    <s v="Jeff"/>
    <n v="3"/>
    <n v="3"/>
    <n v="1431"/>
  </r>
  <r>
    <s v="1590"/>
    <x v="412"/>
    <n v="17"/>
    <x v="13"/>
    <x v="0"/>
    <x v="0"/>
    <x v="3"/>
    <n v="159"/>
    <n v="2"/>
    <s v="Jeff"/>
    <n v="3"/>
    <n v="3"/>
    <n v="318"/>
  </r>
  <r>
    <s v="1592"/>
    <x v="412"/>
    <n v="16"/>
    <x v="18"/>
    <x v="6"/>
    <x v="0"/>
    <x v="3"/>
    <n v="159"/>
    <n v="7"/>
    <s v="Jeff"/>
    <n v="5"/>
    <n v="3"/>
    <n v="1113"/>
  </r>
  <r>
    <s v="1596"/>
    <x v="508"/>
    <n v="5"/>
    <x v="3"/>
    <x v="2"/>
    <x v="2"/>
    <x v="3"/>
    <n v="159"/>
    <n v="2"/>
    <s v="Jeff"/>
    <n v="2"/>
    <n v="3"/>
    <n v="318"/>
  </r>
  <r>
    <s v="1598"/>
    <x v="508"/>
    <n v="19"/>
    <x v="6"/>
    <x v="0"/>
    <x v="0"/>
    <x v="3"/>
    <n v="159"/>
    <n v="3"/>
    <s v="Jeff"/>
    <n v="3"/>
    <n v="3"/>
    <n v="477"/>
  </r>
  <r>
    <s v="1599"/>
    <x v="508"/>
    <n v="5"/>
    <x v="3"/>
    <x v="4"/>
    <x v="2"/>
    <x v="3"/>
    <n v="159"/>
    <n v="9"/>
    <s v="Sara"/>
    <n v="2"/>
    <n v="5"/>
    <n v="1431"/>
  </r>
  <r>
    <s v="1605"/>
    <x v="224"/>
    <n v="6"/>
    <x v="1"/>
    <x v="1"/>
    <x v="1"/>
    <x v="3"/>
    <n v="159"/>
    <n v="5"/>
    <s v="Steve"/>
    <n v="4"/>
    <n v="4"/>
    <n v="795"/>
  </r>
  <r>
    <s v="1608"/>
    <x v="413"/>
    <n v="17"/>
    <x v="13"/>
    <x v="0"/>
    <x v="0"/>
    <x v="3"/>
    <n v="159"/>
    <n v="8"/>
    <s v="Jeff"/>
    <n v="3"/>
    <n v="3"/>
    <n v="1272"/>
  </r>
  <r>
    <s v="1609"/>
    <x v="413"/>
    <n v="3"/>
    <x v="5"/>
    <x v="2"/>
    <x v="2"/>
    <x v="3"/>
    <n v="159"/>
    <n v="8"/>
    <s v="Jeff"/>
    <n v="2"/>
    <n v="3"/>
    <n v="1272"/>
  </r>
  <r>
    <s v="1611"/>
    <x v="414"/>
    <n v="2"/>
    <x v="16"/>
    <x v="4"/>
    <x v="2"/>
    <x v="3"/>
    <n v="159"/>
    <n v="1"/>
    <s v="Sara"/>
    <n v="2"/>
    <n v="5"/>
    <n v="159"/>
  </r>
  <r>
    <s v="1612"/>
    <x v="414"/>
    <n v="10"/>
    <x v="15"/>
    <x v="1"/>
    <x v="1"/>
    <x v="3"/>
    <n v="159"/>
    <n v="2"/>
    <s v="Steve"/>
    <n v="4"/>
    <n v="4"/>
    <n v="318"/>
  </r>
  <r>
    <s v="1617"/>
    <x v="415"/>
    <n v="15"/>
    <x v="10"/>
    <x v="3"/>
    <x v="3"/>
    <x v="3"/>
    <n v="159"/>
    <n v="1"/>
    <s v="Sara"/>
    <n v="5"/>
    <n v="5"/>
    <n v="159"/>
  </r>
  <r>
    <s v="1619"/>
    <x v="584"/>
    <n v="20"/>
    <x v="0"/>
    <x v="0"/>
    <x v="0"/>
    <x v="3"/>
    <n v="159"/>
    <n v="4"/>
    <s v="Jeff"/>
    <n v="3"/>
    <n v="3"/>
    <n v="636"/>
  </r>
  <r>
    <s v="1621"/>
    <x v="225"/>
    <n v="4"/>
    <x v="2"/>
    <x v="4"/>
    <x v="2"/>
    <x v="3"/>
    <n v="159"/>
    <n v="2"/>
    <s v="Sara"/>
    <n v="2"/>
    <n v="5"/>
    <n v="318"/>
  </r>
  <r>
    <s v="1623"/>
    <x v="225"/>
    <n v="2"/>
    <x v="16"/>
    <x v="2"/>
    <x v="2"/>
    <x v="3"/>
    <n v="159"/>
    <n v="1"/>
    <s v="Jeff"/>
    <n v="2"/>
    <n v="3"/>
    <n v="159"/>
  </r>
  <r>
    <s v="1628"/>
    <x v="226"/>
    <n v="17"/>
    <x v="13"/>
    <x v="0"/>
    <x v="0"/>
    <x v="3"/>
    <n v="159"/>
    <n v="7"/>
    <s v="Jeff"/>
    <n v="3"/>
    <n v="3"/>
    <n v="1113"/>
  </r>
  <r>
    <s v="1630"/>
    <x v="226"/>
    <n v="4"/>
    <x v="2"/>
    <x v="2"/>
    <x v="2"/>
    <x v="3"/>
    <n v="159"/>
    <n v="4"/>
    <s v="Jeff"/>
    <n v="2"/>
    <n v="3"/>
    <n v="636"/>
  </r>
  <r>
    <s v="1633"/>
    <x v="226"/>
    <n v="15"/>
    <x v="10"/>
    <x v="5"/>
    <x v="3"/>
    <x v="3"/>
    <n v="159"/>
    <n v="5"/>
    <s v="Steve"/>
    <n v="6"/>
    <n v="4"/>
    <n v="795"/>
  </r>
  <r>
    <s v="1634"/>
    <x v="226"/>
    <n v="2"/>
    <x v="16"/>
    <x v="2"/>
    <x v="2"/>
    <x v="3"/>
    <n v="159"/>
    <n v="8"/>
    <s v="Jeff"/>
    <n v="2"/>
    <n v="3"/>
    <n v="1272"/>
  </r>
  <r>
    <s v="1641"/>
    <x v="227"/>
    <n v="13"/>
    <x v="7"/>
    <x v="3"/>
    <x v="3"/>
    <x v="3"/>
    <n v="159"/>
    <n v="2"/>
    <s v="Sara"/>
    <n v="5"/>
    <n v="5"/>
    <n v="318"/>
  </r>
  <r>
    <s v="1647"/>
    <x v="229"/>
    <n v="13"/>
    <x v="7"/>
    <x v="5"/>
    <x v="3"/>
    <x v="3"/>
    <n v="159"/>
    <n v="9"/>
    <s v="Steve"/>
    <n v="6"/>
    <n v="4"/>
    <n v="1431"/>
  </r>
  <r>
    <s v="1649"/>
    <x v="230"/>
    <n v="15"/>
    <x v="10"/>
    <x v="3"/>
    <x v="3"/>
    <x v="3"/>
    <n v="159"/>
    <n v="0"/>
    <s v="Sara"/>
    <n v="5"/>
    <n v="5"/>
    <n v="0"/>
  </r>
  <r>
    <s v="1653"/>
    <x v="585"/>
    <n v="15"/>
    <x v="10"/>
    <x v="3"/>
    <x v="3"/>
    <x v="3"/>
    <n v="159"/>
    <n v="1"/>
    <s v="Sara"/>
    <n v="5"/>
    <n v="5"/>
    <n v="159"/>
  </r>
  <r>
    <s v="1668"/>
    <x v="234"/>
    <n v="16"/>
    <x v="18"/>
    <x v="6"/>
    <x v="0"/>
    <x v="3"/>
    <n v="159"/>
    <n v="3"/>
    <s v="Jeff"/>
    <n v="5"/>
    <n v="3"/>
    <n v="477"/>
  </r>
  <r>
    <s v="1673"/>
    <x v="416"/>
    <n v="18"/>
    <x v="11"/>
    <x v="6"/>
    <x v="0"/>
    <x v="3"/>
    <n v="159"/>
    <n v="6"/>
    <s v="Jeff"/>
    <n v="5"/>
    <n v="3"/>
    <n v="954"/>
  </r>
  <r>
    <s v="1677"/>
    <x v="509"/>
    <n v="14"/>
    <x v="14"/>
    <x v="5"/>
    <x v="3"/>
    <x v="3"/>
    <n v="159"/>
    <n v="5"/>
    <s v="Steve"/>
    <n v="6"/>
    <n v="4"/>
    <n v="795"/>
  </r>
  <r>
    <s v="1678"/>
    <x v="586"/>
    <n v="6"/>
    <x v="1"/>
    <x v="7"/>
    <x v="1"/>
    <x v="3"/>
    <n v="159"/>
    <n v="2"/>
    <s v="Philip"/>
    <n v="8"/>
    <n v="8"/>
    <n v="318"/>
  </r>
  <r>
    <s v="1680"/>
    <x v="511"/>
    <n v="4"/>
    <x v="2"/>
    <x v="2"/>
    <x v="2"/>
    <x v="3"/>
    <n v="159"/>
    <n v="5"/>
    <s v="Jeff"/>
    <n v="2"/>
    <n v="3"/>
    <n v="795"/>
  </r>
  <r>
    <s v="1683"/>
    <x v="511"/>
    <n v="9"/>
    <x v="8"/>
    <x v="1"/>
    <x v="1"/>
    <x v="3"/>
    <n v="159"/>
    <n v="4"/>
    <s v="Steve"/>
    <n v="4"/>
    <n v="4"/>
    <n v="636"/>
  </r>
  <r>
    <s v="1684"/>
    <x v="511"/>
    <n v="12"/>
    <x v="4"/>
    <x v="5"/>
    <x v="3"/>
    <x v="3"/>
    <n v="159"/>
    <n v="2"/>
    <s v="Steve"/>
    <n v="6"/>
    <n v="4"/>
    <n v="318"/>
  </r>
  <r>
    <s v="1685"/>
    <x v="511"/>
    <n v="3"/>
    <x v="5"/>
    <x v="2"/>
    <x v="2"/>
    <x v="3"/>
    <n v="159"/>
    <n v="8"/>
    <s v="Jeff"/>
    <n v="2"/>
    <n v="3"/>
    <n v="1272"/>
  </r>
  <r>
    <s v="1686"/>
    <x v="587"/>
    <n v="15"/>
    <x v="10"/>
    <x v="3"/>
    <x v="3"/>
    <x v="3"/>
    <n v="159"/>
    <n v="4"/>
    <s v="Sara"/>
    <n v="5"/>
    <n v="5"/>
    <n v="636"/>
  </r>
  <r>
    <s v="1687"/>
    <x v="587"/>
    <n v="9"/>
    <x v="8"/>
    <x v="7"/>
    <x v="1"/>
    <x v="3"/>
    <n v="159"/>
    <n v="8"/>
    <s v="Philip"/>
    <n v="8"/>
    <n v="8"/>
    <n v="1272"/>
  </r>
  <r>
    <s v="1696"/>
    <x v="588"/>
    <n v="9"/>
    <x v="8"/>
    <x v="7"/>
    <x v="1"/>
    <x v="3"/>
    <n v="159"/>
    <n v="7"/>
    <s v="Philip"/>
    <n v="8"/>
    <n v="8"/>
    <n v="1113"/>
  </r>
  <r>
    <s v="1699"/>
    <x v="512"/>
    <n v="11"/>
    <x v="19"/>
    <x v="3"/>
    <x v="3"/>
    <x v="3"/>
    <n v="159"/>
    <n v="0"/>
    <s v="Sara"/>
    <n v="5"/>
    <n v="5"/>
    <n v="0"/>
  </r>
  <r>
    <s v="1704"/>
    <x v="589"/>
    <n v="18"/>
    <x v="11"/>
    <x v="0"/>
    <x v="0"/>
    <x v="3"/>
    <n v="159"/>
    <n v="0"/>
    <s v="Jeff"/>
    <n v="3"/>
    <n v="3"/>
    <n v="0"/>
  </r>
  <r>
    <s v="1707"/>
    <x v="590"/>
    <n v="19"/>
    <x v="6"/>
    <x v="0"/>
    <x v="0"/>
    <x v="3"/>
    <n v="159"/>
    <n v="0"/>
    <s v="Jeff"/>
    <n v="3"/>
    <n v="3"/>
    <n v="0"/>
  </r>
  <r>
    <s v="1712"/>
    <x v="243"/>
    <n v="5"/>
    <x v="3"/>
    <x v="2"/>
    <x v="2"/>
    <x v="3"/>
    <n v="159"/>
    <n v="7"/>
    <s v="Jeff"/>
    <n v="2"/>
    <n v="3"/>
    <n v="1113"/>
  </r>
  <r>
    <s v="1718"/>
    <x v="244"/>
    <n v="7"/>
    <x v="9"/>
    <x v="7"/>
    <x v="1"/>
    <x v="3"/>
    <n v="159"/>
    <n v="8"/>
    <s v="Philip"/>
    <n v="8"/>
    <n v="8"/>
    <n v="1272"/>
  </r>
  <r>
    <s v="1724"/>
    <x v="245"/>
    <n v="20"/>
    <x v="0"/>
    <x v="6"/>
    <x v="0"/>
    <x v="3"/>
    <n v="159"/>
    <n v="1"/>
    <s v="Jeff"/>
    <n v="5"/>
    <n v="3"/>
    <n v="159"/>
  </r>
  <r>
    <s v="1728"/>
    <x v="246"/>
    <n v="16"/>
    <x v="18"/>
    <x v="6"/>
    <x v="0"/>
    <x v="3"/>
    <n v="159"/>
    <n v="3"/>
    <s v="Jeff"/>
    <n v="5"/>
    <n v="3"/>
    <n v="477"/>
  </r>
  <r>
    <s v="1729"/>
    <x v="246"/>
    <n v="2"/>
    <x v="16"/>
    <x v="2"/>
    <x v="2"/>
    <x v="3"/>
    <n v="159"/>
    <n v="4"/>
    <s v="Jeff"/>
    <n v="2"/>
    <n v="3"/>
    <n v="636"/>
  </r>
  <r>
    <s v="1733"/>
    <x v="248"/>
    <n v="5"/>
    <x v="3"/>
    <x v="2"/>
    <x v="2"/>
    <x v="3"/>
    <n v="159"/>
    <n v="9"/>
    <s v="Jeff"/>
    <n v="2"/>
    <n v="3"/>
    <n v="1431"/>
  </r>
  <r>
    <s v="1738"/>
    <x v="591"/>
    <n v="18"/>
    <x v="11"/>
    <x v="0"/>
    <x v="0"/>
    <x v="3"/>
    <n v="159"/>
    <n v="6"/>
    <s v="Jeff"/>
    <n v="3"/>
    <n v="3"/>
    <n v="954"/>
  </r>
  <r>
    <s v="1759"/>
    <x v="592"/>
    <n v="18"/>
    <x v="11"/>
    <x v="0"/>
    <x v="0"/>
    <x v="3"/>
    <n v="159"/>
    <n v="5"/>
    <s v="Jeff"/>
    <n v="3"/>
    <n v="3"/>
    <n v="795"/>
  </r>
  <r>
    <s v="1768"/>
    <x v="593"/>
    <n v="15"/>
    <x v="10"/>
    <x v="5"/>
    <x v="3"/>
    <x v="3"/>
    <n v="159"/>
    <n v="1"/>
    <s v="Steve"/>
    <n v="6"/>
    <n v="4"/>
    <n v="159"/>
  </r>
  <r>
    <s v="1770"/>
    <x v="520"/>
    <n v="1"/>
    <x v="12"/>
    <x v="4"/>
    <x v="2"/>
    <x v="3"/>
    <n v="159"/>
    <n v="8"/>
    <s v="Sara"/>
    <n v="2"/>
    <n v="5"/>
    <n v="1272"/>
  </r>
  <r>
    <s v="1778"/>
    <x v="422"/>
    <n v="2"/>
    <x v="16"/>
    <x v="2"/>
    <x v="2"/>
    <x v="3"/>
    <n v="159"/>
    <n v="6"/>
    <s v="Jeff"/>
    <n v="2"/>
    <n v="3"/>
    <n v="954"/>
  </r>
  <r>
    <s v="1779"/>
    <x v="422"/>
    <n v="10"/>
    <x v="15"/>
    <x v="7"/>
    <x v="1"/>
    <x v="3"/>
    <n v="159"/>
    <n v="3"/>
    <s v="Philip"/>
    <n v="8"/>
    <n v="8"/>
    <n v="477"/>
  </r>
  <r>
    <s v="1784"/>
    <x v="255"/>
    <n v="14"/>
    <x v="14"/>
    <x v="3"/>
    <x v="3"/>
    <x v="3"/>
    <n v="159"/>
    <n v="1"/>
    <s v="Sara"/>
    <n v="5"/>
    <n v="5"/>
    <n v="159"/>
  </r>
  <r>
    <s v="1790"/>
    <x v="522"/>
    <n v="14"/>
    <x v="14"/>
    <x v="5"/>
    <x v="3"/>
    <x v="3"/>
    <n v="159"/>
    <n v="8"/>
    <s v="Steve"/>
    <n v="6"/>
    <n v="4"/>
    <n v="1272"/>
  </r>
  <r>
    <s v="1805"/>
    <x v="258"/>
    <n v="13"/>
    <x v="7"/>
    <x v="5"/>
    <x v="3"/>
    <x v="3"/>
    <n v="159"/>
    <n v="3"/>
    <s v="Steve"/>
    <n v="6"/>
    <n v="4"/>
    <n v="477"/>
  </r>
  <r>
    <s v="1813"/>
    <x v="594"/>
    <n v="6"/>
    <x v="1"/>
    <x v="7"/>
    <x v="1"/>
    <x v="3"/>
    <n v="159"/>
    <n v="6"/>
    <s v="Philip"/>
    <n v="8"/>
    <n v="8"/>
    <n v="954"/>
  </r>
  <r>
    <s v="1814"/>
    <x v="594"/>
    <n v="9"/>
    <x v="8"/>
    <x v="7"/>
    <x v="1"/>
    <x v="3"/>
    <n v="159"/>
    <n v="6"/>
    <s v="Philip"/>
    <n v="8"/>
    <n v="8"/>
    <n v="954"/>
  </r>
  <r>
    <s v="1816"/>
    <x v="525"/>
    <n v="10"/>
    <x v="15"/>
    <x v="7"/>
    <x v="1"/>
    <x v="3"/>
    <n v="159"/>
    <n v="9"/>
    <s v="Philip"/>
    <n v="8"/>
    <n v="8"/>
    <n v="1431"/>
  </r>
  <r>
    <s v="1824"/>
    <x v="424"/>
    <n v="15"/>
    <x v="10"/>
    <x v="3"/>
    <x v="3"/>
    <x v="3"/>
    <n v="159"/>
    <n v="3"/>
    <s v="Sara"/>
    <n v="5"/>
    <n v="5"/>
    <n v="477"/>
  </r>
  <r>
    <s v="1832"/>
    <x v="427"/>
    <n v="14"/>
    <x v="14"/>
    <x v="5"/>
    <x v="3"/>
    <x v="3"/>
    <n v="159"/>
    <n v="1"/>
    <s v="Steve"/>
    <n v="6"/>
    <n v="4"/>
    <n v="159"/>
  </r>
  <r>
    <s v="1842"/>
    <x v="259"/>
    <n v="2"/>
    <x v="16"/>
    <x v="2"/>
    <x v="2"/>
    <x v="3"/>
    <n v="159"/>
    <n v="3"/>
    <s v="Jeff"/>
    <n v="2"/>
    <n v="3"/>
    <n v="477"/>
  </r>
  <r>
    <s v="1845"/>
    <x v="259"/>
    <n v="5"/>
    <x v="3"/>
    <x v="4"/>
    <x v="2"/>
    <x v="3"/>
    <n v="159"/>
    <n v="2"/>
    <s v="Sara"/>
    <n v="2"/>
    <n v="5"/>
    <n v="318"/>
  </r>
  <r>
    <s v="1846"/>
    <x v="595"/>
    <n v="7"/>
    <x v="9"/>
    <x v="7"/>
    <x v="1"/>
    <x v="3"/>
    <n v="159"/>
    <n v="1"/>
    <s v="Philip"/>
    <n v="8"/>
    <n v="8"/>
    <n v="159"/>
  </r>
  <r>
    <s v="1847"/>
    <x v="595"/>
    <n v="2"/>
    <x v="16"/>
    <x v="2"/>
    <x v="2"/>
    <x v="3"/>
    <n v="159"/>
    <n v="6"/>
    <s v="Jeff"/>
    <n v="2"/>
    <n v="3"/>
    <n v="954"/>
  </r>
  <r>
    <s v="1850"/>
    <x v="596"/>
    <n v="4"/>
    <x v="2"/>
    <x v="4"/>
    <x v="2"/>
    <x v="3"/>
    <n v="159"/>
    <n v="1"/>
    <s v="Sara"/>
    <n v="2"/>
    <n v="5"/>
    <n v="159"/>
  </r>
  <r>
    <s v="1854"/>
    <x v="597"/>
    <n v="16"/>
    <x v="18"/>
    <x v="6"/>
    <x v="0"/>
    <x v="3"/>
    <n v="159"/>
    <n v="8"/>
    <s v="Jeff"/>
    <n v="5"/>
    <n v="3"/>
    <n v="1272"/>
  </r>
  <r>
    <s v="1855"/>
    <x v="597"/>
    <n v="4"/>
    <x v="2"/>
    <x v="4"/>
    <x v="2"/>
    <x v="3"/>
    <n v="159"/>
    <n v="0"/>
    <s v="Sara"/>
    <n v="2"/>
    <n v="5"/>
    <n v="0"/>
  </r>
  <r>
    <s v="1856"/>
    <x v="261"/>
    <n v="19"/>
    <x v="6"/>
    <x v="0"/>
    <x v="0"/>
    <x v="3"/>
    <n v="159"/>
    <n v="7"/>
    <s v="Jeff"/>
    <n v="3"/>
    <n v="3"/>
    <n v="1113"/>
  </r>
  <r>
    <s v="1871"/>
    <x v="265"/>
    <n v="20"/>
    <x v="0"/>
    <x v="6"/>
    <x v="0"/>
    <x v="3"/>
    <n v="159"/>
    <n v="4"/>
    <s v="Jeff"/>
    <n v="5"/>
    <n v="3"/>
    <n v="636"/>
  </r>
  <r>
    <s v="1875"/>
    <x v="266"/>
    <n v="3"/>
    <x v="5"/>
    <x v="4"/>
    <x v="2"/>
    <x v="3"/>
    <n v="159"/>
    <n v="9"/>
    <s v="Sara"/>
    <n v="2"/>
    <n v="5"/>
    <n v="1431"/>
  </r>
  <r>
    <s v="1880"/>
    <x v="266"/>
    <n v="11"/>
    <x v="19"/>
    <x v="3"/>
    <x v="3"/>
    <x v="3"/>
    <n v="159"/>
    <n v="3"/>
    <s v="Sara"/>
    <n v="5"/>
    <n v="5"/>
    <n v="477"/>
  </r>
  <r>
    <s v="1891"/>
    <x v="528"/>
    <n v="17"/>
    <x v="13"/>
    <x v="0"/>
    <x v="0"/>
    <x v="3"/>
    <n v="159"/>
    <n v="7"/>
    <s v="Jeff"/>
    <n v="3"/>
    <n v="3"/>
    <n v="1113"/>
  </r>
  <r>
    <s v="1894"/>
    <x v="269"/>
    <n v="8"/>
    <x v="17"/>
    <x v="1"/>
    <x v="1"/>
    <x v="3"/>
    <n v="159"/>
    <n v="0"/>
    <s v="Steve"/>
    <n v="4"/>
    <n v="4"/>
    <n v="0"/>
  </r>
  <r>
    <s v="1897"/>
    <x v="269"/>
    <n v="1"/>
    <x v="12"/>
    <x v="2"/>
    <x v="2"/>
    <x v="3"/>
    <n v="159"/>
    <n v="3"/>
    <s v="Jeff"/>
    <n v="2"/>
    <n v="3"/>
    <n v="477"/>
  </r>
  <r>
    <s v="1910"/>
    <x v="272"/>
    <n v="14"/>
    <x v="14"/>
    <x v="3"/>
    <x v="3"/>
    <x v="3"/>
    <n v="159"/>
    <n v="7"/>
    <s v="Sara"/>
    <n v="5"/>
    <n v="5"/>
    <n v="1113"/>
  </r>
  <r>
    <s v="1920"/>
    <x v="273"/>
    <n v="10"/>
    <x v="15"/>
    <x v="1"/>
    <x v="1"/>
    <x v="3"/>
    <n v="159"/>
    <n v="9"/>
    <s v="Steve"/>
    <n v="4"/>
    <n v="4"/>
    <n v="1431"/>
  </r>
  <r>
    <s v="1923"/>
    <x v="273"/>
    <n v="12"/>
    <x v="4"/>
    <x v="5"/>
    <x v="3"/>
    <x v="3"/>
    <n v="159"/>
    <n v="8"/>
    <s v="Steve"/>
    <n v="6"/>
    <n v="4"/>
    <n v="1272"/>
  </r>
  <r>
    <s v="1932"/>
    <x v="598"/>
    <n v="7"/>
    <x v="9"/>
    <x v="7"/>
    <x v="1"/>
    <x v="3"/>
    <n v="159"/>
    <n v="5"/>
    <s v="Philip"/>
    <n v="8"/>
    <n v="8"/>
    <n v="795"/>
  </r>
  <r>
    <s v="1933"/>
    <x v="598"/>
    <n v="2"/>
    <x v="16"/>
    <x v="4"/>
    <x v="2"/>
    <x v="3"/>
    <n v="159"/>
    <n v="7"/>
    <s v="Sara"/>
    <n v="2"/>
    <n v="5"/>
    <n v="1113"/>
  </r>
  <r>
    <s v="1940"/>
    <x v="532"/>
    <n v="12"/>
    <x v="4"/>
    <x v="3"/>
    <x v="3"/>
    <x v="3"/>
    <n v="159"/>
    <n v="1"/>
    <s v="Sara"/>
    <n v="5"/>
    <n v="5"/>
    <n v="159"/>
  </r>
  <r>
    <s v="1951"/>
    <x v="278"/>
    <n v="20"/>
    <x v="0"/>
    <x v="6"/>
    <x v="0"/>
    <x v="3"/>
    <n v="159"/>
    <n v="1"/>
    <s v="Jeff"/>
    <n v="5"/>
    <n v="3"/>
    <n v="159"/>
  </r>
  <r>
    <s v="1956"/>
    <x v="433"/>
    <n v="13"/>
    <x v="7"/>
    <x v="5"/>
    <x v="3"/>
    <x v="3"/>
    <n v="159"/>
    <n v="5"/>
    <s v="Steve"/>
    <n v="6"/>
    <n v="4"/>
    <n v="795"/>
  </r>
  <r>
    <s v="1960"/>
    <x v="280"/>
    <n v="19"/>
    <x v="6"/>
    <x v="0"/>
    <x v="0"/>
    <x v="3"/>
    <n v="159"/>
    <n v="3"/>
    <s v="Jeff"/>
    <n v="3"/>
    <n v="3"/>
    <n v="477"/>
  </r>
  <r>
    <s v="1975"/>
    <x v="599"/>
    <n v="6"/>
    <x v="1"/>
    <x v="7"/>
    <x v="1"/>
    <x v="3"/>
    <n v="159"/>
    <n v="4"/>
    <s v="Philip"/>
    <n v="8"/>
    <n v="8"/>
    <n v="636"/>
  </r>
  <r>
    <s v="1976"/>
    <x v="599"/>
    <n v="15"/>
    <x v="10"/>
    <x v="3"/>
    <x v="3"/>
    <x v="3"/>
    <n v="159"/>
    <n v="1"/>
    <s v="Sara"/>
    <n v="5"/>
    <n v="5"/>
    <n v="159"/>
  </r>
  <r>
    <s v="1977"/>
    <x v="533"/>
    <n v="10"/>
    <x v="15"/>
    <x v="7"/>
    <x v="1"/>
    <x v="3"/>
    <n v="159"/>
    <n v="6"/>
    <s v="Philip"/>
    <n v="8"/>
    <n v="8"/>
    <n v="954"/>
  </r>
  <r>
    <s v="1979"/>
    <x v="435"/>
    <n v="11"/>
    <x v="19"/>
    <x v="5"/>
    <x v="3"/>
    <x v="3"/>
    <n v="159"/>
    <n v="0"/>
    <s v="Steve"/>
    <n v="6"/>
    <n v="4"/>
    <n v="0"/>
  </r>
  <r>
    <s v="1992"/>
    <x v="600"/>
    <n v="5"/>
    <x v="3"/>
    <x v="2"/>
    <x v="2"/>
    <x v="3"/>
    <n v="159"/>
    <n v="7"/>
    <s v="Jeff"/>
    <n v="2"/>
    <n v="3"/>
    <n v="1113"/>
  </r>
  <r>
    <s v="0005"/>
    <x v="287"/>
    <n v="16"/>
    <x v="18"/>
    <x v="6"/>
    <x v="0"/>
    <x v="4"/>
    <n v="69"/>
    <n v="4"/>
    <s v="Jeff"/>
    <n v="5"/>
    <n v="3"/>
    <n v="276"/>
  </r>
  <r>
    <s v="0016"/>
    <x v="601"/>
    <n v="13"/>
    <x v="7"/>
    <x v="3"/>
    <x v="3"/>
    <x v="4"/>
    <n v="69"/>
    <n v="0"/>
    <s v="Sara"/>
    <n v="5"/>
    <n v="5"/>
    <n v="0"/>
  </r>
  <r>
    <s v="0019"/>
    <x v="1"/>
    <n v="10"/>
    <x v="15"/>
    <x v="1"/>
    <x v="1"/>
    <x v="4"/>
    <n v="69"/>
    <n v="2"/>
    <s v="Steve"/>
    <n v="4"/>
    <n v="4"/>
    <n v="138"/>
  </r>
  <r>
    <s v="0021"/>
    <x v="1"/>
    <n v="10"/>
    <x v="15"/>
    <x v="1"/>
    <x v="1"/>
    <x v="4"/>
    <n v="69"/>
    <n v="2"/>
    <s v="Steve"/>
    <n v="4"/>
    <n v="4"/>
    <n v="138"/>
  </r>
  <r>
    <s v="0033"/>
    <x v="602"/>
    <n v="6"/>
    <x v="1"/>
    <x v="1"/>
    <x v="1"/>
    <x v="4"/>
    <n v="69"/>
    <n v="2"/>
    <s v="Steve"/>
    <n v="4"/>
    <n v="4"/>
    <n v="138"/>
  </r>
  <r>
    <s v="0039"/>
    <x v="5"/>
    <n v="19"/>
    <x v="6"/>
    <x v="0"/>
    <x v="0"/>
    <x v="4"/>
    <n v="69"/>
    <n v="8"/>
    <s v="Jeff"/>
    <n v="3"/>
    <n v="3"/>
    <n v="552"/>
  </r>
  <r>
    <s v="0042"/>
    <x v="6"/>
    <n v="17"/>
    <x v="13"/>
    <x v="0"/>
    <x v="0"/>
    <x v="4"/>
    <n v="69"/>
    <n v="5"/>
    <s v="Jeff"/>
    <n v="3"/>
    <n v="3"/>
    <n v="345"/>
  </r>
  <r>
    <s v="0048"/>
    <x v="6"/>
    <n v="16"/>
    <x v="18"/>
    <x v="6"/>
    <x v="0"/>
    <x v="4"/>
    <n v="69"/>
    <n v="1"/>
    <s v="Jeff"/>
    <n v="5"/>
    <n v="3"/>
    <n v="69"/>
  </r>
  <r>
    <s v="0052"/>
    <x v="6"/>
    <n v="1"/>
    <x v="12"/>
    <x v="4"/>
    <x v="2"/>
    <x v="4"/>
    <n v="69"/>
    <n v="2"/>
    <s v="Sara"/>
    <n v="2"/>
    <n v="5"/>
    <n v="138"/>
  </r>
  <r>
    <s v="0053"/>
    <x v="603"/>
    <n v="17"/>
    <x v="13"/>
    <x v="0"/>
    <x v="0"/>
    <x v="4"/>
    <n v="69"/>
    <n v="7"/>
    <s v="Jeff"/>
    <n v="3"/>
    <n v="3"/>
    <n v="483"/>
  </r>
  <r>
    <s v="0056"/>
    <x v="7"/>
    <n v="20"/>
    <x v="0"/>
    <x v="0"/>
    <x v="0"/>
    <x v="4"/>
    <n v="69"/>
    <n v="9"/>
    <s v="Jeff"/>
    <n v="3"/>
    <n v="3"/>
    <n v="621"/>
  </r>
  <r>
    <s v="0058"/>
    <x v="7"/>
    <n v="11"/>
    <x v="19"/>
    <x v="3"/>
    <x v="3"/>
    <x v="4"/>
    <n v="69"/>
    <n v="9"/>
    <s v="Sara"/>
    <n v="5"/>
    <n v="5"/>
    <n v="621"/>
  </r>
  <r>
    <s v="0067"/>
    <x v="438"/>
    <n v="16"/>
    <x v="18"/>
    <x v="6"/>
    <x v="0"/>
    <x v="4"/>
    <n v="69"/>
    <n v="2"/>
    <s v="Jeff"/>
    <n v="5"/>
    <n v="3"/>
    <n v="138"/>
  </r>
  <r>
    <s v="0076"/>
    <x v="10"/>
    <n v="18"/>
    <x v="11"/>
    <x v="6"/>
    <x v="0"/>
    <x v="4"/>
    <n v="69"/>
    <n v="7"/>
    <s v="Jeff"/>
    <n v="5"/>
    <n v="3"/>
    <n v="483"/>
  </r>
  <r>
    <s v="0077"/>
    <x v="10"/>
    <n v="8"/>
    <x v="17"/>
    <x v="1"/>
    <x v="1"/>
    <x v="4"/>
    <n v="69"/>
    <n v="2"/>
    <s v="Steve"/>
    <n v="4"/>
    <n v="4"/>
    <n v="138"/>
  </r>
  <r>
    <s v="0082"/>
    <x v="10"/>
    <n v="5"/>
    <x v="3"/>
    <x v="2"/>
    <x v="2"/>
    <x v="4"/>
    <n v="69"/>
    <n v="1"/>
    <s v="Jeff"/>
    <n v="2"/>
    <n v="3"/>
    <n v="69"/>
  </r>
  <r>
    <s v="0083"/>
    <x v="10"/>
    <n v="10"/>
    <x v="15"/>
    <x v="1"/>
    <x v="1"/>
    <x v="4"/>
    <n v="69"/>
    <n v="2"/>
    <s v="Steve"/>
    <n v="4"/>
    <n v="4"/>
    <n v="138"/>
  </r>
  <r>
    <s v="0088"/>
    <x v="291"/>
    <n v="12"/>
    <x v="4"/>
    <x v="3"/>
    <x v="3"/>
    <x v="4"/>
    <n v="69"/>
    <n v="2"/>
    <s v="Sara"/>
    <n v="5"/>
    <n v="5"/>
    <n v="138"/>
  </r>
  <r>
    <s v="0090"/>
    <x v="291"/>
    <n v="12"/>
    <x v="4"/>
    <x v="5"/>
    <x v="3"/>
    <x v="4"/>
    <n v="69"/>
    <n v="2"/>
    <s v="Steve"/>
    <n v="6"/>
    <n v="4"/>
    <n v="138"/>
  </r>
  <r>
    <s v="0095"/>
    <x v="14"/>
    <n v="7"/>
    <x v="9"/>
    <x v="1"/>
    <x v="1"/>
    <x v="4"/>
    <n v="69"/>
    <n v="8"/>
    <s v="Steve"/>
    <n v="4"/>
    <n v="4"/>
    <n v="552"/>
  </r>
  <r>
    <s v="0096"/>
    <x v="440"/>
    <n v="15"/>
    <x v="10"/>
    <x v="3"/>
    <x v="3"/>
    <x v="4"/>
    <n v="69"/>
    <n v="9"/>
    <s v="Sara"/>
    <n v="5"/>
    <n v="5"/>
    <n v="621"/>
  </r>
  <r>
    <s v="0097"/>
    <x v="440"/>
    <n v="11"/>
    <x v="19"/>
    <x v="5"/>
    <x v="3"/>
    <x v="4"/>
    <n v="69"/>
    <n v="7"/>
    <s v="Steve"/>
    <n v="6"/>
    <n v="4"/>
    <n v="483"/>
  </r>
  <r>
    <s v="0101"/>
    <x v="604"/>
    <n v="18"/>
    <x v="11"/>
    <x v="6"/>
    <x v="0"/>
    <x v="4"/>
    <n v="69"/>
    <n v="4"/>
    <s v="Jeff"/>
    <n v="5"/>
    <n v="3"/>
    <n v="276"/>
  </r>
  <r>
    <s v="0102"/>
    <x v="605"/>
    <n v="10"/>
    <x v="15"/>
    <x v="7"/>
    <x v="1"/>
    <x v="4"/>
    <n v="69"/>
    <n v="4"/>
    <s v="Philip"/>
    <n v="8"/>
    <n v="8"/>
    <n v="276"/>
  </r>
  <r>
    <s v="0103"/>
    <x v="605"/>
    <n v="20"/>
    <x v="0"/>
    <x v="0"/>
    <x v="0"/>
    <x v="4"/>
    <n v="69"/>
    <n v="6"/>
    <s v="Jeff"/>
    <n v="3"/>
    <n v="3"/>
    <n v="414"/>
  </r>
  <r>
    <s v="0115"/>
    <x v="18"/>
    <n v="2"/>
    <x v="16"/>
    <x v="4"/>
    <x v="2"/>
    <x v="4"/>
    <n v="69"/>
    <n v="7"/>
    <s v="Sara"/>
    <n v="2"/>
    <n v="5"/>
    <n v="483"/>
  </r>
  <r>
    <s v="0116"/>
    <x v="18"/>
    <n v="14"/>
    <x v="14"/>
    <x v="3"/>
    <x v="3"/>
    <x v="4"/>
    <n v="69"/>
    <n v="7"/>
    <s v="Sara"/>
    <n v="5"/>
    <n v="5"/>
    <n v="483"/>
  </r>
  <r>
    <s v="0122"/>
    <x v="19"/>
    <n v="8"/>
    <x v="17"/>
    <x v="1"/>
    <x v="1"/>
    <x v="4"/>
    <n v="69"/>
    <n v="6"/>
    <s v="Steve"/>
    <n v="4"/>
    <n v="4"/>
    <n v="414"/>
  </r>
  <r>
    <s v="0135"/>
    <x v="537"/>
    <n v="16"/>
    <x v="18"/>
    <x v="6"/>
    <x v="0"/>
    <x v="4"/>
    <n v="69"/>
    <n v="5"/>
    <s v="Jeff"/>
    <n v="5"/>
    <n v="3"/>
    <n v="345"/>
  </r>
  <r>
    <s v="0139"/>
    <x v="21"/>
    <n v="13"/>
    <x v="7"/>
    <x v="3"/>
    <x v="3"/>
    <x v="4"/>
    <n v="69"/>
    <n v="4"/>
    <s v="Sara"/>
    <n v="5"/>
    <n v="5"/>
    <n v="276"/>
  </r>
  <r>
    <s v="0154"/>
    <x v="606"/>
    <n v="8"/>
    <x v="17"/>
    <x v="7"/>
    <x v="1"/>
    <x v="4"/>
    <n v="69"/>
    <n v="8"/>
    <s v="Philip"/>
    <n v="8"/>
    <n v="8"/>
    <n v="552"/>
  </r>
  <r>
    <s v="0162"/>
    <x v="293"/>
    <n v="15"/>
    <x v="10"/>
    <x v="5"/>
    <x v="3"/>
    <x v="4"/>
    <n v="69"/>
    <n v="5"/>
    <s v="Steve"/>
    <n v="6"/>
    <n v="4"/>
    <n v="345"/>
  </r>
  <r>
    <s v="0164"/>
    <x v="538"/>
    <n v="13"/>
    <x v="7"/>
    <x v="5"/>
    <x v="3"/>
    <x v="4"/>
    <n v="69"/>
    <n v="1"/>
    <s v="Steve"/>
    <n v="6"/>
    <n v="4"/>
    <n v="69"/>
  </r>
  <r>
    <s v="0166"/>
    <x v="539"/>
    <n v="15"/>
    <x v="10"/>
    <x v="3"/>
    <x v="3"/>
    <x v="4"/>
    <n v="69"/>
    <n v="0"/>
    <s v="Sara"/>
    <n v="5"/>
    <n v="5"/>
    <n v="0"/>
  </r>
  <r>
    <s v="0167"/>
    <x v="539"/>
    <n v="12"/>
    <x v="4"/>
    <x v="5"/>
    <x v="3"/>
    <x v="4"/>
    <n v="69"/>
    <n v="1"/>
    <s v="Steve"/>
    <n v="6"/>
    <n v="4"/>
    <n v="69"/>
  </r>
  <r>
    <s v="0169"/>
    <x v="539"/>
    <n v="10"/>
    <x v="15"/>
    <x v="1"/>
    <x v="1"/>
    <x v="4"/>
    <n v="69"/>
    <n v="4"/>
    <s v="Steve"/>
    <n v="4"/>
    <n v="4"/>
    <n v="276"/>
  </r>
  <r>
    <s v="0170"/>
    <x v="539"/>
    <n v="6"/>
    <x v="1"/>
    <x v="1"/>
    <x v="1"/>
    <x v="4"/>
    <n v="69"/>
    <n v="3"/>
    <s v="Steve"/>
    <n v="4"/>
    <n v="4"/>
    <n v="207"/>
  </r>
  <r>
    <s v="0172"/>
    <x v="22"/>
    <n v="11"/>
    <x v="19"/>
    <x v="3"/>
    <x v="3"/>
    <x v="4"/>
    <n v="69"/>
    <n v="5"/>
    <s v="Sara"/>
    <n v="5"/>
    <n v="5"/>
    <n v="345"/>
  </r>
  <r>
    <s v="0180"/>
    <x v="295"/>
    <n v="20"/>
    <x v="0"/>
    <x v="6"/>
    <x v="0"/>
    <x v="4"/>
    <n v="69"/>
    <n v="3"/>
    <s v="Jeff"/>
    <n v="5"/>
    <n v="3"/>
    <n v="207"/>
  </r>
  <r>
    <s v="0181"/>
    <x v="295"/>
    <n v="20"/>
    <x v="0"/>
    <x v="0"/>
    <x v="0"/>
    <x v="4"/>
    <n v="69"/>
    <n v="1"/>
    <s v="Jeff"/>
    <n v="3"/>
    <n v="3"/>
    <n v="69"/>
  </r>
  <r>
    <s v="0197"/>
    <x v="540"/>
    <n v="18"/>
    <x v="11"/>
    <x v="0"/>
    <x v="0"/>
    <x v="4"/>
    <n v="69"/>
    <n v="8"/>
    <s v="Jeff"/>
    <n v="3"/>
    <n v="3"/>
    <n v="552"/>
  </r>
  <r>
    <s v="0211"/>
    <x v="27"/>
    <n v="4"/>
    <x v="2"/>
    <x v="4"/>
    <x v="2"/>
    <x v="4"/>
    <n v="69"/>
    <n v="4"/>
    <s v="Sara"/>
    <n v="2"/>
    <n v="5"/>
    <n v="276"/>
  </r>
  <r>
    <s v="0214"/>
    <x v="607"/>
    <n v="5"/>
    <x v="3"/>
    <x v="4"/>
    <x v="2"/>
    <x v="4"/>
    <n v="69"/>
    <n v="6"/>
    <s v="Sara"/>
    <n v="2"/>
    <n v="5"/>
    <n v="414"/>
  </r>
  <r>
    <s v="0216"/>
    <x v="28"/>
    <n v="18"/>
    <x v="11"/>
    <x v="6"/>
    <x v="0"/>
    <x v="4"/>
    <n v="69"/>
    <n v="9"/>
    <s v="Jeff"/>
    <n v="5"/>
    <n v="3"/>
    <n v="621"/>
  </r>
  <r>
    <s v="0233"/>
    <x v="31"/>
    <n v="9"/>
    <x v="8"/>
    <x v="1"/>
    <x v="1"/>
    <x v="4"/>
    <n v="69"/>
    <n v="8"/>
    <s v="Steve"/>
    <n v="4"/>
    <n v="4"/>
    <n v="552"/>
  </r>
  <r>
    <s v="0236"/>
    <x v="32"/>
    <n v="20"/>
    <x v="0"/>
    <x v="0"/>
    <x v="0"/>
    <x v="4"/>
    <n v="69"/>
    <n v="8"/>
    <s v="Jeff"/>
    <n v="3"/>
    <n v="3"/>
    <n v="552"/>
  </r>
  <r>
    <s v="0237"/>
    <x v="32"/>
    <n v="4"/>
    <x v="2"/>
    <x v="2"/>
    <x v="2"/>
    <x v="4"/>
    <n v="69"/>
    <n v="7"/>
    <s v="Jeff"/>
    <n v="2"/>
    <n v="3"/>
    <n v="483"/>
  </r>
  <r>
    <s v="0241"/>
    <x v="32"/>
    <n v="4"/>
    <x v="2"/>
    <x v="2"/>
    <x v="2"/>
    <x v="4"/>
    <n v="69"/>
    <n v="5"/>
    <s v="Jeff"/>
    <n v="2"/>
    <n v="3"/>
    <n v="345"/>
  </r>
  <r>
    <s v="0248"/>
    <x v="33"/>
    <n v="18"/>
    <x v="11"/>
    <x v="0"/>
    <x v="0"/>
    <x v="4"/>
    <n v="69"/>
    <n v="5"/>
    <s v="Jeff"/>
    <n v="3"/>
    <n v="3"/>
    <n v="345"/>
  </r>
  <r>
    <s v="0257"/>
    <x v="450"/>
    <n v="2"/>
    <x v="16"/>
    <x v="2"/>
    <x v="2"/>
    <x v="4"/>
    <n v="69"/>
    <n v="8"/>
    <s v="Jeff"/>
    <n v="2"/>
    <n v="3"/>
    <n v="552"/>
  </r>
  <r>
    <s v="0260"/>
    <x v="34"/>
    <n v="14"/>
    <x v="14"/>
    <x v="3"/>
    <x v="3"/>
    <x v="4"/>
    <n v="69"/>
    <n v="9"/>
    <s v="Sara"/>
    <n v="5"/>
    <n v="5"/>
    <n v="621"/>
  </r>
  <r>
    <s v="0266"/>
    <x v="35"/>
    <n v="12"/>
    <x v="4"/>
    <x v="5"/>
    <x v="3"/>
    <x v="4"/>
    <n v="69"/>
    <n v="4"/>
    <s v="Steve"/>
    <n v="6"/>
    <n v="4"/>
    <n v="276"/>
  </r>
  <r>
    <s v="0279"/>
    <x v="36"/>
    <n v="9"/>
    <x v="8"/>
    <x v="7"/>
    <x v="1"/>
    <x v="4"/>
    <n v="69"/>
    <n v="9"/>
    <s v="Philip"/>
    <n v="8"/>
    <n v="8"/>
    <n v="621"/>
  </r>
  <r>
    <s v="0281"/>
    <x v="36"/>
    <n v="20"/>
    <x v="0"/>
    <x v="0"/>
    <x v="0"/>
    <x v="4"/>
    <n v="69"/>
    <n v="3"/>
    <s v="Jeff"/>
    <n v="3"/>
    <n v="3"/>
    <n v="207"/>
  </r>
  <r>
    <s v="0286"/>
    <x v="302"/>
    <n v="13"/>
    <x v="7"/>
    <x v="5"/>
    <x v="3"/>
    <x v="4"/>
    <n v="69"/>
    <n v="6"/>
    <s v="Steve"/>
    <n v="6"/>
    <n v="4"/>
    <n v="414"/>
  </r>
  <r>
    <s v="0291"/>
    <x v="452"/>
    <n v="19"/>
    <x v="6"/>
    <x v="6"/>
    <x v="0"/>
    <x v="4"/>
    <n v="69"/>
    <n v="3"/>
    <s v="Jeff"/>
    <n v="5"/>
    <n v="3"/>
    <n v="207"/>
  </r>
  <r>
    <s v="0295"/>
    <x v="37"/>
    <n v="7"/>
    <x v="9"/>
    <x v="1"/>
    <x v="1"/>
    <x v="4"/>
    <n v="69"/>
    <n v="3"/>
    <s v="Steve"/>
    <n v="4"/>
    <n v="4"/>
    <n v="207"/>
  </r>
  <r>
    <s v="0296"/>
    <x v="37"/>
    <n v="9"/>
    <x v="8"/>
    <x v="7"/>
    <x v="1"/>
    <x v="4"/>
    <n v="69"/>
    <n v="4"/>
    <s v="Philip"/>
    <n v="8"/>
    <n v="8"/>
    <n v="276"/>
  </r>
  <r>
    <s v="0298"/>
    <x v="37"/>
    <n v="13"/>
    <x v="7"/>
    <x v="5"/>
    <x v="3"/>
    <x v="4"/>
    <n v="69"/>
    <n v="4"/>
    <s v="Steve"/>
    <n v="6"/>
    <n v="4"/>
    <n v="276"/>
  </r>
  <r>
    <s v="0300"/>
    <x v="608"/>
    <n v="7"/>
    <x v="9"/>
    <x v="7"/>
    <x v="1"/>
    <x v="4"/>
    <n v="69"/>
    <n v="2"/>
    <s v="Philip"/>
    <n v="8"/>
    <n v="8"/>
    <n v="138"/>
  </r>
  <r>
    <s v="0302"/>
    <x v="609"/>
    <n v="6"/>
    <x v="1"/>
    <x v="1"/>
    <x v="1"/>
    <x v="4"/>
    <n v="69"/>
    <n v="6"/>
    <s v="Steve"/>
    <n v="4"/>
    <n v="4"/>
    <n v="414"/>
  </r>
  <r>
    <s v="0304"/>
    <x v="546"/>
    <n v="2"/>
    <x v="16"/>
    <x v="4"/>
    <x v="2"/>
    <x v="4"/>
    <n v="69"/>
    <n v="1"/>
    <s v="Sara"/>
    <n v="2"/>
    <n v="5"/>
    <n v="69"/>
  </r>
  <r>
    <s v="0310"/>
    <x v="305"/>
    <n v="6"/>
    <x v="1"/>
    <x v="1"/>
    <x v="1"/>
    <x v="4"/>
    <n v="69"/>
    <n v="0"/>
    <s v="Steve"/>
    <n v="4"/>
    <n v="4"/>
    <n v="0"/>
  </r>
  <r>
    <s v="0319"/>
    <x v="610"/>
    <n v="14"/>
    <x v="14"/>
    <x v="3"/>
    <x v="3"/>
    <x v="4"/>
    <n v="69"/>
    <n v="3"/>
    <s v="Sara"/>
    <n v="5"/>
    <n v="5"/>
    <n v="207"/>
  </r>
  <r>
    <s v="0320"/>
    <x v="611"/>
    <n v="12"/>
    <x v="4"/>
    <x v="5"/>
    <x v="3"/>
    <x v="4"/>
    <n v="69"/>
    <n v="0"/>
    <s v="Steve"/>
    <n v="6"/>
    <n v="4"/>
    <n v="0"/>
  </r>
  <r>
    <s v="0326"/>
    <x v="40"/>
    <n v="7"/>
    <x v="9"/>
    <x v="7"/>
    <x v="1"/>
    <x v="4"/>
    <n v="69"/>
    <n v="2"/>
    <s v="Philip"/>
    <n v="8"/>
    <n v="8"/>
    <n v="138"/>
  </r>
  <r>
    <s v="0335"/>
    <x v="308"/>
    <n v="2"/>
    <x v="16"/>
    <x v="4"/>
    <x v="2"/>
    <x v="4"/>
    <n v="69"/>
    <n v="9"/>
    <s v="Sara"/>
    <n v="2"/>
    <n v="5"/>
    <n v="621"/>
  </r>
  <r>
    <s v="0337"/>
    <x v="41"/>
    <n v="11"/>
    <x v="19"/>
    <x v="5"/>
    <x v="3"/>
    <x v="4"/>
    <n v="69"/>
    <n v="8"/>
    <s v="Steve"/>
    <n v="6"/>
    <n v="4"/>
    <n v="552"/>
  </r>
  <r>
    <s v="0339"/>
    <x v="612"/>
    <n v="8"/>
    <x v="17"/>
    <x v="7"/>
    <x v="1"/>
    <x v="4"/>
    <n v="69"/>
    <n v="6"/>
    <s v="Philip"/>
    <n v="8"/>
    <n v="8"/>
    <n v="414"/>
  </r>
  <r>
    <s v="0342"/>
    <x v="42"/>
    <n v="19"/>
    <x v="6"/>
    <x v="0"/>
    <x v="0"/>
    <x v="4"/>
    <n v="69"/>
    <n v="1"/>
    <s v="Jeff"/>
    <n v="3"/>
    <n v="3"/>
    <n v="69"/>
  </r>
  <r>
    <s v="0346"/>
    <x v="42"/>
    <n v="17"/>
    <x v="13"/>
    <x v="6"/>
    <x v="0"/>
    <x v="4"/>
    <n v="69"/>
    <n v="2"/>
    <s v="Jeff"/>
    <n v="5"/>
    <n v="3"/>
    <n v="138"/>
  </r>
  <r>
    <s v="0351"/>
    <x v="42"/>
    <n v="4"/>
    <x v="2"/>
    <x v="4"/>
    <x v="2"/>
    <x v="4"/>
    <n v="69"/>
    <n v="6"/>
    <s v="Sara"/>
    <n v="2"/>
    <n v="5"/>
    <n v="414"/>
  </r>
  <r>
    <s v="0354"/>
    <x v="43"/>
    <n v="5"/>
    <x v="3"/>
    <x v="2"/>
    <x v="2"/>
    <x v="4"/>
    <n v="69"/>
    <n v="1"/>
    <s v="Jeff"/>
    <n v="2"/>
    <n v="3"/>
    <n v="69"/>
  </r>
  <r>
    <s v="0358"/>
    <x v="45"/>
    <n v="2"/>
    <x v="16"/>
    <x v="2"/>
    <x v="2"/>
    <x v="4"/>
    <n v="69"/>
    <n v="2"/>
    <s v="Jeff"/>
    <n v="2"/>
    <n v="3"/>
    <n v="138"/>
  </r>
  <r>
    <s v="0361"/>
    <x v="45"/>
    <n v="10"/>
    <x v="15"/>
    <x v="7"/>
    <x v="1"/>
    <x v="4"/>
    <n v="69"/>
    <n v="7"/>
    <s v="Philip"/>
    <n v="8"/>
    <n v="8"/>
    <n v="483"/>
  </r>
  <r>
    <s v="0366"/>
    <x v="309"/>
    <n v="7"/>
    <x v="9"/>
    <x v="1"/>
    <x v="1"/>
    <x v="4"/>
    <n v="69"/>
    <n v="0"/>
    <s v="Steve"/>
    <n v="4"/>
    <n v="4"/>
    <n v="0"/>
  </r>
  <r>
    <s v="0376"/>
    <x v="46"/>
    <n v="16"/>
    <x v="18"/>
    <x v="0"/>
    <x v="0"/>
    <x v="4"/>
    <n v="69"/>
    <n v="3"/>
    <s v="Jeff"/>
    <n v="3"/>
    <n v="3"/>
    <n v="207"/>
  </r>
  <r>
    <s v="0381"/>
    <x v="613"/>
    <n v="5"/>
    <x v="3"/>
    <x v="2"/>
    <x v="2"/>
    <x v="4"/>
    <n v="69"/>
    <n v="5"/>
    <s v="Jeff"/>
    <n v="2"/>
    <n v="3"/>
    <n v="345"/>
  </r>
  <r>
    <s v="0382"/>
    <x v="47"/>
    <n v="7"/>
    <x v="9"/>
    <x v="1"/>
    <x v="1"/>
    <x v="4"/>
    <n v="69"/>
    <n v="8"/>
    <s v="Steve"/>
    <n v="4"/>
    <n v="4"/>
    <n v="552"/>
  </r>
  <r>
    <s v="0388"/>
    <x v="47"/>
    <n v="20"/>
    <x v="0"/>
    <x v="0"/>
    <x v="0"/>
    <x v="4"/>
    <n v="69"/>
    <n v="4"/>
    <s v="Jeff"/>
    <n v="3"/>
    <n v="3"/>
    <n v="276"/>
  </r>
  <r>
    <s v="0393"/>
    <x v="311"/>
    <n v="14"/>
    <x v="14"/>
    <x v="5"/>
    <x v="3"/>
    <x v="4"/>
    <n v="69"/>
    <n v="7"/>
    <s v="Steve"/>
    <n v="6"/>
    <n v="4"/>
    <n v="483"/>
  </r>
  <r>
    <s v="0395"/>
    <x v="614"/>
    <n v="18"/>
    <x v="11"/>
    <x v="6"/>
    <x v="0"/>
    <x v="4"/>
    <n v="69"/>
    <n v="3"/>
    <s v="Jeff"/>
    <n v="5"/>
    <n v="3"/>
    <n v="207"/>
  </r>
  <r>
    <s v="0401"/>
    <x v="615"/>
    <n v="5"/>
    <x v="3"/>
    <x v="2"/>
    <x v="2"/>
    <x v="4"/>
    <n v="69"/>
    <n v="0"/>
    <s v="Jeff"/>
    <n v="2"/>
    <n v="3"/>
    <n v="0"/>
  </r>
  <r>
    <s v="0407"/>
    <x v="313"/>
    <n v="16"/>
    <x v="18"/>
    <x v="0"/>
    <x v="0"/>
    <x v="4"/>
    <n v="69"/>
    <n v="7"/>
    <s v="Jeff"/>
    <n v="3"/>
    <n v="3"/>
    <n v="483"/>
  </r>
  <r>
    <s v="0412"/>
    <x v="313"/>
    <n v="13"/>
    <x v="7"/>
    <x v="3"/>
    <x v="3"/>
    <x v="4"/>
    <n v="69"/>
    <n v="7"/>
    <s v="Sara"/>
    <n v="5"/>
    <n v="5"/>
    <n v="483"/>
  </r>
  <r>
    <s v="0414"/>
    <x v="616"/>
    <n v="19"/>
    <x v="6"/>
    <x v="6"/>
    <x v="0"/>
    <x v="4"/>
    <n v="69"/>
    <n v="6"/>
    <s v="Jeff"/>
    <n v="5"/>
    <n v="3"/>
    <n v="414"/>
  </r>
  <r>
    <s v="0423"/>
    <x v="314"/>
    <n v="5"/>
    <x v="3"/>
    <x v="4"/>
    <x v="2"/>
    <x v="4"/>
    <n v="69"/>
    <n v="4"/>
    <s v="Sara"/>
    <n v="2"/>
    <n v="5"/>
    <n v="276"/>
  </r>
  <r>
    <s v="0424"/>
    <x v="314"/>
    <n v="1"/>
    <x v="12"/>
    <x v="4"/>
    <x v="2"/>
    <x v="4"/>
    <n v="69"/>
    <n v="8"/>
    <s v="Sara"/>
    <n v="2"/>
    <n v="5"/>
    <n v="552"/>
  </r>
  <r>
    <s v="0428"/>
    <x v="458"/>
    <n v="13"/>
    <x v="7"/>
    <x v="5"/>
    <x v="3"/>
    <x v="4"/>
    <n v="69"/>
    <n v="3"/>
    <s v="Steve"/>
    <n v="6"/>
    <n v="4"/>
    <n v="207"/>
  </r>
  <r>
    <s v="0429"/>
    <x v="617"/>
    <n v="18"/>
    <x v="11"/>
    <x v="0"/>
    <x v="0"/>
    <x v="4"/>
    <n v="69"/>
    <n v="9"/>
    <s v="Jeff"/>
    <n v="3"/>
    <n v="3"/>
    <n v="621"/>
  </r>
  <r>
    <s v="0437"/>
    <x v="51"/>
    <n v="2"/>
    <x v="16"/>
    <x v="4"/>
    <x v="2"/>
    <x v="4"/>
    <n v="69"/>
    <n v="7"/>
    <s v="Sara"/>
    <n v="2"/>
    <n v="5"/>
    <n v="483"/>
  </r>
  <r>
    <s v="0438"/>
    <x v="51"/>
    <n v="2"/>
    <x v="16"/>
    <x v="4"/>
    <x v="2"/>
    <x v="4"/>
    <n v="69"/>
    <n v="6"/>
    <s v="Sara"/>
    <n v="2"/>
    <n v="5"/>
    <n v="414"/>
  </r>
  <r>
    <s v="0440"/>
    <x v="51"/>
    <n v="19"/>
    <x v="6"/>
    <x v="0"/>
    <x v="0"/>
    <x v="4"/>
    <n v="69"/>
    <n v="8"/>
    <s v="Jeff"/>
    <n v="3"/>
    <n v="3"/>
    <n v="552"/>
  </r>
  <r>
    <s v="0443"/>
    <x v="51"/>
    <n v="14"/>
    <x v="14"/>
    <x v="3"/>
    <x v="3"/>
    <x v="4"/>
    <n v="69"/>
    <n v="6"/>
    <s v="Sara"/>
    <n v="5"/>
    <n v="5"/>
    <n v="414"/>
  </r>
  <r>
    <s v="0444"/>
    <x v="52"/>
    <n v="17"/>
    <x v="13"/>
    <x v="0"/>
    <x v="0"/>
    <x v="4"/>
    <n v="69"/>
    <n v="7"/>
    <s v="Jeff"/>
    <n v="3"/>
    <n v="3"/>
    <n v="483"/>
  </r>
  <r>
    <s v="0446"/>
    <x v="52"/>
    <n v="18"/>
    <x v="11"/>
    <x v="0"/>
    <x v="0"/>
    <x v="4"/>
    <n v="69"/>
    <n v="7"/>
    <s v="Jeff"/>
    <n v="3"/>
    <n v="3"/>
    <n v="483"/>
  </r>
  <r>
    <s v="0451"/>
    <x v="52"/>
    <n v="10"/>
    <x v="15"/>
    <x v="7"/>
    <x v="1"/>
    <x v="4"/>
    <n v="69"/>
    <n v="7"/>
    <s v="Philip"/>
    <n v="8"/>
    <n v="8"/>
    <n v="483"/>
  </r>
  <r>
    <s v="0452"/>
    <x v="52"/>
    <n v="7"/>
    <x v="9"/>
    <x v="1"/>
    <x v="1"/>
    <x v="4"/>
    <n v="69"/>
    <n v="3"/>
    <s v="Steve"/>
    <n v="4"/>
    <n v="4"/>
    <n v="207"/>
  </r>
  <r>
    <s v="0455"/>
    <x v="53"/>
    <n v="14"/>
    <x v="14"/>
    <x v="5"/>
    <x v="3"/>
    <x v="4"/>
    <n v="69"/>
    <n v="9"/>
    <s v="Steve"/>
    <n v="6"/>
    <n v="4"/>
    <n v="621"/>
  </r>
  <r>
    <s v="0480"/>
    <x v="58"/>
    <n v="18"/>
    <x v="11"/>
    <x v="6"/>
    <x v="0"/>
    <x v="4"/>
    <n v="69"/>
    <n v="9"/>
    <s v="Jeff"/>
    <n v="5"/>
    <n v="3"/>
    <n v="621"/>
  </r>
  <r>
    <s v="0482"/>
    <x v="316"/>
    <n v="11"/>
    <x v="19"/>
    <x v="3"/>
    <x v="3"/>
    <x v="4"/>
    <n v="69"/>
    <n v="6"/>
    <s v="Sara"/>
    <n v="5"/>
    <n v="5"/>
    <n v="414"/>
  </r>
  <r>
    <s v="0483"/>
    <x v="316"/>
    <n v="16"/>
    <x v="18"/>
    <x v="6"/>
    <x v="0"/>
    <x v="4"/>
    <n v="69"/>
    <n v="6"/>
    <s v="Jeff"/>
    <n v="5"/>
    <n v="3"/>
    <n v="414"/>
  </r>
  <r>
    <s v="0491"/>
    <x v="317"/>
    <n v="17"/>
    <x v="13"/>
    <x v="0"/>
    <x v="0"/>
    <x v="4"/>
    <n v="69"/>
    <n v="3"/>
    <s v="Jeff"/>
    <n v="3"/>
    <n v="3"/>
    <n v="207"/>
  </r>
  <r>
    <s v="0498"/>
    <x v="59"/>
    <n v="8"/>
    <x v="17"/>
    <x v="1"/>
    <x v="1"/>
    <x v="4"/>
    <n v="69"/>
    <n v="8"/>
    <s v="Steve"/>
    <n v="4"/>
    <n v="4"/>
    <n v="552"/>
  </r>
  <r>
    <s v="0506"/>
    <x v="60"/>
    <n v="17"/>
    <x v="13"/>
    <x v="6"/>
    <x v="0"/>
    <x v="4"/>
    <n v="69"/>
    <n v="4"/>
    <s v="Jeff"/>
    <n v="5"/>
    <n v="3"/>
    <n v="276"/>
  </r>
  <r>
    <s v="0510"/>
    <x v="319"/>
    <n v="2"/>
    <x v="16"/>
    <x v="2"/>
    <x v="2"/>
    <x v="4"/>
    <n v="69"/>
    <n v="5"/>
    <s v="Jeff"/>
    <n v="2"/>
    <n v="3"/>
    <n v="345"/>
  </r>
  <r>
    <s v="0512"/>
    <x v="319"/>
    <n v="2"/>
    <x v="16"/>
    <x v="4"/>
    <x v="2"/>
    <x v="4"/>
    <n v="69"/>
    <n v="9"/>
    <s v="Sara"/>
    <n v="2"/>
    <n v="5"/>
    <n v="621"/>
  </r>
  <r>
    <s v="0513"/>
    <x v="618"/>
    <n v="14"/>
    <x v="14"/>
    <x v="5"/>
    <x v="3"/>
    <x v="4"/>
    <n v="69"/>
    <n v="3"/>
    <s v="Steve"/>
    <n v="6"/>
    <n v="4"/>
    <n v="207"/>
  </r>
  <r>
    <s v="0514"/>
    <x v="320"/>
    <n v="14"/>
    <x v="14"/>
    <x v="3"/>
    <x v="3"/>
    <x v="4"/>
    <n v="69"/>
    <n v="0"/>
    <s v="Sara"/>
    <n v="5"/>
    <n v="5"/>
    <n v="0"/>
  </r>
  <r>
    <s v="0524"/>
    <x v="61"/>
    <n v="4"/>
    <x v="2"/>
    <x v="2"/>
    <x v="2"/>
    <x v="4"/>
    <n v="69"/>
    <n v="9"/>
    <s v="Jeff"/>
    <n v="2"/>
    <n v="3"/>
    <n v="621"/>
  </r>
  <r>
    <s v="0536"/>
    <x v="460"/>
    <n v="17"/>
    <x v="13"/>
    <x v="0"/>
    <x v="0"/>
    <x v="4"/>
    <n v="69"/>
    <n v="0"/>
    <s v="Jeff"/>
    <n v="3"/>
    <n v="3"/>
    <n v="0"/>
  </r>
  <r>
    <s v="0547"/>
    <x v="65"/>
    <n v="6"/>
    <x v="1"/>
    <x v="7"/>
    <x v="1"/>
    <x v="4"/>
    <n v="69"/>
    <n v="7"/>
    <s v="Philip"/>
    <n v="8"/>
    <n v="8"/>
    <n v="483"/>
  </r>
  <r>
    <s v="0551"/>
    <x v="65"/>
    <n v="5"/>
    <x v="3"/>
    <x v="2"/>
    <x v="2"/>
    <x v="4"/>
    <n v="69"/>
    <n v="5"/>
    <s v="Jeff"/>
    <n v="2"/>
    <n v="3"/>
    <n v="345"/>
  </r>
  <r>
    <s v="0575"/>
    <x v="551"/>
    <n v="18"/>
    <x v="11"/>
    <x v="0"/>
    <x v="0"/>
    <x v="4"/>
    <n v="69"/>
    <n v="1"/>
    <s v="Jeff"/>
    <n v="3"/>
    <n v="3"/>
    <n v="69"/>
  </r>
  <r>
    <s v="0576"/>
    <x v="551"/>
    <n v="4"/>
    <x v="2"/>
    <x v="4"/>
    <x v="2"/>
    <x v="4"/>
    <n v="69"/>
    <n v="3"/>
    <s v="Sara"/>
    <n v="2"/>
    <n v="5"/>
    <n v="207"/>
  </r>
  <r>
    <s v="0584"/>
    <x v="71"/>
    <n v="18"/>
    <x v="11"/>
    <x v="0"/>
    <x v="0"/>
    <x v="4"/>
    <n v="69"/>
    <n v="0"/>
    <s v="Jeff"/>
    <n v="3"/>
    <n v="3"/>
    <n v="0"/>
  </r>
  <r>
    <s v="0587"/>
    <x v="71"/>
    <n v="20"/>
    <x v="0"/>
    <x v="0"/>
    <x v="0"/>
    <x v="4"/>
    <n v="69"/>
    <n v="3"/>
    <s v="Jeff"/>
    <n v="3"/>
    <n v="3"/>
    <n v="207"/>
  </r>
  <r>
    <s v="0588"/>
    <x v="619"/>
    <n v="17"/>
    <x v="13"/>
    <x v="6"/>
    <x v="0"/>
    <x v="4"/>
    <n v="69"/>
    <n v="1"/>
    <s v="Jeff"/>
    <n v="5"/>
    <n v="3"/>
    <n v="69"/>
  </r>
  <r>
    <s v="0593"/>
    <x v="73"/>
    <n v="17"/>
    <x v="13"/>
    <x v="6"/>
    <x v="0"/>
    <x v="4"/>
    <n v="69"/>
    <n v="9"/>
    <s v="Jeff"/>
    <n v="5"/>
    <n v="3"/>
    <n v="621"/>
  </r>
  <r>
    <s v="0597"/>
    <x v="620"/>
    <n v="4"/>
    <x v="2"/>
    <x v="2"/>
    <x v="2"/>
    <x v="4"/>
    <n v="69"/>
    <n v="8"/>
    <s v="Jeff"/>
    <n v="2"/>
    <n v="3"/>
    <n v="552"/>
  </r>
  <r>
    <s v="0601"/>
    <x v="74"/>
    <n v="10"/>
    <x v="15"/>
    <x v="1"/>
    <x v="1"/>
    <x v="4"/>
    <n v="69"/>
    <n v="3"/>
    <s v="Steve"/>
    <n v="4"/>
    <n v="4"/>
    <n v="207"/>
  </r>
  <r>
    <s v="0608"/>
    <x v="75"/>
    <n v="12"/>
    <x v="4"/>
    <x v="3"/>
    <x v="3"/>
    <x v="4"/>
    <n v="69"/>
    <n v="4"/>
    <s v="Sara"/>
    <n v="5"/>
    <n v="5"/>
    <n v="276"/>
  </r>
  <r>
    <s v="0609"/>
    <x v="75"/>
    <n v="19"/>
    <x v="6"/>
    <x v="6"/>
    <x v="0"/>
    <x v="4"/>
    <n v="69"/>
    <n v="4"/>
    <s v="Jeff"/>
    <n v="5"/>
    <n v="3"/>
    <n v="276"/>
  </r>
  <r>
    <s v="0610"/>
    <x v="326"/>
    <n v="12"/>
    <x v="4"/>
    <x v="5"/>
    <x v="3"/>
    <x v="4"/>
    <n v="69"/>
    <n v="8"/>
    <s v="Steve"/>
    <n v="6"/>
    <n v="4"/>
    <n v="552"/>
  </r>
  <r>
    <s v="0613"/>
    <x v="621"/>
    <n v="15"/>
    <x v="10"/>
    <x v="5"/>
    <x v="3"/>
    <x v="4"/>
    <n v="69"/>
    <n v="2"/>
    <s v="Steve"/>
    <n v="6"/>
    <n v="4"/>
    <n v="138"/>
  </r>
  <r>
    <s v="0616"/>
    <x v="622"/>
    <n v="11"/>
    <x v="19"/>
    <x v="5"/>
    <x v="3"/>
    <x v="4"/>
    <n v="69"/>
    <n v="7"/>
    <s v="Steve"/>
    <n v="6"/>
    <n v="4"/>
    <n v="483"/>
  </r>
  <r>
    <s v="0627"/>
    <x v="77"/>
    <n v="18"/>
    <x v="11"/>
    <x v="6"/>
    <x v="0"/>
    <x v="4"/>
    <n v="69"/>
    <n v="4"/>
    <s v="Jeff"/>
    <n v="5"/>
    <n v="3"/>
    <n v="276"/>
  </r>
  <r>
    <s v="0629"/>
    <x v="77"/>
    <n v="2"/>
    <x v="16"/>
    <x v="4"/>
    <x v="2"/>
    <x v="4"/>
    <n v="69"/>
    <n v="6"/>
    <s v="Sara"/>
    <n v="2"/>
    <n v="5"/>
    <n v="414"/>
  </r>
  <r>
    <s v="0632"/>
    <x v="464"/>
    <n v="17"/>
    <x v="13"/>
    <x v="6"/>
    <x v="0"/>
    <x v="4"/>
    <n v="69"/>
    <n v="3"/>
    <s v="Jeff"/>
    <n v="5"/>
    <n v="3"/>
    <n v="207"/>
  </r>
  <r>
    <s v="0636"/>
    <x v="623"/>
    <n v="16"/>
    <x v="18"/>
    <x v="6"/>
    <x v="0"/>
    <x v="4"/>
    <n v="69"/>
    <n v="5"/>
    <s v="Jeff"/>
    <n v="5"/>
    <n v="3"/>
    <n v="345"/>
  </r>
  <r>
    <s v="0645"/>
    <x v="329"/>
    <n v="1"/>
    <x v="12"/>
    <x v="2"/>
    <x v="2"/>
    <x v="4"/>
    <n v="69"/>
    <n v="9"/>
    <s v="Jeff"/>
    <n v="2"/>
    <n v="3"/>
    <n v="621"/>
  </r>
  <r>
    <s v="0654"/>
    <x v="330"/>
    <n v="1"/>
    <x v="12"/>
    <x v="2"/>
    <x v="2"/>
    <x v="4"/>
    <n v="69"/>
    <n v="0"/>
    <s v="Jeff"/>
    <n v="2"/>
    <n v="3"/>
    <n v="0"/>
  </r>
  <r>
    <s v="0657"/>
    <x v="330"/>
    <n v="6"/>
    <x v="1"/>
    <x v="1"/>
    <x v="1"/>
    <x v="4"/>
    <n v="69"/>
    <n v="3"/>
    <s v="Steve"/>
    <n v="4"/>
    <n v="4"/>
    <n v="207"/>
  </r>
  <r>
    <s v="0662"/>
    <x v="555"/>
    <n v="9"/>
    <x v="8"/>
    <x v="1"/>
    <x v="1"/>
    <x v="4"/>
    <n v="69"/>
    <n v="2"/>
    <s v="Steve"/>
    <n v="4"/>
    <n v="4"/>
    <n v="138"/>
  </r>
  <r>
    <s v="0666"/>
    <x v="84"/>
    <n v="13"/>
    <x v="7"/>
    <x v="5"/>
    <x v="3"/>
    <x v="4"/>
    <n v="69"/>
    <n v="0"/>
    <s v="Steve"/>
    <n v="6"/>
    <n v="4"/>
    <n v="0"/>
  </r>
  <r>
    <s v="0667"/>
    <x v="624"/>
    <n v="14"/>
    <x v="14"/>
    <x v="5"/>
    <x v="3"/>
    <x v="4"/>
    <n v="69"/>
    <n v="8"/>
    <s v="Steve"/>
    <n v="6"/>
    <n v="4"/>
    <n v="552"/>
  </r>
  <r>
    <s v="0668"/>
    <x v="85"/>
    <n v="10"/>
    <x v="15"/>
    <x v="7"/>
    <x v="1"/>
    <x v="4"/>
    <n v="69"/>
    <n v="2"/>
    <s v="Philip"/>
    <n v="8"/>
    <n v="8"/>
    <n v="138"/>
  </r>
  <r>
    <s v="0676"/>
    <x v="332"/>
    <n v="15"/>
    <x v="10"/>
    <x v="3"/>
    <x v="3"/>
    <x v="4"/>
    <n v="69"/>
    <n v="4"/>
    <s v="Sara"/>
    <n v="5"/>
    <n v="5"/>
    <n v="276"/>
  </r>
  <r>
    <s v="0678"/>
    <x v="332"/>
    <n v="18"/>
    <x v="11"/>
    <x v="0"/>
    <x v="0"/>
    <x v="4"/>
    <n v="69"/>
    <n v="6"/>
    <s v="Jeff"/>
    <n v="3"/>
    <n v="3"/>
    <n v="414"/>
  </r>
  <r>
    <s v="0680"/>
    <x v="332"/>
    <n v="13"/>
    <x v="7"/>
    <x v="3"/>
    <x v="3"/>
    <x v="4"/>
    <n v="69"/>
    <n v="3"/>
    <s v="Sara"/>
    <n v="5"/>
    <n v="5"/>
    <n v="207"/>
  </r>
  <r>
    <s v="0681"/>
    <x v="332"/>
    <n v="3"/>
    <x v="5"/>
    <x v="4"/>
    <x v="2"/>
    <x v="4"/>
    <n v="69"/>
    <n v="4"/>
    <s v="Sara"/>
    <n v="2"/>
    <n v="5"/>
    <n v="276"/>
  </r>
  <r>
    <s v="0686"/>
    <x v="86"/>
    <n v="1"/>
    <x v="12"/>
    <x v="4"/>
    <x v="2"/>
    <x v="4"/>
    <n v="69"/>
    <n v="1"/>
    <s v="Sara"/>
    <n v="2"/>
    <n v="5"/>
    <n v="69"/>
  </r>
  <r>
    <s v="0687"/>
    <x v="86"/>
    <n v="15"/>
    <x v="10"/>
    <x v="5"/>
    <x v="3"/>
    <x v="4"/>
    <n v="69"/>
    <n v="0"/>
    <s v="Steve"/>
    <n v="6"/>
    <n v="4"/>
    <n v="0"/>
  </r>
  <r>
    <s v="0716"/>
    <x v="338"/>
    <n v="4"/>
    <x v="2"/>
    <x v="2"/>
    <x v="2"/>
    <x v="4"/>
    <n v="69"/>
    <n v="8"/>
    <s v="Jeff"/>
    <n v="2"/>
    <n v="3"/>
    <n v="552"/>
  </r>
  <r>
    <s v="0727"/>
    <x v="87"/>
    <n v="17"/>
    <x v="13"/>
    <x v="0"/>
    <x v="0"/>
    <x v="4"/>
    <n v="69"/>
    <n v="3"/>
    <s v="Jeff"/>
    <n v="3"/>
    <n v="3"/>
    <n v="207"/>
  </r>
  <r>
    <s v="0739"/>
    <x v="467"/>
    <n v="1"/>
    <x v="12"/>
    <x v="4"/>
    <x v="2"/>
    <x v="4"/>
    <n v="69"/>
    <n v="6"/>
    <s v="Sara"/>
    <n v="2"/>
    <n v="5"/>
    <n v="414"/>
  </r>
  <r>
    <s v="0743"/>
    <x v="625"/>
    <n v="19"/>
    <x v="6"/>
    <x v="6"/>
    <x v="0"/>
    <x v="4"/>
    <n v="69"/>
    <n v="9"/>
    <s v="Jeff"/>
    <n v="5"/>
    <n v="3"/>
    <n v="621"/>
  </r>
  <r>
    <s v="0744"/>
    <x v="91"/>
    <n v="12"/>
    <x v="4"/>
    <x v="5"/>
    <x v="3"/>
    <x v="4"/>
    <n v="69"/>
    <n v="5"/>
    <s v="Steve"/>
    <n v="6"/>
    <n v="4"/>
    <n v="345"/>
  </r>
  <r>
    <s v="0763"/>
    <x v="94"/>
    <n v="17"/>
    <x v="13"/>
    <x v="6"/>
    <x v="0"/>
    <x v="4"/>
    <n v="69"/>
    <n v="8"/>
    <s v="Jeff"/>
    <n v="5"/>
    <n v="3"/>
    <n v="552"/>
  </r>
  <r>
    <s v="0773"/>
    <x v="97"/>
    <n v="20"/>
    <x v="0"/>
    <x v="0"/>
    <x v="0"/>
    <x v="4"/>
    <n v="69"/>
    <n v="0"/>
    <s v="Jeff"/>
    <n v="3"/>
    <n v="3"/>
    <n v="0"/>
  </r>
  <r>
    <s v="0774"/>
    <x v="97"/>
    <n v="15"/>
    <x v="10"/>
    <x v="3"/>
    <x v="3"/>
    <x v="4"/>
    <n v="69"/>
    <n v="2"/>
    <s v="Sara"/>
    <n v="5"/>
    <n v="5"/>
    <n v="138"/>
  </r>
  <r>
    <s v="0781"/>
    <x v="626"/>
    <n v="11"/>
    <x v="19"/>
    <x v="5"/>
    <x v="3"/>
    <x v="4"/>
    <n v="69"/>
    <n v="6"/>
    <s v="Steve"/>
    <n v="6"/>
    <n v="4"/>
    <n v="414"/>
  </r>
  <r>
    <s v="0787"/>
    <x v="470"/>
    <n v="14"/>
    <x v="14"/>
    <x v="3"/>
    <x v="3"/>
    <x v="4"/>
    <n v="69"/>
    <n v="1"/>
    <s v="Sara"/>
    <n v="5"/>
    <n v="5"/>
    <n v="69"/>
  </r>
  <r>
    <s v="0797"/>
    <x v="627"/>
    <n v="4"/>
    <x v="2"/>
    <x v="4"/>
    <x v="2"/>
    <x v="4"/>
    <n v="69"/>
    <n v="2"/>
    <s v="Sara"/>
    <n v="2"/>
    <n v="5"/>
    <n v="138"/>
  </r>
  <r>
    <s v="0798"/>
    <x v="627"/>
    <n v="20"/>
    <x v="0"/>
    <x v="0"/>
    <x v="0"/>
    <x v="4"/>
    <n v="69"/>
    <n v="6"/>
    <s v="Jeff"/>
    <n v="3"/>
    <n v="3"/>
    <n v="414"/>
  </r>
  <r>
    <s v="0804"/>
    <x v="628"/>
    <n v="16"/>
    <x v="18"/>
    <x v="6"/>
    <x v="0"/>
    <x v="4"/>
    <n v="69"/>
    <n v="1"/>
    <s v="Jeff"/>
    <n v="5"/>
    <n v="3"/>
    <n v="69"/>
  </r>
  <r>
    <s v="0808"/>
    <x v="471"/>
    <n v="13"/>
    <x v="7"/>
    <x v="5"/>
    <x v="3"/>
    <x v="4"/>
    <n v="69"/>
    <n v="5"/>
    <s v="Steve"/>
    <n v="6"/>
    <n v="4"/>
    <n v="345"/>
  </r>
  <r>
    <s v="0810"/>
    <x v="471"/>
    <n v="15"/>
    <x v="10"/>
    <x v="3"/>
    <x v="3"/>
    <x v="4"/>
    <n v="69"/>
    <n v="5"/>
    <s v="Sara"/>
    <n v="5"/>
    <n v="5"/>
    <n v="345"/>
  </r>
  <r>
    <s v="0811"/>
    <x v="471"/>
    <n v="14"/>
    <x v="14"/>
    <x v="3"/>
    <x v="3"/>
    <x v="4"/>
    <n v="69"/>
    <n v="9"/>
    <s v="Sara"/>
    <n v="5"/>
    <n v="5"/>
    <n v="621"/>
  </r>
  <r>
    <s v="0817"/>
    <x v="105"/>
    <n v="20"/>
    <x v="0"/>
    <x v="6"/>
    <x v="0"/>
    <x v="4"/>
    <n v="69"/>
    <n v="5"/>
    <s v="Jeff"/>
    <n v="5"/>
    <n v="3"/>
    <n v="345"/>
  </r>
  <r>
    <s v="0823"/>
    <x v="107"/>
    <n v="11"/>
    <x v="19"/>
    <x v="5"/>
    <x v="3"/>
    <x v="4"/>
    <n v="69"/>
    <n v="8"/>
    <s v="Steve"/>
    <n v="6"/>
    <n v="4"/>
    <n v="552"/>
  </r>
  <r>
    <s v="0829"/>
    <x v="472"/>
    <n v="14"/>
    <x v="14"/>
    <x v="3"/>
    <x v="3"/>
    <x v="4"/>
    <n v="69"/>
    <n v="4"/>
    <s v="Sara"/>
    <n v="5"/>
    <n v="5"/>
    <n v="276"/>
  </r>
  <r>
    <s v="0834"/>
    <x v="110"/>
    <n v="6"/>
    <x v="1"/>
    <x v="1"/>
    <x v="1"/>
    <x v="4"/>
    <n v="69"/>
    <n v="6"/>
    <s v="Steve"/>
    <n v="4"/>
    <n v="4"/>
    <n v="414"/>
  </r>
  <r>
    <s v="0836"/>
    <x v="629"/>
    <n v="5"/>
    <x v="3"/>
    <x v="2"/>
    <x v="2"/>
    <x v="4"/>
    <n v="69"/>
    <n v="6"/>
    <s v="Jeff"/>
    <n v="2"/>
    <n v="3"/>
    <n v="414"/>
  </r>
  <r>
    <s v="0858"/>
    <x v="113"/>
    <n v="17"/>
    <x v="13"/>
    <x v="6"/>
    <x v="0"/>
    <x v="4"/>
    <n v="69"/>
    <n v="5"/>
    <s v="Jeff"/>
    <n v="5"/>
    <n v="3"/>
    <n v="345"/>
  </r>
  <r>
    <s v="0862"/>
    <x v="348"/>
    <n v="17"/>
    <x v="13"/>
    <x v="6"/>
    <x v="0"/>
    <x v="4"/>
    <n v="69"/>
    <n v="8"/>
    <s v="Jeff"/>
    <n v="5"/>
    <n v="3"/>
    <n v="552"/>
  </r>
  <r>
    <s v="0865"/>
    <x v="630"/>
    <n v="16"/>
    <x v="18"/>
    <x v="6"/>
    <x v="0"/>
    <x v="4"/>
    <n v="69"/>
    <n v="6"/>
    <s v="Jeff"/>
    <n v="5"/>
    <n v="3"/>
    <n v="414"/>
  </r>
  <r>
    <s v="0866"/>
    <x v="630"/>
    <n v="19"/>
    <x v="6"/>
    <x v="0"/>
    <x v="0"/>
    <x v="4"/>
    <n v="69"/>
    <n v="2"/>
    <s v="Jeff"/>
    <n v="3"/>
    <n v="3"/>
    <n v="138"/>
  </r>
  <r>
    <s v="0868"/>
    <x v="474"/>
    <n v="9"/>
    <x v="8"/>
    <x v="1"/>
    <x v="1"/>
    <x v="4"/>
    <n v="69"/>
    <n v="7"/>
    <s v="Steve"/>
    <n v="4"/>
    <n v="4"/>
    <n v="483"/>
  </r>
  <r>
    <s v="0871"/>
    <x v="114"/>
    <n v="9"/>
    <x v="8"/>
    <x v="1"/>
    <x v="1"/>
    <x v="4"/>
    <n v="69"/>
    <n v="6"/>
    <s v="Steve"/>
    <n v="4"/>
    <n v="4"/>
    <n v="414"/>
  </r>
  <r>
    <s v="0875"/>
    <x v="349"/>
    <n v="4"/>
    <x v="2"/>
    <x v="4"/>
    <x v="2"/>
    <x v="4"/>
    <n v="69"/>
    <n v="6"/>
    <s v="Sara"/>
    <n v="2"/>
    <n v="5"/>
    <n v="414"/>
  </r>
  <r>
    <s v="0893"/>
    <x v="353"/>
    <n v="5"/>
    <x v="3"/>
    <x v="4"/>
    <x v="2"/>
    <x v="4"/>
    <n v="69"/>
    <n v="3"/>
    <s v="Sara"/>
    <n v="2"/>
    <n v="5"/>
    <n v="207"/>
  </r>
  <r>
    <s v="0911"/>
    <x v="357"/>
    <n v="18"/>
    <x v="11"/>
    <x v="6"/>
    <x v="0"/>
    <x v="4"/>
    <n v="69"/>
    <n v="9"/>
    <s v="Jeff"/>
    <n v="5"/>
    <n v="3"/>
    <n v="621"/>
  </r>
  <r>
    <s v="0915"/>
    <x v="358"/>
    <n v="3"/>
    <x v="5"/>
    <x v="2"/>
    <x v="2"/>
    <x v="4"/>
    <n v="69"/>
    <n v="2"/>
    <s v="Jeff"/>
    <n v="2"/>
    <n v="3"/>
    <n v="138"/>
  </r>
  <r>
    <s v="0917"/>
    <x v="119"/>
    <n v="18"/>
    <x v="11"/>
    <x v="0"/>
    <x v="0"/>
    <x v="4"/>
    <n v="69"/>
    <n v="2"/>
    <s v="Jeff"/>
    <n v="3"/>
    <n v="3"/>
    <n v="138"/>
  </r>
  <r>
    <s v="0936"/>
    <x v="359"/>
    <n v="2"/>
    <x v="16"/>
    <x v="2"/>
    <x v="2"/>
    <x v="4"/>
    <n v="69"/>
    <n v="8"/>
    <s v="Jeff"/>
    <n v="2"/>
    <n v="3"/>
    <n v="552"/>
  </r>
  <r>
    <s v="0937"/>
    <x v="631"/>
    <n v="17"/>
    <x v="13"/>
    <x v="6"/>
    <x v="0"/>
    <x v="4"/>
    <n v="69"/>
    <n v="5"/>
    <s v="Jeff"/>
    <n v="5"/>
    <n v="3"/>
    <n v="345"/>
  </r>
  <r>
    <s v="0947"/>
    <x v="479"/>
    <n v="15"/>
    <x v="10"/>
    <x v="3"/>
    <x v="3"/>
    <x v="4"/>
    <n v="69"/>
    <n v="4"/>
    <s v="Sara"/>
    <n v="5"/>
    <n v="5"/>
    <n v="276"/>
  </r>
  <r>
    <s v="0950"/>
    <x v="124"/>
    <n v="20"/>
    <x v="0"/>
    <x v="6"/>
    <x v="0"/>
    <x v="4"/>
    <n v="69"/>
    <n v="8"/>
    <s v="Jeff"/>
    <n v="5"/>
    <n v="3"/>
    <n v="552"/>
  </r>
  <r>
    <s v="0959"/>
    <x v="126"/>
    <n v="2"/>
    <x v="16"/>
    <x v="2"/>
    <x v="2"/>
    <x v="4"/>
    <n v="69"/>
    <n v="6"/>
    <s v="Jeff"/>
    <n v="2"/>
    <n v="3"/>
    <n v="414"/>
  </r>
  <r>
    <s v="0960"/>
    <x v="126"/>
    <n v="9"/>
    <x v="8"/>
    <x v="7"/>
    <x v="1"/>
    <x v="4"/>
    <n v="69"/>
    <n v="6"/>
    <s v="Philip"/>
    <n v="8"/>
    <n v="8"/>
    <n v="414"/>
  </r>
  <r>
    <s v="0961"/>
    <x v="126"/>
    <n v="18"/>
    <x v="11"/>
    <x v="0"/>
    <x v="0"/>
    <x v="4"/>
    <n v="69"/>
    <n v="3"/>
    <s v="Jeff"/>
    <n v="3"/>
    <n v="3"/>
    <n v="207"/>
  </r>
  <r>
    <s v="0962"/>
    <x v="126"/>
    <n v="9"/>
    <x v="8"/>
    <x v="7"/>
    <x v="1"/>
    <x v="4"/>
    <n v="69"/>
    <n v="2"/>
    <s v="Philip"/>
    <n v="8"/>
    <n v="8"/>
    <n v="138"/>
  </r>
  <r>
    <s v="0968"/>
    <x v="127"/>
    <n v="19"/>
    <x v="6"/>
    <x v="6"/>
    <x v="0"/>
    <x v="4"/>
    <n v="69"/>
    <n v="3"/>
    <s v="Jeff"/>
    <n v="5"/>
    <n v="3"/>
    <n v="207"/>
  </r>
  <r>
    <s v="0974"/>
    <x v="562"/>
    <n v="1"/>
    <x v="12"/>
    <x v="2"/>
    <x v="2"/>
    <x v="4"/>
    <n v="69"/>
    <n v="7"/>
    <s v="Jeff"/>
    <n v="2"/>
    <n v="3"/>
    <n v="483"/>
  </r>
  <r>
    <s v="0976"/>
    <x v="562"/>
    <n v="2"/>
    <x v="16"/>
    <x v="4"/>
    <x v="2"/>
    <x v="4"/>
    <n v="69"/>
    <n v="1"/>
    <s v="Sara"/>
    <n v="2"/>
    <n v="5"/>
    <n v="69"/>
  </r>
  <r>
    <s v="0979"/>
    <x v="130"/>
    <n v="16"/>
    <x v="18"/>
    <x v="6"/>
    <x v="0"/>
    <x v="4"/>
    <n v="69"/>
    <n v="9"/>
    <s v="Jeff"/>
    <n v="5"/>
    <n v="3"/>
    <n v="621"/>
  </r>
  <r>
    <s v="0984"/>
    <x v="131"/>
    <n v="12"/>
    <x v="4"/>
    <x v="3"/>
    <x v="3"/>
    <x v="4"/>
    <n v="69"/>
    <n v="0"/>
    <s v="Sara"/>
    <n v="5"/>
    <n v="5"/>
    <n v="0"/>
  </r>
  <r>
    <s v="0995"/>
    <x v="483"/>
    <n v="10"/>
    <x v="15"/>
    <x v="7"/>
    <x v="1"/>
    <x v="4"/>
    <n v="69"/>
    <n v="1"/>
    <s v="Philip"/>
    <n v="8"/>
    <n v="8"/>
    <n v="69"/>
  </r>
  <r>
    <s v="1013"/>
    <x v="361"/>
    <n v="9"/>
    <x v="8"/>
    <x v="1"/>
    <x v="1"/>
    <x v="4"/>
    <n v="69"/>
    <n v="8"/>
    <s v="Steve"/>
    <n v="4"/>
    <n v="4"/>
    <n v="552"/>
  </r>
  <r>
    <s v="1020"/>
    <x v="137"/>
    <n v="20"/>
    <x v="0"/>
    <x v="0"/>
    <x v="0"/>
    <x v="4"/>
    <n v="69"/>
    <n v="9"/>
    <s v="Jeff"/>
    <n v="3"/>
    <n v="3"/>
    <n v="621"/>
  </r>
  <r>
    <s v="1024"/>
    <x v="138"/>
    <n v="15"/>
    <x v="10"/>
    <x v="5"/>
    <x v="3"/>
    <x v="4"/>
    <n v="69"/>
    <n v="7"/>
    <s v="Steve"/>
    <n v="6"/>
    <n v="4"/>
    <n v="483"/>
  </r>
  <r>
    <s v="1027"/>
    <x v="138"/>
    <n v="3"/>
    <x v="5"/>
    <x v="4"/>
    <x v="2"/>
    <x v="4"/>
    <n v="69"/>
    <n v="5"/>
    <s v="Sara"/>
    <n v="2"/>
    <n v="5"/>
    <n v="345"/>
  </r>
  <r>
    <s v="1033"/>
    <x v="139"/>
    <n v="15"/>
    <x v="10"/>
    <x v="3"/>
    <x v="3"/>
    <x v="4"/>
    <n v="69"/>
    <n v="7"/>
    <s v="Sara"/>
    <n v="5"/>
    <n v="5"/>
    <n v="483"/>
  </r>
  <r>
    <s v="1043"/>
    <x v="140"/>
    <n v="3"/>
    <x v="5"/>
    <x v="4"/>
    <x v="2"/>
    <x v="4"/>
    <n v="69"/>
    <n v="4"/>
    <s v="Sara"/>
    <n v="2"/>
    <n v="5"/>
    <n v="276"/>
  </r>
  <r>
    <s v="1051"/>
    <x v="142"/>
    <n v="1"/>
    <x v="12"/>
    <x v="4"/>
    <x v="2"/>
    <x v="4"/>
    <n v="69"/>
    <n v="9"/>
    <s v="Sara"/>
    <n v="2"/>
    <n v="5"/>
    <n v="621"/>
  </r>
  <r>
    <s v="1052"/>
    <x v="363"/>
    <n v="10"/>
    <x v="15"/>
    <x v="7"/>
    <x v="1"/>
    <x v="4"/>
    <n v="69"/>
    <n v="7"/>
    <s v="Philip"/>
    <n v="8"/>
    <n v="8"/>
    <n v="483"/>
  </r>
  <r>
    <s v="1053"/>
    <x v="363"/>
    <n v="15"/>
    <x v="10"/>
    <x v="5"/>
    <x v="3"/>
    <x v="4"/>
    <n v="69"/>
    <n v="1"/>
    <s v="Steve"/>
    <n v="6"/>
    <n v="4"/>
    <n v="69"/>
  </r>
  <r>
    <s v="1066"/>
    <x v="146"/>
    <n v="2"/>
    <x v="16"/>
    <x v="2"/>
    <x v="2"/>
    <x v="4"/>
    <n v="69"/>
    <n v="7"/>
    <s v="Jeff"/>
    <n v="2"/>
    <n v="3"/>
    <n v="483"/>
  </r>
  <r>
    <s v="1072"/>
    <x v="365"/>
    <n v="4"/>
    <x v="2"/>
    <x v="2"/>
    <x v="2"/>
    <x v="4"/>
    <n v="69"/>
    <n v="7"/>
    <s v="Jeff"/>
    <n v="2"/>
    <n v="3"/>
    <n v="483"/>
  </r>
  <r>
    <s v="1074"/>
    <x v="632"/>
    <n v="10"/>
    <x v="15"/>
    <x v="7"/>
    <x v="1"/>
    <x v="4"/>
    <n v="69"/>
    <n v="7"/>
    <s v="Philip"/>
    <n v="8"/>
    <n v="8"/>
    <n v="483"/>
  </r>
  <r>
    <s v="1075"/>
    <x v="632"/>
    <n v="4"/>
    <x v="2"/>
    <x v="2"/>
    <x v="2"/>
    <x v="4"/>
    <n v="69"/>
    <n v="5"/>
    <s v="Jeff"/>
    <n v="2"/>
    <n v="3"/>
    <n v="345"/>
  </r>
  <r>
    <s v="1079"/>
    <x v="368"/>
    <n v="10"/>
    <x v="15"/>
    <x v="7"/>
    <x v="1"/>
    <x v="4"/>
    <n v="69"/>
    <n v="6"/>
    <s v="Philip"/>
    <n v="8"/>
    <n v="8"/>
    <n v="414"/>
  </r>
  <r>
    <s v="1086"/>
    <x v="148"/>
    <n v="11"/>
    <x v="19"/>
    <x v="5"/>
    <x v="3"/>
    <x v="4"/>
    <n v="69"/>
    <n v="1"/>
    <s v="Steve"/>
    <n v="6"/>
    <n v="4"/>
    <n v="69"/>
  </r>
  <r>
    <s v="1087"/>
    <x v="148"/>
    <n v="3"/>
    <x v="5"/>
    <x v="2"/>
    <x v="2"/>
    <x v="4"/>
    <n v="69"/>
    <n v="5"/>
    <s v="Jeff"/>
    <n v="2"/>
    <n v="3"/>
    <n v="345"/>
  </r>
  <r>
    <s v="1094"/>
    <x v="372"/>
    <n v="5"/>
    <x v="3"/>
    <x v="4"/>
    <x v="2"/>
    <x v="4"/>
    <n v="69"/>
    <n v="1"/>
    <s v="Sara"/>
    <n v="2"/>
    <n v="5"/>
    <n v="69"/>
  </r>
  <r>
    <s v="1097"/>
    <x v="149"/>
    <n v="1"/>
    <x v="12"/>
    <x v="2"/>
    <x v="2"/>
    <x v="4"/>
    <n v="69"/>
    <n v="6"/>
    <s v="Jeff"/>
    <n v="2"/>
    <n v="3"/>
    <n v="414"/>
  </r>
  <r>
    <s v="1099"/>
    <x v="150"/>
    <n v="3"/>
    <x v="5"/>
    <x v="2"/>
    <x v="2"/>
    <x v="4"/>
    <n v="69"/>
    <n v="2"/>
    <s v="Jeff"/>
    <n v="2"/>
    <n v="3"/>
    <n v="138"/>
  </r>
  <r>
    <s v="1101"/>
    <x v="150"/>
    <n v="8"/>
    <x v="17"/>
    <x v="7"/>
    <x v="1"/>
    <x v="4"/>
    <n v="69"/>
    <n v="9"/>
    <s v="Philip"/>
    <n v="8"/>
    <n v="8"/>
    <n v="621"/>
  </r>
  <r>
    <s v="1112"/>
    <x v="151"/>
    <n v="10"/>
    <x v="15"/>
    <x v="7"/>
    <x v="1"/>
    <x v="4"/>
    <n v="69"/>
    <n v="6"/>
    <s v="Philip"/>
    <n v="8"/>
    <n v="8"/>
    <n v="414"/>
  </r>
  <r>
    <s v="1113"/>
    <x v="151"/>
    <n v="19"/>
    <x v="6"/>
    <x v="6"/>
    <x v="0"/>
    <x v="4"/>
    <n v="69"/>
    <n v="7"/>
    <s v="Jeff"/>
    <n v="5"/>
    <n v="3"/>
    <n v="483"/>
  </r>
  <r>
    <s v="1114"/>
    <x v="151"/>
    <n v="13"/>
    <x v="7"/>
    <x v="3"/>
    <x v="3"/>
    <x v="4"/>
    <n v="69"/>
    <n v="8"/>
    <s v="Sara"/>
    <n v="5"/>
    <n v="5"/>
    <n v="552"/>
  </r>
  <r>
    <s v="1125"/>
    <x v="373"/>
    <n v="19"/>
    <x v="6"/>
    <x v="6"/>
    <x v="0"/>
    <x v="4"/>
    <n v="69"/>
    <n v="5"/>
    <s v="Jeff"/>
    <n v="5"/>
    <n v="3"/>
    <n v="345"/>
  </r>
  <r>
    <s v="1131"/>
    <x v="374"/>
    <n v="4"/>
    <x v="2"/>
    <x v="4"/>
    <x v="2"/>
    <x v="4"/>
    <n v="69"/>
    <n v="7"/>
    <s v="Sara"/>
    <n v="2"/>
    <n v="5"/>
    <n v="483"/>
  </r>
  <r>
    <s v="1133"/>
    <x v="374"/>
    <n v="8"/>
    <x v="17"/>
    <x v="1"/>
    <x v="1"/>
    <x v="4"/>
    <n v="69"/>
    <n v="2"/>
    <s v="Steve"/>
    <n v="4"/>
    <n v="4"/>
    <n v="138"/>
  </r>
  <r>
    <s v="1143"/>
    <x v="633"/>
    <n v="17"/>
    <x v="13"/>
    <x v="6"/>
    <x v="0"/>
    <x v="4"/>
    <n v="69"/>
    <n v="6"/>
    <s v="Jeff"/>
    <n v="5"/>
    <n v="3"/>
    <n v="414"/>
  </r>
  <r>
    <s v="1152"/>
    <x v="376"/>
    <n v="1"/>
    <x v="12"/>
    <x v="4"/>
    <x v="2"/>
    <x v="4"/>
    <n v="69"/>
    <n v="7"/>
    <s v="Sara"/>
    <n v="2"/>
    <n v="5"/>
    <n v="483"/>
  </r>
  <r>
    <s v="1154"/>
    <x v="377"/>
    <n v="4"/>
    <x v="2"/>
    <x v="4"/>
    <x v="2"/>
    <x v="4"/>
    <n v="69"/>
    <n v="1"/>
    <s v="Sara"/>
    <n v="2"/>
    <n v="5"/>
    <n v="69"/>
  </r>
  <r>
    <s v="1155"/>
    <x v="377"/>
    <n v="12"/>
    <x v="4"/>
    <x v="3"/>
    <x v="3"/>
    <x v="4"/>
    <n v="69"/>
    <n v="5"/>
    <s v="Sara"/>
    <n v="5"/>
    <n v="5"/>
    <n v="345"/>
  </r>
  <r>
    <s v="1157"/>
    <x v="377"/>
    <n v="17"/>
    <x v="13"/>
    <x v="6"/>
    <x v="0"/>
    <x v="4"/>
    <n v="69"/>
    <n v="6"/>
    <s v="Jeff"/>
    <n v="5"/>
    <n v="3"/>
    <n v="414"/>
  </r>
  <r>
    <s v="1164"/>
    <x v="379"/>
    <n v="7"/>
    <x v="9"/>
    <x v="7"/>
    <x v="1"/>
    <x v="4"/>
    <n v="69"/>
    <n v="6"/>
    <s v="Philip"/>
    <n v="8"/>
    <n v="8"/>
    <n v="414"/>
  </r>
  <r>
    <s v="1167"/>
    <x v="568"/>
    <n v="13"/>
    <x v="7"/>
    <x v="5"/>
    <x v="3"/>
    <x v="4"/>
    <n v="69"/>
    <n v="9"/>
    <s v="Steve"/>
    <n v="6"/>
    <n v="4"/>
    <n v="621"/>
  </r>
  <r>
    <s v="1169"/>
    <x v="568"/>
    <n v="13"/>
    <x v="7"/>
    <x v="5"/>
    <x v="3"/>
    <x v="4"/>
    <n v="69"/>
    <n v="6"/>
    <s v="Steve"/>
    <n v="6"/>
    <n v="4"/>
    <n v="414"/>
  </r>
  <r>
    <s v="1175"/>
    <x v="158"/>
    <n v="16"/>
    <x v="18"/>
    <x v="0"/>
    <x v="0"/>
    <x v="4"/>
    <n v="69"/>
    <n v="1"/>
    <s v="Jeff"/>
    <n v="3"/>
    <n v="3"/>
    <n v="69"/>
  </r>
  <r>
    <s v="1176"/>
    <x v="158"/>
    <n v="8"/>
    <x v="17"/>
    <x v="7"/>
    <x v="1"/>
    <x v="4"/>
    <n v="69"/>
    <n v="1"/>
    <s v="Philip"/>
    <n v="8"/>
    <n v="8"/>
    <n v="69"/>
  </r>
  <r>
    <s v="1180"/>
    <x v="158"/>
    <n v="14"/>
    <x v="14"/>
    <x v="3"/>
    <x v="3"/>
    <x v="4"/>
    <n v="69"/>
    <n v="8"/>
    <s v="Sara"/>
    <n v="5"/>
    <n v="5"/>
    <n v="552"/>
  </r>
  <r>
    <s v="1189"/>
    <x v="159"/>
    <n v="12"/>
    <x v="4"/>
    <x v="3"/>
    <x v="3"/>
    <x v="4"/>
    <n v="69"/>
    <n v="4"/>
    <s v="Sara"/>
    <n v="5"/>
    <n v="5"/>
    <n v="276"/>
  </r>
  <r>
    <s v="1193"/>
    <x v="160"/>
    <n v="3"/>
    <x v="5"/>
    <x v="4"/>
    <x v="2"/>
    <x v="4"/>
    <n v="69"/>
    <n v="0"/>
    <s v="Sara"/>
    <n v="2"/>
    <n v="5"/>
    <n v="0"/>
  </r>
  <r>
    <s v="1198"/>
    <x v="493"/>
    <n v="16"/>
    <x v="18"/>
    <x v="0"/>
    <x v="0"/>
    <x v="4"/>
    <n v="69"/>
    <n v="9"/>
    <s v="Jeff"/>
    <n v="3"/>
    <n v="3"/>
    <n v="621"/>
  </r>
  <r>
    <s v="1199"/>
    <x v="493"/>
    <n v="16"/>
    <x v="18"/>
    <x v="0"/>
    <x v="0"/>
    <x v="4"/>
    <n v="69"/>
    <n v="5"/>
    <s v="Jeff"/>
    <n v="3"/>
    <n v="3"/>
    <n v="345"/>
  </r>
  <r>
    <s v="1200"/>
    <x v="493"/>
    <n v="16"/>
    <x v="18"/>
    <x v="6"/>
    <x v="0"/>
    <x v="4"/>
    <n v="69"/>
    <n v="2"/>
    <s v="Jeff"/>
    <n v="5"/>
    <n v="3"/>
    <n v="138"/>
  </r>
  <r>
    <s v="1201"/>
    <x v="161"/>
    <n v="16"/>
    <x v="18"/>
    <x v="6"/>
    <x v="0"/>
    <x v="4"/>
    <n v="69"/>
    <n v="1"/>
    <s v="Jeff"/>
    <n v="5"/>
    <n v="3"/>
    <n v="69"/>
  </r>
  <r>
    <s v="1204"/>
    <x v="161"/>
    <n v="5"/>
    <x v="3"/>
    <x v="2"/>
    <x v="2"/>
    <x v="4"/>
    <n v="69"/>
    <n v="3"/>
    <s v="Jeff"/>
    <n v="2"/>
    <n v="3"/>
    <n v="207"/>
  </r>
  <r>
    <s v="1206"/>
    <x v="161"/>
    <n v="17"/>
    <x v="13"/>
    <x v="6"/>
    <x v="0"/>
    <x v="4"/>
    <n v="69"/>
    <n v="6"/>
    <s v="Jeff"/>
    <n v="5"/>
    <n v="3"/>
    <n v="414"/>
  </r>
  <r>
    <s v="1213"/>
    <x v="571"/>
    <n v="16"/>
    <x v="18"/>
    <x v="6"/>
    <x v="0"/>
    <x v="4"/>
    <n v="69"/>
    <n v="2"/>
    <s v="Jeff"/>
    <n v="5"/>
    <n v="3"/>
    <n v="138"/>
  </r>
  <r>
    <s v="1215"/>
    <x v="381"/>
    <n v="4"/>
    <x v="2"/>
    <x v="2"/>
    <x v="2"/>
    <x v="4"/>
    <n v="69"/>
    <n v="6"/>
    <s v="Jeff"/>
    <n v="2"/>
    <n v="3"/>
    <n v="414"/>
  </r>
  <r>
    <s v="1218"/>
    <x v="382"/>
    <n v="12"/>
    <x v="4"/>
    <x v="3"/>
    <x v="3"/>
    <x v="4"/>
    <n v="69"/>
    <n v="7"/>
    <s v="Sara"/>
    <n v="5"/>
    <n v="5"/>
    <n v="483"/>
  </r>
  <r>
    <s v="1231"/>
    <x v="165"/>
    <n v="2"/>
    <x v="16"/>
    <x v="4"/>
    <x v="2"/>
    <x v="4"/>
    <n v="69"/>
    <n v="3"/>
    <s v="Sara"/>
    <n v="2"/>
    <n v="5"/>
    <n v="207"/>
  </r>
  <r>
    <s v="1233"/>
    <x v="165"/>
    <n v="5"/>
    <x v="3"/>
    <x v="2"/>
    <x v="2"/>
    <x v="4"/>
    <n v="69"/>
    <n v="2"/>
    <s v="Jeff"/>
    <n v="2"/>
    <n v="3"/>
    <n v="138"/>
  </r>
  <r>
    <s v="1241"/>
    <x v="494"/>
    <n v="6"/>
    <x v="1"/>
    <x v="1"/>
    <x v="1"/>
    <x v="4"/>
    <n v="69"/>
    <n v="5"/>
    <s v="Steve"/>
    <n v="4"/>
    <n v="4"/>
    <n v="345"/>
  </r>
  <r>
    <s v="1248"/>
    <x v="167"/>
    <n v="11"/>
    <x v="19"/>
    <x v="3"/>
    <x v="3"/>
    <x v="4"/>
    <n v="69"/>
    <n v="4"/>
    <s v="Sara"/>
    <n v="5"/>
    <n v="5"/>
    <n v="276"/>
  </r>
  <r>
    <s v="1250"/>
    <x v="167"/>
    <n v="3"/>
    <x v="5"/>
    <x v="2"/>
    <x v="2"/>
    <x v="4"/>
    <n v="69"/>
    <n v="6"/>
    <s v="Jeff"/>
    <n v="2"/>
    <n v="3"/>
    <n v="414"/>
  </r>
  <r>
    <s v="1258"/>
    <x v="575"/>
    <n v="11"/>
    <x v="19"/>
    <x v="3"/>
    <x v="3"/>
    <x v="4"/>
    <n v="69"/>
    <n v="6"/>
    <s v="Sara"/>
    <n v="5"/>
    <n v="5"/>
    <n v="414"/>
  </r>
  <r>
    <s v="1268"/>
    <x v="172"/>
    <n v="2"/>
    <x v="16"/>
    <x v="2"/>
    <x v="2"/>
    <x v="4"/>
    <n v="69"/>
    <n v="9"/>
    <s v="Jeff"/>
    <n v="2"/>
    <n v="3"/>
    <n v="621"/>
  </r>
  <r>
    <s v="1279"/>
    <x v="174"/>
    <n v="17"/>
    <x v="13"/>
    <x v="6"/>
    <x v="0"/>
    <x v="4"/>
    <n v="69"/>
    <n v="4"/>
    <s v="Jeff"/>
    <n v="5"/>
    <n v="3"/>
    <n v="276"/>
  </r>
  <r>
    <s v="1282"/>
    <x v="174"/>
    <n v="6"/>
    <x v="1"/>
    <x v="7"/>
    <x v="1"/>
    <x v="4"/>
    <n v="69"/>
    <n v="8"/>
    <s v="Philip"/>
    <n v="8"/>
    <n v="8"/>
    <n v="552"/>
  </r>
  <r>
    <s v="1285"/>
    <x v="174"/>
    <n v="2"/>
    <x v="16"/>
    <x v="4"/>
    <x v="2"/>
    <x v="4"/>
    <n v="69"/>
    <n v="8"/>
    <s v="Sara"/>
    <n v="2"/>
    <n v="5"/>
    <n v="552"/>
  </r>
  <r>
    <s v="1306"/>
    <x v="177"/>
    <n v="7"/>
    <x v="9"/>
    <x v="7"/>
    <x v="1"/>
    <x v="4"/>
    <n v="69"/>
    <n v="5"/>
    <s v="Philip"/>
    <n v="8"/>
    <n v="8"/>
    <n v="345"/>
  </r>
  <r>
    <s v="1311"/>
    <x v="634"/>
    <n v="4"/>
    <x v="2"/>
    <x v="4"/>
    <x v="2"/>
    <x v="4"/>
    <n v="69"/>
    <n v="4"/>
    <s v="Sara"/>
    <n v="2"/>
    <n v="5"/>
    <n v="276"/>
  </r>
  <r>
    <s v="1315"/>
    <x v="179"/>
    <n v="12"/>
    <x v="4"/>
    <x v="5"/>
    <x v="3"/>
    <x v="4"/>
    <n v="69"/>
    <n v="8"/>
    <s v="Steve"/>
    <n v="6"/>
    <n v="4"/>
    <n v="552"/>
  </r>
  <r>
    <s v="1316"/>
    <x v="179"/>
    <n v="1"/>
    <x v="12"/>
    <x v="2"/>
    <x v="2"/>
    <x v="4"/>
    <n v="69"/>
    <n v="9"/>
    <s v="Jeff"/>
    <n v="2"/>
    <n v="3"/>
    <n v="621"/>
  </r>
  <r>
    <s v="1320"/>
    <x v="498"/>
    <n v="8"/>
    <x v="17"/>
    <x v="7"/>
    <x v="1"/>
    <x v="4"/>
    <n v="69"/>
    <n v="4"/>
    <s v="Philip"/>
    <n v="8"/>
    <n v="8"/>
    <n v="276"/>
  </r>
  <r>
    <s v="1321"/>
    <x v="180"/>
    <n v="10"/>
    <x v="15"/>
    <x v="7"/>
    <x v="1"/>
    <x v="4"/>
    <n v="69"/>
    <n v="9"/>
    <s v="Philip"/>
    <n v="8"/>
    <n v="8"/>
    <n v="621"/>
  </r>
  <r>
    <s v="1335"/>
    <x v="576"/>
    <n v="18"/>
    <x v="11"/>
    <x v="6"/>
    <x v="0"/>
    <x v="4"/>
    <n v="69"/>
    <n v="2"/>
    <s v="Jeff"/>
    <n v="5"/>
    <n v="3"/>
    <n v="138"/>
  </r>
  <r>
    <s v="1339"/>
    <x v="184"/>
    <n v="19"/>
    <x v="6"/>
    <x v="6"/>
    <x v="0"/>
    <x v="4"/>
    <n v="69"/>
    <n v="7"/>
    <s v="Jeff"/>
    <n v="5"/>
    <n v="3"/>
    <n v="483"/>
  </r>
  <r>
    <s v="1342"/>
    <x v="184"/>
    <n v="17"/>
    <x v="13"/>
    <x v="0"/>
    <x v="0"/>
    <x v="4"/>
    <n v="69"/>
    <n v="0"/>
    <s v="Jeff"/>
    <n v="3"/>
    <n v="3"/>
    <n v="0"/>
  </r>
  <r>
    <s v="1346"/>
    <x v="635"/>
    <n v="11"/>
    <x v="19"/>
    <x v="3"/>
    <x v="3"/>
    <x v="4"/>
    <n v="69"/>
    <n v="7"/>
    <s v="Sara"/>
    <n v="5"/>
    <n v="5"/>
    <n v="483"/>
  </r>
  <r>
    <s v="1353"/>
    <x v="185"/>
    <n v="6"/>
    <x v="1"/>
    <x v="1"/>
    <x v="1"/>
    <x v="4"/>
    <n v="69"/>
    <n v="5"/>
    <s v="Steve"/>
    <n v="4"/>
    <n v="4"/>
    <n v="345"/>
  </r>
  <r>
    <s v="1356"/>
    <x v="186"/>
    <n v="7"/>
    <x v="9"/>
    <x v="7"/>
    <x v="1"/>
    <x v="4"/>
    <n v="69"/>
    <n v="1"/>
    <s v="Philip"/>
    <n v="8"/>
    <n v="8"/>
    <n v="69"/>
  </r>
  <r>
    <s v="1358"/>
    <x v="186"/>
    <n v="13"/>
    <x v="7"/>
    <x v="5"/>
    <x v="3"/>
    <x v="4"/>
    <n v="69"/>
    <n v="2"/>
    <s v="Steve"/>
    <n v="6"/>
    <n v="4"/>
    <n v="138"/>
  </r>
  <r>
    <s v="1363"/>
    <x v="186"/>
    <n v="2"/>
    <x v="16"/>
    <x v="2"/>
    <x v="2"/>
    <x v="4"/>
    <n v="69"/>
    <n v="4"/>
    <s v="Jeff"/>
    <n v="2"/>
    <n v="3"/>
    <n v="276"/>
  </r>
  <r>
    <s v="1374"/>
    <x v="636"/>
    <n v="13"/>
    <x v="7"/>
    <x v="5"/>
    <x v="3"/>
    <x v="4"/>
    <n v="69"/>
    <n v="9"/>
    <s v="Steve"/>
    <n v="6"/>
    <n v="4"/>
    <n v="621"/>
  </r>
  <r>
    <s v="1382"/>
    <x v="190"/>
    <n v="5"/>
    <x v="3"/>
    <x v="4"/>
    <x v="2"/>
    <x v="4"/>
    <n v="69"/>
    <n v="1"/>
    <s v="Sara"/>
    <n v="2"/>
    <n v="5"/>
    <n v="69"/>
  </r>
  <r>
    <s v="1389"/>
    <x v="190"/>
    <n v="1"/>
    <x v="12"/>
    <x v="2"/>
    <x v="2"/>
    <x v="4"/>
    <n v="69"/>
    <n v="9"/>
    <s v="Jeff"/>
    <n v="2"/>
    <n v="3"/>
    <n v="621"/>
  </r>
  <r>
    <s v="1393"/>
    <x v="394"/>
    <n v="18"/>
    <x v="11"/>
    <x v="0"/>
    <x v="0"/>
    <x v="4"/>
    <n v="69"/>
    <n v="3"/>
    <s v="Jeff"/>
    <n v="3"/>
    <n v="3"/>
    <n v="207"/>
  </r>
  <r>
    <s v="1402"/>
    <x v="192"/>
    <n v="8"/>
    <x v="17"/>
    <x v="1"/>
    <x v="1"/>
    <x v="4"/>
    <n v="69"/>
    <n v="8"/>
    <s v="Steve"/>
    <n v="4"/>
    <n v="4"/>
    <n v="552"/>
  </r>
  <r>
    <s v="1433"/>
    <x v="397"/>
    <n v="5"/>
    <x v="3"/>
    <x v="4"/>
    <x v="2"/>
    <x v="4"/>
    <n v="69"/>
    <n v="5"/>
    <s v="Sara"/>
    <n v="2"/>
    <n v="5"/>
    <n v="345"/>
  </r>
  <r>
    <s v="1436"/>
    <x v="397"/>
    <n v="20"/>
    <x v="0"/>
    <x v="6"/>
    <x v="0"/>
    <x v="4"/>
    <n v="69"/>
    <n v="9"/>
    <s v="Jeff"/>
    <n v="5"/>
    <n v="3"/>
    <n v="621"/>
  </r>
  <r>
    <s v="1438"/>
    <x v="398"/>
    <n v="4"/>
    <x v="2"/>
    <x v="4"/>
    <x v="2"/>
    <x v="4"/>
    <n v="69"/>
    <n v="7"/>
    <s v="Sara"/>
    <n v="2"/>
    <n v="5"/>
    <n v="483"/>
  </r>
  <r>
    <s v="1442"/>
    <x v="398"/>
    <n v="15"/>
    <x v="10"/>
    <x v="3"/>
    <x v="3"/>
    <x v="4"/>
    <n v="69"/>
    <n v="1"/>
    <s v="Sara"/>
    <n v="5"/>
    <n v="5"/>
    <n v="69"/>
  </r>
  <r>
    <s v="1447"/>
    <x v="200"/>
    <n v="7"/>
    <x v="9"/>
    <x v="7"/>
    <x v="1"/>
    <x v="4"/>
    <n v="69"/>
    <n v="6"/>
    <s v="Philip"/>
    <n v="8"/>
    <n v="8"/>
    <n v="414"/>
  </r>
  <r>
    <s v="1453"/>
    <x v="201"/>
    <n v="9"/>
    <x v="8"/>
    <x v="7"/>
    <x v="1"/>
    <x v="4"/>
    <n v="69"/>
    <n v="6"/>
    <s v="Philip"/>
    <n v="8"/>
    <n v="8"/>
    <n v="414"/>
  </r>
  <r>
    <s v="1457"/>
    <x v="201"/>
    <n v="17"/>
    <x v="13"/>
    <x v="0"/>
    <x v="0"/>
    <x v="4"/>
    <n v="69"/>
    <n v="5"/>
    <s v="Jeff"/>
    <n v="3"/>
    <n v="3"/>
    <n v="345"/>
  </r>
  <r>
    <s v="1458"/>
    <x v="503"/>
    <n v="15"/>
    <x v="10"/>
    <x v="3"/>
    <x v="3"/>
    <x v="4"/>
    <n v="69"/>
    <n v="0"/>
    <s v="Sara"/>
    <n v="5"/>
    <n v="5"/>
    <n v="0"/>
  </r>
  <r>
    <s v="1469"/>
    <x v="637"/>
    <n v="12"/>
    <x v="4"/>
    <x v="5"/>
    <x v="3"/>
    <x v="4"/>
    <n v="69"/>
    <n v="2"/>
    <s v="Steve"/>
    <n v="6"/>
    <n v="4"/>
    <n v="138"/>
  </r>
  <r>
    <s v="1470"/>
    <x v="638"/>
    <n v="1"/>
    <x v="12"/>
    <x v="2"/>
    <x v="2"/>
    <x v="4"/>
    <n v="69"/>
    <n v="0"/>
    <s v="Jeff"/>
    <n v="2"/>
    <n v="3"/>
    <n v="0"/>
  </r>
  <r>
    <s v="1472"/>
    <x v="205"/>
    <n v="19"/>
    <x v="6"/>
    <x v="0"/>
    <x v="0"/>
    <x v="4"/>
    <n v="69"/>
    <n v="0"/>
    <s v="Jeff"/>
    <n v="3"/>
    <n v="3"/>
    <n v="0"/>
  </r>
  <r>
    <s v="1482"/>
    <x v="207"/>
    <n v="4"/>
    <x v="2"/>
    <x v="2"/>
    <x v="2"/>
    <x v="4"/>
    <n v="69"/>
    <n v="0"/>
    <s v="Jeff"/>
    <n v="2"/>
    <n v="3"/>
    <n v="0"/>
  </r>
  <r>
    <s v="1484"/>
    <x v="401"/>
    <n v="18"/>
    <x v="11"/>
    <x v="0"/>
    <x v="0"/>
    <x v="4"/>
    <n v="69"/>
    <n v="2"/>
    <s v="Jeff"/>
    <n v="3"/>
    <n v="3"/>
    <n v="138"/>
  </r>
  <r>
    <s v="1486"/>
    <x v="581"/>
    <n v="1"/>
    <x v="12"/>
    <x v="4"/>
    <x v="2"/>
    <x v="4"/>
    <n v="69"/>
    <n v="5"/>
    <s v="Sara"/>
    <n v="2"/>
    <n v="5"/>
    <n v="345"/>
  </r>
  <r>
    <s v="1489"/>
    <x v="208"/>
    <n v="6"/>
    <x v="1"/>
    <x v="1"/>
    <x v="1"/>
    <x v="4"/>
    <n v="69"/>
    <n v="4"/>
    <s v="Steve"/>
    <n v="4"/>
    <n v="4"/>
    <n v="276"/>
  </r>
  <r>
    <s v="1501"/>
    <x v="639"/>
    <n v="8"/>
    <x v="17"/>
    <x v="7"/>
    <x v="1"/>
    <x v="4"/>
    <n v="69"/>
    <n v="8"/>
    <s v="Philip"/>
    <n v="8"/>
    <n v="8"/>
    <n v="552"/>
  </r>
  <r>
    <s v="1506"/>
    <x v="210"/>
    <n v="20"/>
    <x v="0"/>
    <x v="6"/>
    <x v="0"/>
    <x v="4"/>
    <n v="69"/>
    <n v="4"/>
    <s v="Jeff"/>
    <n v="5"/>
    <n v="3"/>
    <n v="276"/>
  </r>
  <r>
    <s v="1510"/>
    <x v="406"/>
    <n v="1"/>
    <x v="12"/>
    <x v="2"/>
    <x v="2"/>
    <x v="4"/>
    <n v="69"/>
    <n v="9"/>
    <s v="Jeff"/>
    <n v="2"/>
    <n v="3"/>
    <n v="621"/>
  </r>
  <r>
    <s v="1517"/>
    <x v="211"/>
    <n v="17"/>
    <x v="13"/>
    <x v="0"/>
    <x v="0"/>
    <x v="4"/>
    <n v="69"/>
    <n v="5"/>
    <s v="Jeff"/>
    <n v="3"/>
    <n v="3"/>
    <n v="345"/>
  </r>
  <r>
    <s v="1518"/>
    <x v="211"/>
    <n v="3"/>
    <x v="5"/>
    <x v="2"/>
    <x v="2"/>
    <x v="4"/>
    <n v="69"/>
    <n v="8"/>
    <s v="Jeff"/>
    <n v="2"/>
    <n v="3"/>
    <n v="552"/>
  </r>
  <r>
    <s v="1519"/>
    <x v="640"/>
    <n v="14"/>
    <x v="14"/>
    <x v="5"/>
    <x v="3"/>
    <x v="4"/>
    <n v="69"/>
    <n v="9"/>
    <s v="Steve"/>
    <n v="6"/>
    <n v="4"/>
    <n v="621"/>
  </r>
  <r>
    <s v="1522"/>
    <x v="641"/>
    <n v="15"/>
    <x v="10"/>
    <x v="5"/>
    <x v="3"/>
    <x v="4"/>
    <n v="69"/>
    <n v="9"/>
    <s v="Steve"/>
    <n v="6"/>
    <n v="4"/>
    <n v="621"/>
  </r>
  <r>
    <s v="1525"/>
    <x v="213"/>
    <n v="3"/>
    <x v="5"/>
    <x v="4"/>
    <x v="2"/>
    <x v="4"/>
    <n v="69"/>
    <n v="6"/>
    <s v="Sara"/>
    <n v="2"/>
    <n v="5"/>
    <n v="414"/>
  </r>
  <r>
    <s v="1533"/>
    <x v="407"/>
    <n v="18"/>
    <x v="11"/>
    <x v="0"/>
    <x v="0"/>
    <x v="4"/>
    <n v="69"/>
    <n v="4"/>
    <s v="Jeff"/>
    <n v="3"/>
    <n v="3"/>
    <n v="276"/>
  </r>
  <r>
    <s v="1534"/>
    <x v="407"/>
    <n v="1"/>
    <x v="12"/>
    <x v="2"/>
    <x v="2"/>
    <x v="4"/>
    <n v="69"/>
    <n v="1"/>
    <s v="Jeff"/>
    <n v="2"/>
    <n v="3"/>
    <n v="69"/>
  </r>
  <r>
    <s v="1535"/>
    <x v="407"/>
    <n v="7"/>
    <x v="9"/>
    <x v="7"/>
    <x v="1"/>
    <x v="4"/>
    <n v="69"/>
    <n v="5"/>
    <s v="Philip"/>
    <n v="8"/>
    <n v="8"/>
    <n v="345"/>
  </r>
  <r>
    <s v="1538"/>
    <x v="214"/>
    <n v="3"/>
    <x v="5"/>
    <x v="4"/>
    <x v="2"/>
    <x v="4"/>
    <n v="69"/>
    <n v="6"/>
    <s v="Sara"/>
    <n v="2"/>
    <n v="5"/>
    <n v="414"/>
  </r>
  <r>
    <s v="1554"/>
    <x v="217"/>
    <n v="13"/>
    <x v="7"/>
    <x v="5"/>
    <x v="3"/>
    <x v="4"/>
    <n v="69"/>
    <n v="0"/>
    <s v="Steve"/>
    <n v="6"/>
    <n v="4"/>
    <n v="0"/>
  </r>
  <r>
    <s v="1557"/>
    <x v="217"/>
    <n v="1"/>
    <x v="12"/>
    <x v="4"/>
    <x v="2"/>
    <x v="4"/>
    <n v="69"/>
    <n v="7"/>
    <s v="Sara"/>
    <n v="2"/>
    <n v="5"/>
    <n v="483"/>
  </r>
  <r>
    <s v="1567"/>
    <x v="410"/>
    <n v="17"/>
    <x v="13"/>
    <x v="0"/>
    <x v="0"/>
    <x v="4"/>
    <n v="69"/>
    <n v="2"/>
    <s v="Jeff"/>
    <n v="3"/>
    <n v="3"/>
    <n v="138"/>
  </r>
  <r>
    <s v="1569"/>
    <x v="411"/>
    <n v="8"/>
    <x v="17"/>
    <x v="1"/>
    <x v="1"/>
    <x v="4"/>
    <n v="69"/>
    <n v="2"/>
    <s v="Steve"/>
    <n v="4"/>
    <n v="4"/>
    <n v="138"/>
  </r>
  <r>
    <s v="1570"/>
    <x v="411"/>
    <n v="14"/>
    <x v="14"/>
    <x v="3"/>
    <x v="3"/>
    <x v="4"/>
    <n v="69"/>
    <n v="9"/>
    <s v="Sara"/>
    <n v="5"/>
    <n v="5"/>
    <n v="621"/>
  </r>
  <r>
    <s v="1578"/>
    <x v="222"/>
    <n v="7"/>
    <x v="9"/>
    <x v="1"/>
    <x v="1"/>
    <x v="4"/>
    <n v="69"/>
    <n v="3"/>
    <s v="Steve"/>
    <n v="4"/>
    <n v="4"/>
    <n v="207"/>
  </r>
  <r>
    <s v="1581"/>
    <x v="222"/>
    <n v="9"/>
    <x v="8"/>
    <x v="7"/>
    <x v="1"/>
    <x v="4"/>
    <n v="69"/>
    <n v="0"/>
    <s v="Philip"/>
    <n v="8"/>
    <n v="8"/>
    <n v="0"/>
  </r>
  <r>
    <s v="1589"/>
    <x v="412"/>
    <n v="7"/>
    <x v="9"/>
    <x v="1"/>
    <x v="1"/>
    <x v="4"/>
    <n v="69"/>
    <n v="3"/>
    <s v="Steve"/>
    <n v="4"/>
    <n v="4"/>
    <n v="207"/>
  </r>
  <r>
    <s v="1591"/>
    <x v="412"/>
    <n v="16"/>
    <x v="18"/>
    <x v="0"/>
    <x v="0"/>
    <x v="4"/>
    <n v="69"/>
    <n v="5"/>
    <s v="Jeff"/>
    <n v="3"/>
    <n v="3"/>
    <n v="345"/>
  </r>
  <r>
    <s v="1606"/>
    <x v="224"/>
    <n v="16"/>
    <x v="18"/>
    <x v="6"/>
    <x v="0"/>
    <x v="4"/>
    <n v="69"/>
    <n v="1"/>
    <s v="Jeff"/>
    <n v="5"/>
    <n v="3"/>
    <n v="69"/>
  </r>
  <r>
    <s v="1610"/>
    <x v="642"/>
    <n v="18"/>
    <x v="11"/>
    <x v="0"/>
    <x v="0"/>
    <x v="4"/>
    <n v="69"/>
    <n v="4"/>
    <s v="Jeff"/>
    <n v="3"/>
    <n v="3"/>
    <n v="276"/>
  </r>
  <r>
    <s v="1615"/>
    <x v="415"/>
    <n v="3"/>
    <x v="5"/>
    <x v="4"/>
    <x v="2"/>
    <x v="4"/>
    <n v="69"/>
    <n v="6"/>
    <s v="Sara"/>
    <n v="2"/>
    <n v="5"/>
    <n v="414"/>
  </r>
  <r>
    <s v="1616"/>
    <x v="415"/>
    <n v="10"/>
    <x v="15"/>
    <x v="1"/>
    <x v="1"/>
    <x v="4"/>
    <n v="69"/>
    <n v="4"/>
    <s v="Steve"/>
    <n v="4"/>
    <n v="4"/>
    <n v="276"/>
  </r>
  <r>
    <s v="1618"/>
    <x v="643"/>
    <n v="19"/>
    <x v="6"/>
    <x v="0"/>
    <x v="0"/>
    <x v="4"/>
    <n v="69"/>
    <n v="1"/>
    <s v="Jeff"/>
    <n v="3"/>
    <n v="3"/>
    <n v="69"/>
  </r>
  <r>
    <s v="1631"/>
    <x v="226"/>
    <n v="17"/>
    <x v="13"/>
    <x v="0"/>
    <x v="0"/>
    <x v="4"/>
    <n v="69"/>
    <n v="7"/>
    <s v="Jeff"/>
    <n v="3"/>
    <n v="3"/>
    <n v="483"/>
  </r>
  <r>
    <s v="1636"/>
    <x v="644"/>
    <n v="2"/>
    <x v="16"/>
    <x v="4"/>
    <x v="2"/>
    <x v="4"/>
    <n v="69"/>
    <n v="3"/>
    <s v="Sara"/>
    <n v="2"/>
    <n v="5"/>
    <n v="207"/>
  </r>
  <r>
    <s v="1640"/>
    <x v="227"/>
    <n v="19"/>
    <x v="6"/>
    <x v="6"/>
    <x v="0"/>
    <x v="4"/>
    <n v="69"/>
    <n v="5"/>
    <s v="Jeff"/>
    <n v="5"/>
    <n v="3"/>
    <n v="345"/>
  </r>
  <r>
    <s v="1651"/>
    <x v="230"/>
    <n v="20"/>
    <x v="0"/>
    <x v="0"/>
    <x v="0"/>
    <x v="4"/>
    <n v="69"/>
    <n v="0"/>
    <s v="Jeff"/>
    <n v="3"/>
    <n v="3"/>
    <n v="0"/>
  </r>
  <r>
    <s v="1659"/>
    <x v="232"/>
    <n v="13"/>
    <x v="7"/>
    <x v="5"/>
    <x v="3"/>
    <x v="4"/>
    <n v="69"/>
    <n v="4"/>
    <s v="Steve"/>
    <n v="6"/>
    <n v="4"/>
    <n v="276"/>
  </r>
  <r>
    <s v="1661"/>
    <x v="233"/>
    <n v="9"/>
    <x v="8"/>
    <x v="7"/>
    <x v="1"/>
    <x v="4"/>
    <n v="69"/>
    <n v="5"/>
    <s v="Philip"/>
    <n v="8"/>
    <n v="8"/>
    <n v="345"/>
  </r>
  <r>
    <s v="1662"/>
    <x v="233"/>
    <n v="20"/>
    <x v="0"/>
    <x v="0"/>
    <x v="0"/>
    <x v="4"/>
    <n v="69"/>
    <n v="8"/>
    <s v="Jeff"/>
    <n v="3"/>
    <n v="3"/>
    <n v="552"/>
  </r>
  <r>
    <s v="1669"/>
    <x v="234"/>
    <n v="18"/>
    <x v="11"/>
    <x v="0"/>
    <x v="0"/>
    <x v="4"/>
    <n v="69"/>
    <n v="8"/>
    <s v="Jeff"/>
    <n v="3"/>
    <n v="3"/>
    <n v="552"/>
  </r>
  <r>
    <s v="1672"/>
    <x v="416"/>
    <n v="4"/>
    <x v="2"/>
    <x v="4"/>
    <x v="2"/>
    <x v="4"/>
    <n v="69"/>
    <n v="8"/>
    <s v="Sara"/>
    <n v="2"/>
    <n v="5"/>
    <n v="552"/>
  </r>
  <r>
    <s v="1681"/>
    <x v="511"/>
    <n v="6"/>
    <x v="1"/>
    <x v="1"/>
    <x v="1"/>
    <x v="4"/>
    <n v="69"/>
    <n v="5"/>
    <s v="Steve"/>
    <n v="4"/>
    <n v="4"/>
    <n v="345"/>
  </r>
  <r>
    <s v="1692"/>
    <x v="645"/>
    <n v="9"/>
    <x v="8"/>
    <x v="7"/>
    <x v="1"/>
    <x v="4"/>
    <n v="69"/>
    <n v="3"/>
    <s v="Philip"/>
    <n v="8"/>
    <n v="8"/>
    <n v="207"/>
  </r>
  <r>
    <s v="1697"/>
    <x v="646"/>
    <n v="14"/>
    <x v="14"/>
    <x v="3"/>
    <x v="3"/>
    <x v="4"/>
    <n v="69"/>
    <n v="8"/>
    <s v="Sara"/>
    <n v="5"/>
    <n v="5"/>
    <n v="552"/>
  </r>
  <r>
    <s v="1706"/>
    <x v="647"/>
    <n v="7"/>
    <x v="9"/>
    <x v="1"/>
    <x v="1"/>
    <x v="4"/>
    <n v="69"/>
    <n v="3"/>
    <s v="Steve"/>
    <n v="4"/>
    <n v="4"/>
    <n v="207"/>
  </r>
  <r>
    <s v="1711"/>
    <x v="242"/>
    <n v="13"/>
    <x v="7"/>
    <x v="5"/>
    <x v="3"/>
    <x v="4"/>
    <n v="69"/>
    <n v="2"/>
    <s v="Steve"/>
    <n v="6"/>
    <n v="4"/>
    <n v="138"/>
  </r>
  <r>
    <s v="1715"/>
    <x v="244"/>
    <n v="5"/>
    <x v="3"/>
    <x v="4"/>
    <x v="2"/>
    <x v="4"/>
    <n v="69"/>
    <n v="3"/>
    <s v="Sara"/>
    <n v="2"/>
    <n v="5"/>
    <n v="207"/>
  </r>
  <r>
    <s v="1717"/>
    <x v="244"/>
    <n v="11"/>
    <x v="19"/>
    <x v="3"/>
    <x v="3"/>
    <x v="4"/>
    <n v="69"/>
    <n v="1"/>
    <s v="Sara"/>
    <n v="5"/>
    <n v="5"/>
    <n v="69"/>
  </r>
  <r>
    <s v="1737"/>
    <x v="249"/>
    <n v="1"/>
    <x v="12"/>
    <x v="4"/>
    <x v="2"/>
    <x v="4"/>
    <n v="69"/>
    <n v="3"/>
    <s v="Sara"/>
    <n v="2"/>
    <n v="5"/>
    <n v="207"/>
  </r>
  <r>
    <s v="1739"/>
    <x v="419"/>
    <n v="3"/>
    <x v="5"/>
    <x v="4"/>
    <x v="2"/>
    <x v="4"/>
    <n v="69"/>
    <n v="3"/>
    <s v="Sara"/>
    <n v="2"/>
    <n v="5"/>
    <n v="207"/>
  </r>
  <r>
    <s v="1743"/>
    <x v="420"/>
    <n v="19"/>
    <x v="6"/>
    <x v="0"/>
    <x v="0"/>
    <x v="4"/>
    <n v="69"/>
    <n v="2"/>
    <s v="Jeff"/>
    <n v="3"/>
    <n v="3"/>
    <n v="138"/>
  </r>
  <r>
    <s v="1744"/>
    <x v="420"/>
    <n v="9"/>
    <x v="8"/>
    <x v="7"/>
    <x v="1"/>
    <x v="4"/>
    <n v="69"/>
    <n v="4"/>
    <s v="Philip"/>
    <n v="8"/>
    <n v="8"/>
    <n v="276"/>
  </r>
  <r>
    <s v="1746"/>
    <x v="515"/>
    <n v="9"/>
    <x v="8"/>
    <x v="1"/>
    <x v="1"/>
    <x v="4"/>
    <n v="69"/>
    <n v="4"/>
    <s v="Steve"/>
    <n v="4"/>
    <n v="4"/>
    <n v="276"/>
  </r>
  <r>
    <s v="1748"/>
    <x v="515"/>
    <n v="11"/>
    <x v="19"/>
    <x v="5"/>
    <x v="3"/>
    <x v="4"/>
    <n v="69"/>
    <n v="0"/>
    <s v="Steve"/>
    <n v="6"/>
    <n v="4"/>
    <n v="0"/>
  </r>
  <r>
    <s v="1750"/>
    <x v="648"/>
    <n v="19"/>
    <x v="6"/>
    <x v="0"/>
    <x v="0"/>
    <x v="4"/>
    <n v="69"/>
    <n v="1"/>
    <s v="Jeff"/>
    <n v="3"/>
    <n v="3"/>
    <n v="69"/>
  </r>
  <r>
    <s v="1751"/>
    <x v="251"/>
    <n v="15"/>
    <x v="10"/>
    <x v="3"/>
    <x v="3"/>
    <x v="4"/>
    <n v="69"/>
    <n v="4"/>
    <s v="Sara"/>
    <n v="5"/>
    <n v="5"/>
    <n v="276"/>
  </r>
  <r>
    <s v="1753"/>
    <x v="251"/>
    <n v="12"/>
    <x v="4"/>
    <x v="5"/>
    <x v="3"/>
    <x v="4"/>
    <n v="69"/>
    <n v="8"/>
    <s v="Steve"/>
    <n v="6"/>
    <n v="4"/>
    <n v="552"/>
  </r>
  <r>
    <s v="1754"/>
    <x v="251"/>
    <n v="2"/>
    <x v="16"/>
    <x v="4"/>
    <x v="2"/>
    <x v="4"/>
    <n v="69"/>
    <n v="9"/>
    <s v="Sara"/>
    <n v="2"/>
    <n v="5"/>
    <n v="621"/>
  </r>
  <r>
    <s v="1758"/>
    <x v="251"/>
    <n v="5"/>
    <x v="3"/>
    <x v="4"/>
    <x v="2"/>
    <x v="4"/>
    <n v="69"/>
    <n v="9"/>
    <s v="Sara"/>
    <n v="2"/>
    <n v="5"/>
    <n v="621"/>
  </r>
  <r>
    <s v="1762"/>
    <x v="517"/>
    <n v="19"/>
    <x v="6"/>
    <x v="6"/>
    <x v="0"/>
    <x v="4"/>
    <n v="69"/>
    <n v="8"/>
    <s v="Jeff"/>
    <n v="5"/>
    <n v="3"/>
    <n v="552"/>
  </r>
  <r>
    <s v="1764"/>
    <x v="518"/>
    <n v="9"/>
    <x v="8"/>
    <x v="7"/>
    <x v="1"/>
    <x v="4"/>
    <n v="69"/>
    <n v="2"/>
    <s v="Philip"/>
    <n v="8"/>
    <n v="8"/>
    <n v="138"/>
  </r>
  <r>
    <s v="1775"/>
    <x v="521"/>
    <n v="7"/>
    <x v="9"/>
    <x v="1"/>
    <x v="1"/>
    <x v="4"/>
    <n v="69"/>
    <n v="9"/>
    <s v="Steve"/>
    <n v="4"/>
    <n v="4"/>
    <n v="621"/>
  </r>
  <r>
    <s v="1785"/>
    <x v="255"/>
    <n v="9"/>
    <x v="8"/>
    <x v="1"/>
    <x v="1"/>
    <x v="4"/>
    <n v="69"/>
    <n v="0"/>
    <s v="Steve"/>
    <n v="4"/>
    <n v="4"/>
    <n v="0"/>
  </r>
  <r>
    <s v="1793"/>
    <x v="257"/>
    <n v="17"/>
    <x v="13"/>
    <x v="0"/>
    <x v="0"/>
    <x v="4"/>
    <n v="69"/>
    <n v="0"/>
    <s v="Jeff"/>
    <n v="3"/>
    <n v="3"/>
    <n v="0"/>
  </r>
  <r>
    <s v="1794"/>
    <x v="257"/>
    <n v="2"/>
    <x v="16"/>
    <x v="4"/>
    <x v="2"/>
    <x v="4"/>
    <n v="69"/>
    <n v="9"/>
    <s v="Sara"/>
    <n v="2"/>
    <n v="5"/>
    <n v="621"/>
  </r>
  <r>
    <s v="1795"/>
    <x v="257"/>
    <n v="7"/>
    <x v="9"/>
    <x v="1"/>
    <x v="1"/>
    <x v="4"/>
    <n v="69"/>
    <n v="5"/>
    <s v="Steve"/>
    <n v="4"/>
    <n v="4"/>
    <n v="345"/>
  </r>
  <r>
    <s v="1806"/>
    <x v="258"/>
    <n v="17"/>
    <x v="13"/>
    <x v="0"/>
    <x v="0"/>
    <x v="4"/>
    <n v="69"/>
    <n v="7"/>
    <s v="Jeff"/>
    <n v="3"/>
    <n v="3"/>
    <n v="483"/>
  </r>
  <r>
    <s v="1807"/>
    <x v="258"/>
    <n v="4"/>
    <x v="2"/>
    <x v="4"/>
    <x v="2"/>
    <x v="4"/>
    <n v="69"/>
    <n v="3"/>
    <s v="Sara"/>
    <n v="2"/>
    <n v="5"/>
    <n v="207"/>
  </r>
  <r>
    <s v="1809"/>
    <x v="423"/>
    <n v="8"/>
    <x v="17"/>
    <x v="7"/>
    <x v="1"/>
    <x v="4"/>
    <n v="69"/>
    <n v="5"/>
    <s v="Philip"/>
    <n v="8"/>
    <n v="8"/>
    <n v="345"/>
  </r>
  <r>
    <s v="1811"/>
    <x v="594"/>
    <n v="15"/>
    <x v="10"/>
    <x v="5"/>
    <x v="3"/>
    <x v="4"/>
    <n v="69"/>
    <n v="4"/>
    <s v="Steve"/>
    <n v="6"/>
    <n v="4"/>
    <n v="276"/>
  </r>
  <r>
    <s v="1812"/>
    <x v="594"/>
    <n v="11"/>
    <x v="19"/>
    <x v="5"/>
    <x v="3"/>
    <x v="4"/>
    <n v="69"/>
    <n v="8"/>
    <s v="Steve"/>
    <n v="6"/>
    <n v="4"/>
    <n v="552"/>
  </r>
  <r>
    <s v="1817"/>
    <x v="525"/>
    <n v="8"/>
    <x v="17"/>
    <x v="1"/>
    <x v="1"/>
    <x v="4"/>
    <n v="69"/>
    <n v="8"/>
    <s v="Steve"/>
    <n v="4"/>
    <n v="4"/>
    <n v="552"/>
  </r>
  <r>
    <s v="1820"/>
    <x v="525"/>
    <n v="2"/>
    <x v="16"/>
    <x v="2"/>
    <x v="2"/>
    <x v="4"/>
    <n v="69"/>
    <n v="9"/>
    <s v="Jeff"/>
    <n v="2"/>
    <n v="3"/>
    <n v="621"/>
  </r>
  <r>
    <s v="1828"/>
    <x v="425"/>
    <n v="18"/>
    <x v="11"/>
    <x v="0"/>
    <x v="0"/>
    <x v="4"/>
    <n v="69"/>
    <n v="6"/>
    <s v="Jeff"/>
    <n v="3"/>
    <n v="3"/>
    <n v="414"/>
  </r>
  <r>
    <s v="1829"/>
    <x v="425"/>
    <n v="13"/>
    <x v="7"/>
    <x v="5"/>
    <x v="3"/>
    <x v="4"/>
    <n v="69"/>
    <n v="4"/>
    <s v="Steve"/>
    <n v="6"/>
    <n v="4"/>
    <n v="276"/>
  </r>
  <r>
    <s v="1833"/>
    <x v="427"/>
    <n v="8"/>
    <x v="17"/>
    <x v="1"/>
    <x v="1"/>
    <x v="4"/>
    <n v="69"/>
    <n v="5"/>
    <s v="Steve"/>
    <n v="4"/>
    <n v="4"/>
    <n v="345"/>
  </r>
  <r>
    <s v="1837"/>
    <x v="259"/>
    <n v="6"/>
    <x v="1"/>
    <x v="7"/>
    <x v="1"/>
    <x v="4"/>
    <n v="69"/>
    <n v="3"/>
    <s v="Philip"/>
    <n v="8"/>
    <n v="8"/>
    <n v="207"/>
  </r>
  <r>
    <s v="1848"/>
    <x v="260"/>
    <n v="1"/>
    <x v="12"/>
    <x v="4"/>
    <x v="2"/>
    <x v="4"/>
    <n v="69"/>
    <n v="5"/>
    <s v="Sara"/>
    <n v="2"/>
    <n v="5"/>
    <n v="345"/>
  </r>
  <r>
    <s v="1851"/>
    <x v="649"/>
    <n v="14"/>
    <x v="14"/>
    <x v="5"/>
    <x v="3"/>
    <x v="4"/>
    <n v="69"/>
    <n v="2"/>
    <s v="Steve"/>
    <n v="6"/>
    <n v="4"/>
    <n v="138"/>
  </r>
  <r>
    <s v="1852"/>
    <x v="650"/>
    <n v="11"/>
    <x v="19"/>
    <x v="3"/>
    <x v="3"/>
    <x v="4"/>
    <n v="69"/>
    <n v="9"/>
    <s v="Sara"/>
    <n v="5"/>
    <n v="5"/>
    <n v="621"/>
  </r>
  <r>
    <s v="1853"/>
    <x v="651"/>
    <n v="16"/>
    <x v="18"/>
    <x v="0"/>
    <x v="0"/>
    <x v="4"/>
    <n v="69"/>
    <n v="2"/>
    <s v="Jeff"/>
    <n v="3"/>
    <n v="3"/>
    <n v="138"/>
  </r>
  <r>
    <s v="1859"/>
    <x v="261"/>
    <n v="6"/>
    <x v="1"/>
    <x v="7"/>
    <x v="1"/>
    <x v="4"/>
    <n v="69"/>
    <n v="0"/>
    <s v="Philip"/>
    <n v="8"/>
    <n v="8"/>
    <n v="0"/>
  </r>
  <r>
    <s v="1866"/>
    <x v="263"/>
    <n v="7"/>
    <x v="9"/>
    <x v="1"/>
    <x v="1"/>
    <x v="4"/>
    <n v="69"/>
    <n v="6"/>
    <s v="Steve"/>
    <n v="4"/>
    <n v="4"/>
    <n v="414"/>
  </r>
  <r>
    <s v="1872"/>
    <x v="526"/>
    <n v="10"/>
    <x v="15"/>
    <x v="1"/>
    <x v="1"/>
    <x v="4"/>
    <n v="69"/>
    <n v="7"/>
    <s v="Steve"/>
    <n v="4"/>
    <n v="4"/>
    <n v="483"/>
  </r>
  <r>
    <s v="1878"/>
    <x v="266"/>
    <n v="9"/>
    <x v="8"/>
    <x v="7"/>
    <x v="1"/>
    <x v="4"/>
    <n v="69"/>
    <n v="1"/>
    <s v="Philip"/>
    <n v="8"/>
    <n v="8"/>
    <n v="69"/>
  </r>
  <r>
    <s v="1881"/>
    <x v="527"/>
    <n v="9"/>
    <x v="8"/>
    <x v="7"/>
    <x v="1"/>
    <x v="4"/>
    <n v="69"/>
    <n v="8"/>
    <s v="Philip"/>
    <n v="8"/>
    <n v="8"/>
    <n v="552"/>
  </r>
  <r>
    <s v="1883"/>
    <x v="267"/>
    <n v="8"/>
    <x v="17"/>
    <x v="1"/>
    <x v="1"/>
    <x v="4"/>
    <n v="69"/>
    <n v="4"/>
    <s v="Steve"/>
    <n v="4"/>
    <n v="4"/>
    <n v="276"/>
  </r>
  <r>
    <s v="1888"/>
    <x v="267"/>
    <n v="3"/>
    <x v="5"/>
    <x v="2"/>
    <x v="2"/>
    <x v="4"/>
    <n v="69"/>
    <n v="7"/>
    <s v="Jeff"/>
    <n v="2"/>
    <n v="3"/>
    <n v="483"/>
  </r>
  <r>
    <s v="1889"/>
    <x v="652"/>
    <n v="18"/>
    <x v="11"/>
    <x v="6"/>
    <x v="0"/>
    <x v="4"/>
    <n v="69"/>
    <n v="3"/>
    <s v="Jeff"/>
    <n v="5"/>
    <n v="3"/>
    <n v="207"/>
  </r>
  <r>
    <s v="1905"/>
    <x v="271"/>
    <n v="14"/>
    <x v="14"/>
    <x v="5"/>
    <x v="3"/>
    <x v="4"/>
    <n v="69"/>
    <n v="5"/>
    <s v="Steve"/>
    <n v="6"/>
    <n v="4"/>
    <n v="345"/>
  </r>
  <r>
    <s v="1906"/>
    <x v="271"/>
    <n v="16"/>
    <x v="18"/>
    <x v="0"/>
    <x v="0"/>
    <x v="4"/>
    <n v="69"/>
    <n v="8"/>
    <s v="Jeff"/>
    <n v="3"/>
    <n v="3"/>
    <n v="552"/>
  </r>
  <r>
    <s v="1907"/>
    <x v="271"/>
    <n v="1"/>
    <x v="12"/>
    <x v="2"/>
    <x v="2"/>
    <x v="4"/>
    <n v="69"/>
    <n v="2"/>
    <s v="Jeff"/>
    <n v="2"/>
    <n v="3"/>
    <n v="138"/>
  </r>
  <r>
    <s v="1909"/>
    <x v="272"/>
    <n v="15"/>
    <x v="10"/>
    <x v="5"/>
    <x v="3"/>
    <x v="4"/>
    <n v="69"/>
    <n v="8"/>
    <s v="Steve"/>
    <n v="6"/>
    <n v="4"/>
    <n v="552"/>
  </r>
  <r>
    <s v="1913"/>
    <x v="429"/>
    <n v="16"/>
    <x v="18"/>
    <x v="6"/>
    <x v="0"/>
    <x v="4"/>
    <n v="69"/>
    <n v="5"/>
    <s v="Jeff"/>
    <n v="5"/>
    <n v="3"/>
    <n v="345"/>
  </r>
  <r>
    <s v="1914"/>
    <x v="429"/>
    <n v="9"/>
    <x v="8"/>
    <x v="1"/>
    <x v="1"/>
    <x v="4"/>
    <n v="69"/>
    <n v="0"/>
    <s v="Steve"/>
    <n v="4"/>
    <n v="4"/>
    <n v="0"/>
  </r>
  <r>
    <s v="1941"/>
    <x v="532"/>
    <n v="11"/>
    <x v="19"/>
    <x v="5"/>
    <x v="3"/>
    <x v="4"/>
    <n v="69"/>
    <n v="3"/>
    <s v="Steve"/>
    <n v="6"/>
    <n v="4"/>
    <n v="207"/>
  </r>
  <r>
    <s v="1943"/>
    <x v="277"/>
    <n v="18"/>
    <x v="11"/>
    <x v="6"/>
    <x v="0"/>
    <x v="4"/>
    <n v="69"/>
    <n v="3"/>
    <s v="Jeff"/>
    <n v="5"/>
    <n v="3"/>
    <n v="207"/>
  </r>
  <r>
    <s v="1950"/>
    <x v="653"/>
    <n v="9"/>
    <x v="8"/>
    <x v="1"/>
    <x v="1"/>
    <x v="4"/>
    <n v="69"/>
    <n v="7"/>
    <s v="Steve"/>
    <n v="4"/>
    <n v="4"/>
    <n v="483"/>
  </r>
  <r>
    <s v="1953"/>
    <x v="278"/>
    <n v="18"/>
    <x v="11"/>
    <x v="0"/>
    <x v="0"/>
    <x v="4"/>
    <n v="69"/>
    <n v="0"/>
    <s v="Jeff"/>
    <n v="3"/>
    <n v="3"/>
    <n v="0"/>
  </r>
  <r>
    <s v="1959"/>
    <x v="279"/>
    <n v="12"/>
    <x v="4"/>
    <x v="3"/>
    <x v="3"/>
    <x v="4"/>
    <n v="69"/>
    <n v="7"/>
    <s v="Sara"/>
    <n v="5"/>
    <n v="5"/>
    <n v="483"/>
  </r>
  <r>
    <s v="1968"/>
    <x v="281"/>
    <n v="1"/>
    <x v="12"/>
    <x v="4"/>
    <x v="2"/>
    <x v="4"/>
    <n v="69"/>
    <n v="2"/>
    <s v="Sara"/>
    <n v="2"/>
    <n v="5"/>
    <n v="138"/>
  </r>
  <r>
    <s v="1971"/>
    <x v="281"/>
    <n v="17"/>
    <x v="13"/>
    <x v="6"/>
    <x v="0"/>
    <x v="4"/>
    <n v="69"/>
    <n v="6"/>
    <s v="Jeff"/>
    <n v="5"/>
    <n v="3"/>
    <n v="414"/>
  </r>
  <r>
    <s v="1972"/>
    <x v="281"/>
    <n v="8"/>
    <x v="17"/>
    <x v="7"/>
    <x v="1"/>
    <x v="4"/>
    <n v="69"/>
    <n v="0"/>
    <s v="Philip"/>
    <n v="8"/>
    <n v="8"/>
    <n v="0"/>
  </r>
  <r>
    <s v="1980"/>
    <x v="435"/>
    <n v="17"/>
    <x v="13"/>
    <x v="6"/>
    <x v="0"/>
    <x v="4"/>
    <n v="69"/>
    <n v="4"/>
    <s v="Jeff"/>
    <n v="5"/>
    <n v="3"/>
    <n v="276"/>
  </r>
  <r>
    <s v="1982"/>
    <x v="435"/>
    <n v="15"/>
    <x v="10"/>
    <x v="5"/>
    <x v="3"/>
    <x v="4"/>
    <n v="69"/>
    <n v="1"/>
    <s v="Steve"/>
    <n v="6"/>
    <n v="4"/>
    <n v="69"/>
  </r>
  <r>
    <s v="1986"/>
    <x v="283"/>
    <n v="1"/>
    <x v="12"/>
    <x v="2"/>
    <x v="2"/>
    <x v="4"/>
    <n v="69"/>
    <n v="8"/>
    <s v="Jeff"/>
    <n v="2"/>
    <n v="3"/>
    <n v="552"/>
  </r>
  <r>
    <s v="1994"/>
    <x v="284"/>
    <n v="3"/>
    <x v="5"/>
    <x v="2"/>
    <x v="2"/>
    <x v="4"/>
    <n v="69"/>
    <n v="3"/>
    <s v="Jeff"/>
    <n v="2"/>
    <n v="3"/>
    <n v="207"/>
  </r>
  <r>
    <s v="1996"/>
    <x v="284"/>
    <n v="9"/>
    <x v="8"/>
    <x v="1"/>
    <x v="1"/>
    <x v="4"/>
    <n v="69"/>
    <n v="8"/>
    <s v="Steve"/>
    <n v="4"/>
    <n v="4"/>
    <n v="552"/>
  </r>
  <r>
    <s v="1997"/>
    <x v="284"/>
    <n v="5"/>
    <x v="3"/>
    <x v="4"/>
    <x v="2"/>
    <x v="4"/>
    <n v="69"/>
    <n v="6"/>
    <s v="Sara"/>
    <n v="2"/>
    <n v="5"/>
    <n v="4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2C60A-EFC9-407B-8BE4-B829A21C9E09}"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10:C24" firstHeaderRow="1" firstDataRow="2"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13"/>
  </rowFields>
  <rowItems count="13">
    <i>
      <x v="1"/>
    </i>
    <i>
      <x v="2"/>
    </i>
    <i>
      <x v="3"/>
    </i>
    <i>
      <x v="4"/>
    </i>
    <i>
      <x v="5"/>
    </i>
    <i>
      <x v="6"/>
    </i>
    <i>
      <x v="7"/>
    </i>
    <i>
      <x v="8"/>
    </i>
    <i>
      <x v="9"/>
    </i>
    <i>
      <x v="10"/>
    </i>
    <i>
      <x v="11"/>
    </i>
    <i>
      <x v="12"/>
    </i>
    <i t="grand">
      <x/>
    </i>
  </rowItems>
  <colFields count="1">
    <field x="15"/>
  </colFields>
  <colItems count="2">
    <i>
      <x v="1"/>
    </i>
    <i>
      <x v="2"/>
    </i>
  </colItems>
  <dataFields count="1">
    <dataField name="Sum of Revenue" fld="12" baseField="0" baseItem="0"/>
  </dataFields>
  <chartFormats count="6">
    <chartFormat chart="0" format="0" series="1">
      <pivotArea type="data" outline="0" fieldPosition="0">
        <references count="2">
          <reference field="4294967294" count="1" selected="0">
            <x v="0"/>
          </reference>
          <reference field="15" count="1" selected="0">
            <x v="1"/>
          </reference>
        </references>
      </pivotArea>
    </chartFormat>
    <chartFormat chart="0" format="1" series="1">
      <pivotArea type="data" outline="0" fieldPosition="0">
        <references count="2">
          <reference field="4294967294" count="1" selected="0">
            <x v="0"/>
          </reference>
          <reference field="15" count="1" selected="0">
            <x v="2"/>
          </reference>
        </references>
      </pivotArea>
    </chartFormat>
    <chartFormat chart="6" format="4" series="1">
      <pivotArea type="data" outline="0" fieldPosition="0">
        <references count="2">
          <reference field="4294967294" count="1" selected="0">
            <x v="0"/>
          </reference>
          <reference field="15" count="1" selected="0">
            <x v="1"/>
          </reference>
        </references>
      </pivotArea>
    </chartFormat>
    <chartFormat chart="6" format="5" series="1">
      <pivotArea type="data" outline="0" fieldPosition="0">
        <references count="2">
          <reference field="4294967294" count="1" selected="0">
            <x v="0"/>
          </reference>
          <reference field="15" count="1" selected="0">
            <x v="2"/>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A6125-3656-4E0C-AB12-CE05BFB8B5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7" firstHeaderRow="1" firstDataRow="2" firstDataCol="1"/>
  <pivotFields count="16">
    <pivotField showAll="0"/>
    <pivotField axis="axisRow"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axis="axisCol" showAll="0">
      <items count="6">
        <item x="0"/>
        <item x="2"/>
        <item x="4"/>
        <item x="3"/>
        <item x="1"/>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5"/>
    <field x="14"/>
    <field x="13"/>
    <field x="1"/>
  </rowFields>
  <rowItems count="3">
    <i>
      <x v="1"/>
    </i>
    <i>
      <x v="2"/>
    </i>
    <i t="grand">
      <x/>
    </i>
  </rowItems>
  <colFields count="1">
    <field x="6"/>
  </colFields>
  <colItems count="6">
    <i>
      <x/>
    </i>
    <i>
      <x v="1"/>
    </i>
    <i>
      <x v="2"/>
    </i>
    <i>
      <x v="3"/>
    </i>
    <i>
      <x v="4"/>
    </i>
    <i t="grand">
      <x/>
    </i>
  </colItems>
  <dataFields count="1">
    <dataField name="Sum of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50D12C-9E87-4EDF-89BC-898FDBEAA96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axis="axisRow" showAll="0">
      <items count="5">
        <item x="0"/>
        <item x="1"/>
        <item x="3"/>
        <item x="2"/>
        <item t="default"/>
      </items>
    </pivotField>
    <pivotField showAll="0">
      <items count="6">
        <item x="0"/>
        <item x="2"/>
        <item x="4"/>
        <item x="3"/>
        <item x="1"/>
        <item t="default"/>
      </items>
    </pivotField>
    <pivotField showAll="0"/>
    <pivotField dataField="1"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 of Quanti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2CC392-8ECE-4D67-B57F-9A241B848AB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2" firstHeaderRow="1" firstDataRow="1" firstDataCol="1" rowPageCount="1" colPageCount="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axis="axisRow" showAll="0" sortType="descending">
      <items count="9">
        <item x="0"/>
        <item x="2"/>
        <item x="5"/>
        <item x="4"/>
        <item x="7"/>
        <item x="1"/>
        <item x="3"/>
        <item x="6"/>
        <item t="default"/>
      </items>
      <autoSortScope>
        <pivotArea dataOnly="0" outline="0" fieldPosition="0">
          <references count="1">
            <reference field="4294967294" count="1" selected="0">
              <x v="0"/>
            </reference>
          </references>
        </pivotArea>
      </autoSortScope>
    </pivotField>
    <pivotField showAll="0">
      <items count="5">
        <item x="0"/>
        <item x="1"/>
        <item x="3"/>
        <item x="2"/>
        <item t="default"/>
      </items>
    </pivotField>
    <pivotField showAll="0">
      <items count="6">
        <item x="0"/>
        <item x="2"/>
        <item x="4"/>
        <item x="3"/>
        <item x="1"/>
        <item t="default"/>
      </items>
    </pivotField>
    <pivotField showAll="0"/>
    <pivotField dataField="1" showAll="0"/>
    <pivotField showAll="0"/>
    <pivotField showAll="0"/>
    <pivotField showAll="0"/>
    <pivotField showAll="0"/>
    <pivotField showAll="0" defaultSubtotal="0"/>
    <pivotField showAll="0" defaultSubtotal="0"/>
    <pivotField axis="axisPage" multipleItemSelectionAllowed="1" showAll="0" defaultSubtotal="0">
      <items count="4">
        <item x="0"/>
        <item x="1"/>
        <item x="2"/>
        <item x="3"/>
      </items>
    </pivotField>
  </pivotFields>
  <rowFields count="1">
    <field x="4"/>
  </rowFields>
  <rowItems count="9">
    <i>
      <x v="1"/>
    </i>
    <i>
      <x v="5"/>
    </i>
    <i>
      <x v="3"/>
    </i>
    <i>
      <x/>
    </i>
    <i>
      <x v="7"/>
    </i>
    <i>
      <x v="2"/>
    </i>
    <i>
      <x v="6"/>
    </i>
    <i>
      <x v="4"/>
    </i>
    <i t="grand">
      <x/>
    </i>
  </rowItems>
  <colItems count="1">
    <i/>
  </colItems>
  <pageFields count="1">
    <pageField fld="15" hier="-1"/>
  </pageFields>
  <dataFields count="1">
    <dataField name="Sum of Quantity" fld="8" baseField="0" baseItem="0"/>
  </dataField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F4B0B7-A433-47F2-82CA-914D365D38E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axis="axisRow" showAll="0">
      <items count="6">
        <item x="0"/>
        <item x="2"/>
        <item x="4"/>
        <item x="3"/>
        <item x="1"/>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12" baseField="0" baseItem="0"/>
  </dataFields>
  <chartFormats count="12">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0CCFC6-5842-4AEA-A0CD-6B72E5F9547F}" name="PivotTable9" cacheId="1" applyNumberFormats="0" applyBorderFormats="0" applyFontFormats="0" applyPatternFormats="0" applyAlignmentFormats="0" applyWidthHeightFormats="1" dataCaption="Values" tag="5295cd16-c56f-42f2-a345-79556cca0e9f" updatedVersion="8" minRefreshableVersion="3" useAutoFormatting="1" itemPrintTitles="1" createdVersion="8" indent="0" outline="1" outlineData="1" multipleFieldFilters="0" rowHeaderCaption="Manager">
  <location ref="A3:D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Sum of Revenue" fld="1" baseField="0" baseItem="0"/>
    <dataField fld="2" subtotal="count" baseField="0" baseItem="0"/>
    <dataField name="Revenue sum Status" fld="3"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Sale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EC0404-8C16-4F57-A4E2-C96C9E3D0E5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2DB531-517F-4028-9570-ED8847E3A2E4}" name="PivotTable10"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3:B23" firstHeaderRow="1" firstDataRow="1" firstDataCol="1"/>
  <pivotFields count="16">
    <pivotField showAll="0"/>
    <pivotField numFmtId="16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axis="axisRow" showAll="0" sortType="de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showAll="0"/>
    <pivotField showAll="0"/>
    <pivotField showAll="0"/>
    <pivotField showAll="0"/>
    <pivotField showAll="0"/>
    <pivotField dataField="1" showAll="0"/>
    <pivotField showAll="0" defaultSubtotal="0"/>
    <pivotField showAll="0" defaultSubtotal="0"/>
    <pivotField showAll="0" defaultSubtotal="0">
      <items count="4">
        <item x="0"/>
        <item x="1"/>
        <item x="2"/>
        <item x="3"/>
      </items>
    </pivotField>
  </pivotFields>
  <rowFields count="1">
    <field x="3"/>
  </rowFields>
  <rowItems count="20">
    <i>
      <x v="3"/>
    </i>
    <i>
      <x v="18"/>
    </i>
    <i>
      <x v="12"/>
    </i>
    <i>
      <x v="13"/>
    </i>
    <i>
      <x v="8"/>
    </i>
    <i>
      <x v="9"/>
    </i>
    <i>
      <x v="4"/>
    </i>
    <i>
      <x v="1"/>
    </i>
    <i>
      <x v="16"/>
    </i>
    <i>
      <x v="7"/>
    </i>
    <i>
      <x/>
    </i>
    <i>
      <x v="2"/>
    </i>
    <i>
      <x v="15"/>
    </i>
    <i>
      <x v="6"/>
    </i>
    <i>
      <x v="5"/>
    </i>
    <i>
      <x v="10"/>
    </i>
    <i>
      <x v="17"/>
    </i>
    <i>
      <x v="11"/>
    </i>
    <i>
      <x v="14"/>
    </i>
    <i>
      <x v="19"/>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8977051-ED49-4434-8F01-3ECC3403F917}" autoFormatId="16" applyNumberFormats="0" applyBorderFormats="0" applyFontFormats="0" applyPatternFormats="0" applyAlignmentFormats="0" applyWidthHeightFormats="0">
  <queryTableRefresh nextId="14">
    <queryTableFields count="13">
      <queryTableField id="1" name="Data_Sales[Order ID]" tableColumnId="1"/>
      <queryTableField id="2" name="Data_Sales[Order Date]" tableColumnId="2"/>
      <queryTableField id="3" name="Data_Sales[Customer ID]" tableColumnId="3"/>
      <queryTableField id="4" name="Data_Sales[Customer Name]" tableColumnId="4"/>
      <queryTableField id="5" name="Data_Sales[Sales Person]" tableColumnId="5"/>
      <queryTableField id="6" name="Data_Sales[Region]" tableColumnId="6"/>
      <queryTableField id="7" name="Data_Sales[Product_Type]" tableColumnId="7"/>
      <queryTableField id="8" name="Data_Sales[Price]" tableColumnId="8"/>
      <queryTableField id="9" name="Data_Sales[Quantity]" tableColumnId="9"/>
      <queryTableField id="10" name="Data_Sales[Manager]" tableColumnId="10"/>
      <queryTableField id="11" name="Data_Sales[Tenure_IM]" tableColumnId="11"/>
      <queryTableField id="12" name="Data_Sales[Tenure_X]" tableColumnId="12"/>
      <queryTableField id="13" name="Data_Sales[Revenue]"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CF4231A-6DF7-468F-B1E1-95F9CE91E312}" autoFormatId="16" applyNumberFormats="0" applyBorderFormats="0" applyFontFormats="0" applyPatternFormats="0" applyAlignmentFormats="0" applyWidthHeightFormats="0">
  <queryTableRefresh nextId="14">
    <queryTableFields count="13">
      <queryTableField id="1" name="Data_Sales[Order ID]" tableColumnId="1"/>
      <queryTableField id="2" name="Data_Sales[Order Date]" tableColumnId="2"/>
      <queryTableField id="3" name="Data_Sales[Customer ID]" tableColumnId="3"/>
      <queryTableField id="4" name="Data_Sales[Customer Name]" tableColumnId="4"/>
      <queryTableField id="5" name="Data_Sales[Sales Person]" tableColumnId="5"/>
      <queryTableField id="6" name="Data_Sales[Region]" tableColumnId="6"/>
      <queryTableField id="7" name="Data_Sales[Product_Type]" tableColumnId="7"/>
      <queryTableField id="8" name="Data_Sales[Price]" tableColumnId="8"/>
      <queryTableField id="9" name="Data_Sales[Quantity]" tableColumnId="9"/>
      <queryTableField id="10" name="Data_Sales[Manager]" tableColumnId="10"/>
      <queryTableField id="11" name="Data_Sales[Tenure_IM]" tableColumnId="11"/>
      <queryTableField id="12" name="Data_Sales[Tenure_X]" tableColumnId="12"/>
      <queryTableField id="13" name="Data_Sales[Revenue]" tableColumnId="13"/>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93AA2796-A39E-4EA2-8D55-DE24D138CB3A}" autoFormatId="16" applyNumberFormats="0" applyBorderFormats="0" applyFontFormats="0" applyPatternFormats="0" applyAlignmentFormats="0" applyWidthHeightFormats="0">
  <queryTableRefresh nextId="14">
    <queryTableFields count="13">
      <queryTableField id="1" name="Data_Sales[Order ID]" tableColumnId="1"/>
      <queryTableField id="2" name="Data_Sales[Order Date]" tableColumnId="2"/>
      <queryTableField id="3" name="Data_Sales[Customer ID]" tableColumnId="3"/>
      <queryTableField id="4" name="Data_Sales[Customer Name]" tableColumnId="4"/>
      <queryTableField id="5" name="Data_Sales[Sales Person]" tableColumnId="5"/>
      <queryTableField id="6" name="Data_Sales[Region]" tableColumnId="6"/>
      <queryTableField id="7" name="Data_Sales[Product_Type]" tableColumnId="7"/>
      <queryTableField id="8" name="Data_Sales[Price]" tableColumnId="8"/>
      <queryTableField id="9" name="Data_Sales[Quantity]" tableColumnId="9"/>
      <queryTableField id="10" name="Data_Sales[Manager]" tableColumnId="10"/>
      <queryTableField id="11" name="Data_Sales[Tenure_IM]" tableColumnId="11"/>
      <queryTableField id="12" name="Data_Sales[Tenure_X]" tableColumnId="12"/>
      <queryTableField id="13" name="Data_Sales[Revenue]"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DA12ACBB-318E-4B21-9D3F-5B790E4FB9AA}" sourceName="Sales Person">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8">
        <i x="0" s="1"/>
        <i x="2" s="1"/>
        <i x="5" s="1"/>
        <i x="4" s="1"/>
        <i x="7" s="1"/>
        <i x="1"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61C8D18-20ED-4374-B7CF-BB197165214D}" sourceName="Region">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1" xr10:uid="{7AE19570-8BB7-488B-918C-5097A3873AC3}" sourceName="Product_Type">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5">
        <i x="0" s="1"/>
        <i x="2"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EA7C0F1-EA4D-4A25-A3F1-ACD04F4CCDC3}" sourceName="Years (Order Date)">
  <pivotTables>
    <pivotTable tabId="4" name="PivotTable2"/>
    <pivotTable tabId="6" name="PivotTable6"/>
    <pivotTable tabId="14" name="PivotTable10"/>
    <pivotTable tabId="5" name="PivotTable3"/>
    <pivotTable tabId="7" name="PivotTable7"/>
    <pivotTable tabId="4" name="PivotTable1"/>
    <pivotTable tabId="8" name="PivotTable8"/>
  </pivotTables>
  <data>
    <tabular pivotCacheId="127139444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C55031-2E3D-4AE2-A140-51246574C2F9}" cache="Slicer_Region1" caption="Region" style="SlicerStyleLight4" rowHeight="241300"/>
  <slicer name="Product_Type" xr10:uid="{9B24894E-17DC-4007-B8B4-E7FA43EECCC0}" cache="Slicer_Product_Type1" caption="Product_Type"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D1503EC-3A71-4A7B-8519-9C0A948E9C3A}" cache="Slicer_Sales_Person" caption="Sales Person" rowHeight="241300"/>
  <slicer name="Region 1" xr10:uid="{9513E18C-495B-4F5C-97B5-24B180509A4F}" cache="Slicer_Region1" caption="Region" rowHeight="241300"/>
  <slicer name="Product_Type 1" xr10:uid="{AB1F5DA7-B9EE-4CAA-BC4A-A024AA750D73}" cache="Slicer_Product_Type1" caption="Product_Type" rowHeight="241300"/>
  <slicer name="Years (Order Date)" xr10:uid="{F461FC62-838D-4AC3-B559-F81738D5B14F}" cache="Slicer_Years__Order_Date" caption="Years (Order 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51441E-37E8-439C-8AA2-20A2DE6B0C6B}" name="Table_ExternalData_1" displayName="Table_ExternalData_1" ref="A3:M226" tableType="queryTable" totalsRowShown="0">
  <autoFilter ref="A3:M226" xr:uid="{AC51441E-37E8-439C-8AA2-20A2DE6B0C6B}"/>
  <tableColumns count="13">
    <tableColumn id="1" xr3:uid="{4D1ADB58-300F-4F9E-A57E-3EAD63532039}" uniqueName="1" name="Data_Sales[Order ID]" queryTableFieldId="1"/>
    <tableColumn id="2" xr3:uid="{9F1494E6-1C86-4E2B-951B-34652BBDA106}" uniqueName="2" name="Data_Sales[Order Date]" queryTableFieldId="2" dataDxfId="8"/>
    <tableColumn id="3" xr3:uid="{E4AEE197-84AD-4C2E-804F-954A422D5454}" uniqueName="3" name="Data_Sales[Customer ID]" queryTableFieldId="3"/>
    <tableColumn id="4" xr3:uid="{BD518E20-CAC9-490B-8A08-F41781EFAA6E}" uniqueName="4" name="Data_Sales[Customer Name]" queryTableFieldId="4"/>
    <tableColumn id="5" xr3:uid="{88E8A023-C2F8-4B82-A46D-E4CBBCA8A3FF}" uniqueName="5" name="Data_Sales[Sales Person]" queryTableFieldId="5"/>
    <tableColumn id="6" xr3:uid="{C4F4BE32-CA41-41A2-AAA5-5049E56091CF}" uniqueName="6" name="Data_Sales[Region]" queryTableFieldId="6"/>
    <tableColumn id="7" xr3:uid="{DDB5FF29-ED87-4259-BD6E-D2F353D074F1}" uniqueName="7" name="Data_Sales[Product_Type]" queryTableFieldId="7"/>
    <tableColumn id="8" xr3:uid="{A7047119-42B7-4AEF-9E10-ACE7F7C24718}" uniqueName="8" name="Data_Sales[Price]" queryTableFieldId="8"/>
    <tableColumn id="9" xr3:uid="{D627A6A6-E01B-4CAB-B0DD-D8C500674EC0}" uniqueName="9" name="Data_Sales[Quantity]" queryTableFieldId="9"/>
    <tableColumn id="10" xr3:uid="{798F323F-5B28-4E54-B416-96725064C779}" uniqueName="10" name="Data_Sales[Manager]" queryTableFieldId="10"/>
    <tableColumn id="11" xr3:uid="{C847A9D6-768B-4A4F-BF02-A35A456F99BC}" uniqueName="11" name="Data_Sales[Tenure_IM]" queryTableFieldId="11"/>
    <tableColumn id="12" xr3:uid="{7C2FA2E3-2F27-4413-8D34-A1CE62FB5DCC}" uniqueName="12" name="Data_Sales[Tenure_X]" queryTableFieldId="12"/>
    <tableColumn id="13" xr3:uid="{EA7AF922-CF0E-476E-9027-12706403184B}" uniqueName="13" name="Data_Sales[Revenue]"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46147A-EC40-4D1B-936C-2F5F3087FAE4}" name="Table_ExternalData_15" displayName="Table_ExternalData_15" ref="A3:M501" tableType="queryTable" totalsRowShown="0">
  <autoFilter ref="A3:M501" xr:uid="{5546147A-EC40-4D1B-936C-2F5F3087FAE4}"/>
  <tableColumns count="13">
    <tableColumn id="1" xr3:uid="{74580F13-EA4F-42CF-AAC3-DA006B9FC02F}" uniqueName="1" name="Data_Sales[Order ID]" queryTableFieldId="1"/>
    <tableColumn id="2" xr3:uid="{BB7C1E06-9B17-4516-BF76-E64F4321EE15}" uniqueName="2" name="Data_Sales[Order Date]" queryTableFieldId="2" dataDxfId="7"/>
    <tableColumn id="3" xr3:uid="{6B1EDDEF-DE45-4683-934A-76BB340BCDF8}" uniqueName="3" name="Data_Sales[Customer ID]" queryTableFieldId="3"/>
    <tableColumn id="4" xr3:uid="{E9C30DA4-7FF7-4D48-B628-CBB4C09BE8BF}" uniqueName="4" name="Data_Sales[Customer Name]" queryTableFieldId="4"/>
    <tableColumn id="5" xr3:uid="{0B841331-5E87-4E6F-8E68-56EB2D37CC70}" uniqueName="5" name="Data_Sales[Sales Person]" queryTableFieldId="5"/>
    <tableColumn id="6" xr3:uid="{245C6D42-26E0-4A43-B902-97939CD117C5}" uniqueName="6" name="Data_Sales[Region]" queryTableFieldId="6"/>
    <tableColumn id="7" xr3:uid="{9BDA6FC6-B10F-4022-A279-FF54B0864964}" uniqueName="7" name="Data_Sales[Product_Type]" queryTableFieldId="7"/>
    <tableColumn id="8" xr3:uid="{B8C0CD19-296D-48CA-8F8D-B15579BF5FAE}" uniqueName="8" name="Data_Sales[Price]" queryTableFieldId="8"/>
    <tableColumn id="9" xr3:uid="{0076E263-B531-4D91-B720-049F8C0F7637}" uniqueName="9" name="Data_Sales[Quantity]" queryTableFieldId="9"/>
    <tableColumn id="10" xr3:uid="{38AA3792-1928-4759-AEFF-55F39D1A8F5D}" uniqueName="10" name="Data_Sales[Manager]" queryTableFieldId="10"/>
    <tableColumn id="11" xr3:uid="{D1070042-D6BC-41CA-A3E1-2F4FFD0FB85B}" uniqueName="11" name="Data_Sales[Tenure_IM]" queryTableFieldId="11"/>
    <tableColumn id="12" xr3:uid="{B81D4446-34B8-4DC0-BB6B-470C87F60A4D}" uniqueName="12" name="Data_Sales[Tenure_X]" queryTableFieldId="12"/>
    <tableColumn id="13" xr3:uid="{C35D1874-262B-4323-A662-B8607E468BCB}" uniqueName="13" name="Data_Sales[Revenue]" queryTableField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EA60F4-B969-4186-8333-DBFB8E7F2A38}" name="Table_ExternalData_16" displayName="Table_ExternalData_16" ref="A3:M226" tableType="queryTable" totalsRowShown="0">
  <autoFilter ref="A3:M226" xr:uid="{0FEA60F4-B969-4186-8333-DBFB8E7F2A38}"/>
  <tableColumns count="13">
    <tableColumn id="1" xr3:uid="{A705CF70-F767-47F2-8D84-8CB4F2B110F8}" uniqueName="1" name="Data_Sales[Order ID]" queryTableFieldId="1"/>
    <tableColumn id="2" xr3:uid="{C91A79C5-1ADD-43BB-B3C9-BC09E46BCF40}" uniqueName="2" name="Data_Sales[Order Date]" queryTableFieldId="2" dataDxfId="6"/>
    <tableColumn id="3" xr3:uid="{7FA75189-7274-44A9-B222-F96771D67A13}" uniqueName="3" name="Data_Sales[Customer ID]" queryTableFieldId="3"/>
    <tableColumn id="4" xr3:uid="{E428379F-E3FC-472C-8700-5695CE39A32C}" uniqueName="4" name="Data_Sales[Customer Name]" queryTableFieldId="4"/>
    <tableColumn id="5" xr3:uid="{D93BEFEF-F714-450B-9EDF-4C0A9FCFCA62}" uniqueName="5" name="Data_Sales[Sales Person]" queryTableFieldId="5"/>
    <tableColumn id="6" xr3:uid="{D838FE1B-DBDE-4CC7-A427-D1D689CB5E67}" uniqueName="6" name="Data_Sales[Region]" queryTableFieldId="6"/>
    <tableColumn id="7" xr3:uid="{69306EC5-03E9-4D74-9DF2-056C8A197C04}" uniqueName="7" name="Data_Sales[Product_Type]" queryTableFieldId="7"/>
    <tableColumn id="8" xr3:uid="{5D288862-5D4C-4145-9E8E-0A5D0E1AEE51}" uniqueName="8" name="Data_Sales[Price]" queryTableFieldId="8"/>
    <tableColumn id="9" xr3:uid="{D12F4C3F-1CEF-4043-ACD6-0AF996027A06}" uniqueName="9" name="Data_Sales[Quantity]" queryTableFieldId="9"/>
    <tableColumn id="10" xr3:uid="{331B971C-1EFA-4405-BE00-3F0398545867}" uniqueName="10" name="Data_Sales[Manager]" queryTableFieldId="10"/>
    <tableColumn id="11" xr3:uid="{69722815-906E-4385-8A8D-A1C2A5F6507E}" uniqueName="11" name="Data_Sales[Tenure_IM]" queryTableFieldId="11"/>
    <tableColumn id="12" xr3:uid="{B04EDF70-D725-45BF-83F4-D3A509F3ACAF}" uniqueName="12" name="Data_Sales[Tenure_X]" queryTableFieldId="12"/>
    <tableColumn id="13" xr3:uid="{0D56359B-196D-490D-8D90-BC10080F4E2F}" uniqueName="13" name="Data_Sales[Revenue]" queryTableFieldId="1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A5792-2972-4ED7-A7B5-A9B2BF1135F4}" name="Data_Sales" displayName="Data_Sales" ref="A1:M2002" totalsRowCount="1">
  <autoFilter ref="A1:M2001" xr:uid="{FF3A5792-2972-4ED7-A7B5-A9B2BF1135F4}"/>
  <tableColumns count="13">
    <tableColumn id="1" xr3:uid="{E1D3F844-C34E-43B6-BB3B-44A5204A3A57}" name="Order ID" totalsRowLabel="Total"/>
    <tableColumn id="2" xr3:uid="{458C20BE-B7D3-4F53-BDC4-BA0B4E8DEDAC}" name="Order Date" dataDxfId="5"/>
    <tableColumn id="3" xr3:uid="{E57E5D88-3773-409F-BB93-5346987514AB}" name="Customer ID"/>
    <tableColumn id="4" xr3:uid="{A0110371-650D-470F-8E86-5CB22F6CB55D}" name="Customer Name"/>
    <tableColumn id="5" xr3:uid="{ECCBEF71-E9D3-4D93-819F-E772633C6813}" name="Sales Person"/>
    <tableColumn id="6" xr3:uid="{DCCE9DDC-12E8-411D-875C-A2DCF29A3B3C}" name="Region"/>
    <tableColumn id="7" xr3:uid="{FD06356A-83CB-482D-AB26-25E48873C8F8}" name="Product_Type"/>
    <tableColumn id="8" xr3:uid="{5A19A6E4-34CE-4363-B195-CD1D6B41B653}" name="Price" totalsRowFunction="sum"/>
    <tableColumn id="9" xr3:uid="{E6AEC95F-B813-4658-B1FA-F83479B2E040}" name="Quantity" totalsRowFunction="sum"/>
    <tableColumn id="10" xr3:uid="{A3B383BB-590C-4B72-B48A-517BB8ED63A3}" name="Manager" dataDxfId="4">
      <calculatedColumnFormula>VLOOKUP(Data_Sales[[#This Row],[Sales Person]],Data_Persons!$C$1:$D$9,2,FALSE)</calculatedColumnFormula>
    </tableColumn>
    <tableColumn id="11" xr3:uid="{70554BE5-198E-49DC-960E-22B1C139DF6C}" name="Tenure_IM" dataDxfId="3">
      <calculatedColumnFormula>INDEX(Data_Persons!$B$2:$D$10,MATCH(Data_Sales[[#This Row],[Sales Person]],Data_Persons!$C$2:$C$9,0),1)</calculatedColumnFormula>
    </tableColumn>
    <tableColumn id="12" xr3:uid="{E9E09D9B-14C5-415F-B2C5-71B06DAA16AA}" name="Tenure_X" dataDxfId="2">
      <calculatedColumnFormula>VLOOKUP(Data_Sales[[#This Row],[Manager]],Data_Persons!$A$1:$C$9,2,FALSE)</calculatedColumnFormula>
    </tableColumn>
    <tableColumn id="13" xr3:uid="{35E5F535-2F8C-44ED-817B-200DDEE4E4E0}" name="Revenue" totalsRowFunction="sum" dataDxfId="1">
      <calculatedColumnFormula>Data_Sales[[#This Row],[Price]]*Data_Sales[[#This Row],[Quantity]]</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06D122-CDD7-4E3D-AA09-4DBA4E20D4FE}" name="Table2" displayName="Table2" ref="A1:D9" totalsRowShown="0" headerRowDxfId="0">
  <autoFilter ref="A1:D9" xr:uid="{9D06D122-CDD7-4E3D-AA09-4DBA4E20D4FE}"/>
  <tableColumns count="4">
    <tableColumn id="1" xr3:uid="{76C59CDF-9ABE-485D-90C1-C7B4F82D6009}" name="Manager"/>
    <tableColumn id="2" xr3:uid="{478BF9F4-5D71-42B7-BCA2-6FB1BB8DCC20}" name="Tenure (yrs)"/>
    <tableColumn id="3" xr3:uid="{FFB453F7-C9D1-44D5-9437-ACCCA40A79EF}" name="Sales Person"/>
    <tableColumn id="4" xr3:uid="{9D2BA7F2-C65F-4599-9E56-A84444EA27ED}" name="Manager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8183C-33E6-41E9-A19B-C8FA661E4658}">
  <dimension ref="A3:G24"/>
  <sheetViews>
    <sheetView workbookViewId="0">
      <selection activeCell="C6" sqref="C6"/>
    </sheetView>
  </sheetViews>
  <sheetFormatPr defaultRowHeight="14.5" x14ac:dyDescent="0.35"/>
  <cols>
    <col min="1" max="1" width="14.36328125" customWidth="1"/>
    <col min="2" max="2" width="15.26953125" customWidth="1"/>
    <col min="3" max="3" width="8.90625" bestFit="1" customWidth="1"/>
    <col min="4" max="6" width="8.90625" customWidth="1"/>
    <col min="7" max="7" width="10.7265625" customWidth="1"/>
  </cols>
  <sheetData>
    <row r="3" spans="1:7" x14ac:dyDescent="0.35">
      <c r="A3" s="12" t="s">
        <v>2073</v>
      </c>
      <c r="B3" s="12" t="s">
        <v>2071</v>
      </c>
    </row>
    <row r="4" spans="1:7" x14ac:dyDescent="0.35">
      <c r="A4" s="12" t="s">
        <v>2055</v>
      </c>
      <c r="B4" t="s">
        <v>2040</v>
      </c>
      <c r="C4" t="s">
        <v>2042</v>
      </c>
      <c r="D4" t="s">
        <v>2044</v>
      </c>
      <c r="E4" t="s">
        <v>2043</v>
      </c>
      <c r="F4" t="s">
        <v>2041</v>
      </c>
      <c r="G4" t="s">
        <v>2056</v>
      </c>
    </row>
    <row r="5" spans="1:7" x14ac:dyDescent="0.35">
      <c r="A5" s="13" t="s">
        <v>2057</v>
      </c>
      <c r="B5">
        <v>394611</v>
      </c>
      <c r="C5">
        <v>209149</v>
      </c>
      <c r="D5">
        <v>71415</v>
      </c>
      <c r="E5">
        <v>181260</v>
      </c>
      <c r="F5">
        <v>301716</v>
      </c>
      <c r="G5">
        <v>1158151</v>
      </c>
    </row>
    <row r="6" spans="1:7" x14ac:dyDescent="0.35">
      <c r="A6" s="13" t="s">
        <v>2070</v>
      </c>
      <c r="B6">
        <v>342342</v>
      </c>
      <c r="C6">
        <v>156613</v>
      </c>
      <c r="D6">
        <v>53475</v>
      </c>
      <c r="E6">
        <v>120045</v>
      </c>
      <c r="F6">
        <v>197965</v>
      </c>
      <c r="G6">
        <v>870440</v>
      </c>
    </row>
    <row r="7" spans="1:7" x14ac:dyDescent="0.35">
      <c r="A7" s="13" t="s">
        <v>2056</v>
      </c>
      <c r="B7">
        <v>736953</v>
      </c>
      <c r="C7">
        <v>365762</v>
      </c>
      <c r="D7">
        <v>124890</v>
      </c>
      <c r="E7">
        <v>301305</v>
      </c>
      <c r="F7">
        <v>499681</v>
      </c>
      <c r="G7">
        <v>2028591</v>
      </c>
    </row>
    <row r="10" spans="1:7" x14ac:dyDescent="0.35">
      <c r="A10" s="12" t="s">
        <v>2073</v>
      </c>
      <c r="B10" s="12" t="s">
        <v>2071</v>
      </c>
    </row>
    <row r="11" spans="1:7" x14ac:dyDescent="0.35">
      <c r="A11" s="12" t="s">
        <v>2055</v>
      </c>
      <c r="B11" t="s">
        <v>2057</v>
      </c>
      <c r="C11" t="s">
        <v>2070</v>
      </c>
    </row>
    <row r="12" spans="1:7" x14ac:dyDescent="0.35">
      <c r="A12" s="13" t="s">
        <v>2058</v>
      </c>
      <c r="B12">
        <v>92759</v>
      </c>
      <c r="C12">
        <v>84293</v>
      </c>
    </row>
    <row r="13" spans="1:7" x14ac:dyDescent="0.35">
      <c r="A13" s="13" t="s">
        <v>2059</v>
      </c>
      <c r="B13">
        <v>93096</v>
      </c>
      <c r="C13">
        <v>106033</v>
      </c>
    </row>
    <row r="14" spans="1:7" x14ac:dyDescent="0.35">
      <c r="A14" s="13" t="s">
        <v>2060</v>
      </c>
      <c r="B14">
        <v>103309</v>
      </c>
      <c r="C14">
        <v>127074</v>
      </c>
    </row>
    <row r="15" spans="1:7" x14ac:dyDescent="0.35">
      <c r="A15" s="13" t="s">
        <v>2061</v>
      </c>
      <c r="B15">
        <v>93392</v>
      </c>
      <c r="C15">
        <v>92400</v>
      </c>
    </row>
    <row r="16" spans="1:7" x14ac:dyDescent="0.35">
      <c r="A16" s="13" t="s">
        <v>2062</v>
      </c>
      <c r="B16">
        <v>118523</v>
      </c>
      <c r="C16">
        <v>91637</v>
      </c>
    </row>
    <row r="17" spans="1:3" x14ac:dyDescent="0.35">
      <c r="A17" s="13" t="s">
        <v>2063</v>
      </c>
      <c r="B17">
        <v>105113</v>
      </c>
      <c r="C17">
        <v>88012</v>
      </c>
    </row>
    <row r="18" spans="1:3" x14ac:dyDescent="0.35">
      <c r="A18" s="13" t="s">
        <v>2064</v>
      </c>
      <c r="B18">
        <v>86694</v>
      </c>
      <c r="C18">
        <v>71980</v>
      </c>
    </row>
    <row r="19" spans="1:3" x14ac:dyDescent="0.35">
      <c r="A19" s="13" t="s">
        <v>2065</v>
      </c>
      <c r="B19">
        <v>96143</v>
      </c>
      <c r="C19">
        <v>88838</v>
      </c>
    </row>
    <row r="20" spans="1:3" x14ac:dyDescent="0.35">
      <c r="A20" s="13" t="s">
        <v>2066</v>
      </c>
      <c r="B20">
        <v>89459</v>
      </c>
      <c r="C20">
        <v>82758</v>
      </c>
    </row>
    <row r="21" spans="1:3" x14ac:dyDescent="0.35">
      <c r="A21" s="13" t="s">
        <v>2067</v>
      </c>
      <c r="B21">
        <v>88891</v>
      </c>
      <c r="C21">
        <v>37415</v>
      </c>
    </row>
    <row r="22" spans="1:3" x14ac:dyDescent="0.35">
      <c r="A22" s="13" t="s">
        <v>2068</v>
      </c>
      <c r="B22">
        <v>99699</v>
      </c>
    </row>
    <row r="23" spans="1:3" x14ac:dyDescent="0.35">
      <c r="A23" s="13" t="s">
        <v>2069</v>
      </c>
      <c r="B23">
        <v>91073</v>
      </c>
    </row>
    <row r="24" spans="1:3" x14ac:dyDescent="0.35">
      <c r="A24" s="13" t="s">
        <v>2056</v>
      </c>
      <c r="B24">
        <v>1158151</v>
      </c>
      <c r="C24">
        <v>870440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3E44B-2834-4750-918E-EB50F5CD241B}">
  <dimension ref="A3:C20"/>
  <sheetViews>
    <sheetView workbookViewId="0">
      <selection activeCell="B9" sqref="B9"/>
    </sheetView>
  </sheetViews>
  <sheetFormatPr defaultRowHeight="14.5" x14ac:dyDescent="0.35"/>
  <sheetData>
    <row r="3" spans="1:3" x14ac:dyDescent="0.35">
      <c r="A3" s="3"/>
      <c r="B3" s="4"/>
      <c r="C3" s="5"/>
    </row>
    <row r="4" spans="1:3" x14ac:dyDescent="0.35">
      <c r="A4" s="6"/>
      <c r="B4" s="7"/>
      <c r="C4" s="8"/>
    </row>
    <row r="5" spans="1:3" x14ac:dyDescent="0.35">
      <c r="A5" s="6"/>
      <c r="B5" s="7"/>
      <c r="C5" s="8"/>
    </row>
    <row r="6" spans="1:3" x14ac:dyDescent="0.35">
      <c r="A6" s="6"/>
      <c r="B6" s="7"/>
      <c r="C6" s="8"/>
    </row>
    <row r="7" spans="1:3" x14ac:dyDescent="0.35">
      <c r="A7" s="6"/>
      <c r="B7" s="7"/>
      <c r="C7" s="8"/>
    </row>
    <row r="8" spans="1:3" x14ac:dyDescent="0.35">
      <c r="A8" s="6"/>
      <c r="B8" s="7"/>
      <c r="C8" s="8"/>
    </row>
    <row r="9" spans="1:3" x14ac:dyDescent="0.35">
      <c r="A9" s="6"/>
      <c r="B9" s="7"/>
      <c r="C9" s="8"/>
    </row>
    <row r="10" spans="1:3" x14ac:dyDescent="0.35">
      <c r="A10" s="6"/>
      <c r="B10" s="7"/>
      <c r="C10" s="8"/>
    </row>
    <row r="11" spans="1:3" x14ac:dyDescent="0.35">
      <c r="A11" s="6"/>
      <c r="B11" s="7"/>
      <c r="C11" s="8"/>
    </row>
    <row r="12" spans="1:3" x14ac:dyDescent="0.35">
      <c r="A12" s="6"/>
      <c r="B12" s="7"/>
      <c r="C12" s="8"/>
    </row>
    <row r="13" spans="1:3" x14ac:dyDescent="0.35">
      <c r="A13" s="6"/>
      <c r="B13" s="7"/>
      <c r="C13" s="8"/>
    </row>
    <row r="14" spans="1:3" x14ac:dyDescent="0.35">
      <c r="A14" s="6"/>
      <c r="B14" s="7"/>
      <c r="C14" s="8"/>
    </row>
    <row r="15" spans="1:3" x14ac:dyDescent="0.35">
      <c r="A15" s="6"/>
      <c r="B15" s="7"/>
      <c r="C15" s="8"/>
    </row>
    <row r="16" spans="1:3" x14ac:dyDescent="0.35">
      <c r="A16" s="6"/>
      <c r="B16" s="7"/>
      <c r="C16" s="8"/>
    </row>
    <row r="17" spans="1:3" x14ac:dyDescent="0.35">
      <c r="A17" s="6"/>
      <c r="B17" s="7"/>
      <c r="C17" s="8"/>
    </row>
    <row r="18" spans="1:3" x14ac:dyDescent="0.35">
      <c r="A18" s="6"/>
      <c r="B18" s="7"/>
      <c r="C18" s="8"/>
    </row>
    <row r="19" spans="1:3" x14ac:dyDescent="0.35">
      <c r="A19" s="6"/>
      <c r="B19" s="7"/>
      <c r="C19" s="8"/>
    </row>
    <row r="20" spans="1:3" x14ac:dyDescent="0.35">
      <c r="A20" s="9"/>
      <c r="B20" s="10"/>
      <c r="C20" s="1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27F6-6FF8-4102-99F5-68A8933CE0E4}">
  <dimension ref="A3:B23"/>
  <sheetViews>
    <sheetView topLeftCell="A5" workbookViewId="0">
      <selection activeCell="K20" sqref="K20"/>
    </sheetView>
  </sheetViews>
  <sheetFormatPr defaultRowHeight="14.5" x14ac:dyDescent="0.35"/>
  <cols>
    <col min="1" max="1" width="12.36328125" customWidth="1"/>
    <col min="2" max="2" width="14.36328125" customWidth="1"/>
  </cols>
  <sheetData>
    <row r="3" spans="1:2" x14ac:dyDescent="0.35">
      <c r="A3" s="12" t="s">
        <v>2055</v>
      </c>
      <c r="B3" t="s">
        <v>2073</v>
      </c>
    </row>
    <row r="4" spans="1:2" x14ac:dyDescent="0.35">
      <c r="A4" s="13" t="s">
        <v>16</v>
      </c>
      <c r="B4">
        <v>122821</v>
      </c>
    </row>
    <row r="5" spans="1:2" x14ac:dyDescent="0.35">
      <c r="A5" s="13" t="s">
        <v>29</v>
      </c>
      <c r="B5">
        <v>122085</v>
      </c>
    </row>
    <row r="6" spans="1:2" x14ac:dyDescent="0.35">
      <c r="A6" s="13" t="s">
        <v>32</v>
      </c>
      <c r="B6">
        <v>115641</v>
      </c>
    </row>
    <row r="7" spans="1:2" x14ac:dyDescent="0.35">
      <c r="A7" s="13" t="s">
        <v>62</v>
      </c>
      <c r="B7">
        <v>114447</v>
      </c>
    </row>
    <row r="8" spans="1:2" x14ac:dyDescent="0.35">
      <c r="A8" s="13" t="s">
        <v>37</v>
      </c>
      <c r="B8">
        <v>111991</v>
      </c>
    </row>
    <row r="9" spans="1:2" x14ac:dyDescent="0.35">
      <c r="A9" s="13" t="s">
        <v>65</v>
      </c>
      <c r="B9">
        <v>108239</v>
      </c>
    </row>
    <row r="10" spans="1:2" x14ac:dyDescent="0.35">
      <c r="A10" s="13" t="s">
        <v>20</v>
      </c>
      <c r="B10">
        <v>106230</v>
      </c>
    </row>
    <row r="11" spans="1:2" x14ac:dyDescent="0.35">
      <c r="A11" s="13" t="s">
        <v>71</v>
      </c>
      <c r="B11">
        <v>106107</v>
      </c>
    </row>
    <row r="12" spans="1:2" x14ac:dyDescent="0.35">
      <c r="A12" s="13" t="s">
        <v>60</v>
      </c>
      <c r="B12">
        <v>105933</v>
      </c>
    </row>
    <row r="13" spans="1:2" x14ac:dyDescent="0.35">
      <c r="A13" s="13" t="s">
        <v>73</v>
      </c>
      <c r="B13">
        <v>100909</v>
      </c>
    </row>
    <row r="14" spans="1:2" x14ac:dyDescent="0.35">
      <c r="A14" s="13" t="s">
        <v>58</v>
      </c>
      <c r="B14">
        <v>98580</v>
      </c>
    </row>
    <row r="15" spans="1:2" x14ac:dyDescent="0.35">
      <c r="A15" s="13" t="s">
        <v>26</v>
      </c>
      <c r="B15">
        <v>98397</v>
      </c>
    </row>
    <row r="16" spans="1:2" x14ac:dyDescent="0.35">
      <c r="A16" s="13" t="s">
        <v>89</v>
      </c>
      <c r="B16">
        <v>94430</v>
      </c>
    </row>
    <row r="17" spans="1:2" x14ac:dyDescent="0.35">
      <c r="A17" s="13" t="s">
        <v>40</v>
      </c>
      <c r="B17">
        <v>93876</v>
      </c>
    </row>
    <row r="18" spans="1:2" x14ac:dyDescent="0.35">
      <c r="A18" s="13" t="s">
        <v>12</v>
      </c>
      <c r="B18">
        <v>93104</v>
      </c>
    </row>
    <row r="19" spans="1:2" x14ac:dyDescent="0.35">
      <c r="A19" s="13" t="s">
        <v>112</v>
      </c>
      <c r="B19">
        <v>92806</v>
      </c>
    </row>
    <row r="20" spans="1:2" x14ac:dyDescent="0.35">
      <c r="A20" s="13" t="s">
        <v>49</v>
      </c>
      <c r="B20">
        <v>89214</v>
      </c>
    </row>
    <row r="21" spans="1:2" x14ac:dyDescent="0.35">
      <c r="A21" s="13" t="s">
        <v>22</v>
      </c>
      <c r="B21">
        <v>86272</v>
      </c>
    </row>
    <row r="22" spans="1:2" x14ac:dyDescent="0.35">
      <c r="A22" s="13" t="s">
        <v>46</v>
      </c>
      <c r="B22">
        <v>83818</v>
      </c>
    </row>
    <row r="23" spans="1:2" x14ac:dyDescent="0.35">
      <c r="A23" s="13" t="s">
        <v>8</v>
      </c>
      <c r="B23">
        <v>83691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72EFB-5553-460A-9900-E13684B7A1D8}">
  <dimension ref="A1:O2002"/>
  <sheetViews>
    <sheetView topLeftCell="A2" workbookViewId="0">
      <selection activeCell="H1" sqref="A1:M2002"/>
    </sheetView>
  </sheetViews>
  <sheetFormatPr defaultRowHeight="14.5" x14ac:dyDescent="0.35"/>
  <cols>
    <col min="1" max="1" width="10" customWidth="1"/>
    <col min="2" max="2" width="12.1796875" customWidth="1"/>
    <col min="3" max="3" width="13.26953125" customWidth="1"/>
    <col min="4" max="4" width="16.36328125" customWidth="1"/>
    <col min="5" max="5" width="13.26953125" customWidth="1"/>
    <col min="6" max="6" width="11.1796875" customWidth="1"/>
    <col min="7" max="7" width="14.453125" customWidth="1"/>
    <col min="8" max="8" width="6.90625" customWidth="1"/>
    <col min="9" max="10" width="10.1796875" customWidth="1"/>
    <col min="11" max="13" width="12.26953125" customWidth="1"/>
    <col min="15" max="15" width="12.7265625" customWidth="1"/>
  </cols>
  <sheetData>
    <row r="1" spans="1:15" x14ac:dyDescent="0.35">
      <c r="A1" t="s">
        <v>0</v>
      </c>
      <c r="B1" t="s">
        <v>2051</v>
      </c>
      <c r="C1" t="s">
        <v>1</v>
      </c>
      <c r="D1" t="s">
        <v>2</v>
      </c>
      <c r="E1" t="s">
        <v>3</v>
      </c>
      <c r="F1" t="s">
        <v>4</v>
      </c>
      <c r="G1" t="s">
        <v>2039</v>
      </c>
      <c r="H1" t="s">
        <v>5</v>
      </c>
      <c r="I1" t="s">
        <v>6</v>
      </c>
      <c r="J1" t="s">
        <v>2045</v>
      </c>
      <c r="K1" t="s">
        <v>2053</v>
      </c>
      <c r="L1" t="s">
        <v>2054</v>
      </c>
      <c r="M1" t="s">
        <v>2072</v>
      </c>
    </row>
    <row r="2" spans="1:15" x14ac:dyDescent="0.35">
      <c r="A2" t="s">
        <v>7</v>
      </c>
      <c r="B2" s="2">
        <v>44201</v>
      </c>
      <c r="C2">
        <v>20</v>
      </c>
      <c r="D2" t="s">
        <v>8</v>
      </c>
      <c r="E2" t="s">
        <v>9</v>
      </c>
      <c r="F2" t="s">
        <v>10</v>
      </c>
      <c r="G2" t="s">
        <v>2040</v>
      </c>
      <c r="H2">
        <v>399</v>
      </c>
      <c r="I2">
        <v>5</v>
      </c>
      <c r="J2" t="str">
        <f>VLOOKUP(Data_Sales[[#This Row],[Sales Person]],Data_Persons!$C$1:$D$9,2,FALSE)</f>
        <v>Jeff</v>
      </c>
      <c r="K2">
        <f>INDEX(Data_Persons!$B$2:$D$10,MATCH(Data_Sales[[#This Row],[Sales Person]],Data_Persons!$C$2:$C$9,0),1)</f>
        <v>3</v>
      </c>
      <c r="L2">
        <f>VLOOKUP(Data_Sales[[#This Row],[Manager]],Data_Persons!$A$1:$C$9,2,FALSE)</f>
        <v>3</v>
      </c>
      <c r="M2">
        <f>Data_Sales[[#This Row],[Price]]*Data_Sales[[#This Row],[Quantity]]</f>
        <v>1995</v>
      </c>
    </row>
    <row r="3" spans="1:15" x14ac:dyDescent="0.35">
      <c r="A3" t="s">
        <v>11</v>
      </c>
      <c r="B3" s="2">
        <v>44201</v>
      </c>
      <c r="C3">
        <v>6</v>
      </c>
      <c r="D3" t="s">
        <v>12</v>
      </c>
      <c r="E3" t="s">
        <v>13</v>
      </c>
      <c r="F3" t="s">
        <v>14</v>
      </c>
      <c r="G3" t="s">
        <v>2040</v>
      </c>
      <c r="H3">
        <v>399</v>
      </c>
      <c r="I3">
        <v>6</v>
      </c>
      <c r="J3" t="str">
        <f>VLOOKUP(Data_Sales[[#This Row],[Sales Person]],Data_Persons!$C$1:$D$9,2,FALSE)</f>
        <v>Steve</v>
      </c>
      <c r="K3">
        <f>INDEX(Data_Persons!$B$2:$D$10,MATCH(Data_Sales[[#This Row],[Sales Person]],Data_Persons!$C$2:$C$9,0),1)</f>
        <v>4</v>
      </c>
      <c r="L3">
        <f>VLOOKUP(Data_Sales[[#This Row],[Manager]],Data_Persons!$A$1:$C$9,2,FALSE)</f>
        <v>4</v>
      </c>
      <c r="M3">
        <f>Data_Sales[[#This Row],[Price]]*Data_Sales[[#This Row],[Quantity]]</f>
        <v>2394</v>
      </c>
    </row>
    <row r="4" spans="1:15" x14ac:dyDescent="0.35">
      <c r="A4" t="s">
        <v>15</v>
      </c>
      <c r="B4" s="2">
        <v>44201</v>
      </c>
      <c r="C4">
        <v>4</v>
      </c>
      <c r="D4" t="s">
        <v>16</v>
      </c>
      <c r="E4" t="s">
        <v>17</v>
      </c>
      <c r="F4" t="s">
        <v>18</v>
      </c>
      <c r="G4" t="s">
        <v>2040</v>
      </c>
      <c r="H4">
        <v>399</v>
      </c>
      <c r="I4">
        <v>4</v>
      </c>
      <c r="J4" t="str">
        <f>VLOOKUP(Data_Sales[[#This Row],[Sales Person]],Data_Persons!$C$1:$D$9,2,FALSE)</f>
        <v>Jeff</v>
      </c>
      <c r="K4">
        <f>INDEX(Data_Persons!$B$2:$D$10,MATCH(Data_Sales[[#This Row],[Sales Person]],Data_Persons!$C$2:$C$9,0),1)</f>
        <v>2</v>
      </c>
      <c r="L4">
        <f>VLOOKUP(Data_Sales[[#This Row],[Manager]],Data_Persons!$A$1:$C$9,2,FALSE)</f>
        <v>3</v>
      </c>
      <c r="M4">
        <f>Data_Sales[[#This Row],[Price]]*Data_Sales[[#This Row],[Quantity]]</f>
        <v>1596</v>
      </c>
      <c r="O4" s="1" t="s">
        <v>2052</v>
      </c>
    </row>
    <row r="5" spans="1:15" x14ac:dyDescent="0.35">
      <c r="A5" t="s">
        <v>19</v>
      </c>
      <c r="B5" s="2">
        <v>44203</v>
      </c>
      <c r="C5">
        <v>5</v>
      </c>
      <c r="D5" t="s">
        <v>20</v>
      </c>
      <c r="E5" t="s">
        <v>17</v>
      </c>
      <c r="F5" t="s">
        <v>18</v>
      </c>
      <c r="G5" t="s">
        <v>2040</v>
      </c>
      <c r="H5">
        <v>399</v>
      </c>
      <c r="I5">
        <v>3</v>
      </c>
      <c r="J5" t="str">
        <f>VLOOKUP(Data_Sales[[#This Row],[Sales Person]],Data_Persons!$C$1:$D$9,2,FALSE)</f>
        <v>Jeff</v>
      </c>
      <c r="K5">
        <f>INDEX(Data_Persons!$B$2:$D$10,MATCH(Data_Sales[[#This Row],[Sales Person]],Data_Persons!$C$2:$C$9,0),1)</f>
        <v>2</v>
      </c>
      <c r="L5">
        <f>VLOOKUP(Data_Sales[[#This Row],[Manager]],Data_Persons!$A$1:$C$9,2,FALSE)</f>
        <v>3</v>
      </c>
      <c r="M5">
        <f>Data_Sales[[#This Row],[Price]]*Data_Sales[[#This Row],[Quantity]]</f>
        <v>1197</v>
      </c>
      <c r="O5" s="1">
        <f>SUMPRODUCT(Price,Quantity)</f>
        <v>2028591</v>
      </c>
    </row>
    <row r="6" spans="1:15" x14ac:dyDescent="0.35">
      <c r="A6" t="s">
        <v>21</v>
      </c>
      <c r="B6" s="2">
        <v>44203</v>
      </c>
      <c r="C6">
        <v>12</v>
      </c>
      <c r="D6" t="s">
        <v>22</v>
      </c>
      <c r="E6" t="s">
        <v>23</v>
      </c>
      <c r="F6" t="s">
        <v>24</v>
      </c>
      <c r="G6" t="s">
        <v>2040</v>
      </c>
      <c r="H6">
        <v>399</v>
      </c>
      <c r="I6">
        <v>2</v>
      </c>
      <c r="J6" t="str">
        <f>VLOOKUP(Data_Sales[[#This Row],[Sales Person]],Data_Persons!$C$1:$D$9,2,FALSE)</f>
        <v>Sara</v>
      </c>
      <c r="K6">
        <f>INDEX(Data_Persons!$B$2:$D$10,MATCH(Data_Sales[[#This Row],[Sales Person]],Data_Persons!$C$2:$C$9,0),1)</f>
        <v>5</v>
      </c>
      <c r="L6">
        <f>VLOOKUP(Data_Sales[[#This Row],[Manager]],Data_Persons!$A$1:$C$9,2,FALSE)</f>
        <v>5</v>
      </c>
      <c r="M6">
        <f>Data_Sales[[#This Row],[Price]]*Data_Sales[[#This Row],[Quantity]]</f>
        <v>798</v>
      </c>
    </row>
    <row r="7" spans="1:15" x14ac:dyDescent="0.35">
      <c r="A7" t="s">
        <v>25</v>
      </c>
      <c r="B7" s="2">
        <v>44204</v>
      </c>
      <c r="C7">
        <v>3</v>
      </c>
      <c r="D7" t="s">
        <v>26</v>
      </c>
      <c r="E7" t="s">
        <v>27</v>
      </c>
      <c r="F7" t="s">
        <v>18</v>
      </c>
      <c r="G7" t="s">
        <v>2040</v>
      </c>
      <c r="H7">
        <v>399</v>
      </c>
      <c r="I7">
        <v>0</v>
      </c>
      <c r="J7" t="str">
        <f>VLOOKUP(Data_Sales[[#This Row],[Sales Person]],Data_Persons!$C$1:$D$9,2,FALSE)</f>
        <v>Sara</v>
      </c>
      <c r="K7">
        <f>INDEX(Data_Persons!$B$2:$D$10,MATCH(Data_Sales[[#This Row],[Sales Person]],Data_Persons!$C$2:$C$9,0),1)</f>
        <v>2</v>
      </c>
      <c r="L7">
        <f>VLOOKUP(Data_Sales[[#This Row],[Manager]],Data_Persons!$A$1:$C$9,2,FALSE)</f>
        <v>5</v>
      </c>
      <c r="M7">
        <f>Data_Sales[[#This Row],[Price]]*Data_Sales[[#This Row],[Quantity]]</f>
        <v>0</v>
      </c>
    </row>
    <row r="8" spans="1:15" x14ac:dyDescent="0.35">
      <c r="A8" t="s">
        <v>28</v>
      </c>
      <c r="B8" s="2">
        <v>44204</v>
      </c>
      <c r="C8">
        <v>19</v>
      </c>
      <c r="D8" t="s">
        <v>29</v>
      </c>
      <c r="E8" t="s">
        <v>9</v>
      </c>
      <c r="F8" t="s">
        <v>10</v>
      </c>
      <c r="G8" t="s">
        <v>2040</v>
      </c>
      <c r="H8">
        <v>399</v>
      </c>
      <c r="I8">
        <v>7</v>
      </c>
      <c r="J8" t="str">
        <f>VLOOKUP(Data_Sales[[#This Row],[Sales Person]],Data_Persons!$C$1:$D$9,2,FALSE)</f>
        <v>Jeff</v>
      </c>
      <c r="K8">
        <f>INDEX(Data_Persons!$B$2:$D$10,MATCH(Data_Sales[[#This Row],[Sales Person]],Data_Persons!$C$2:$C$9,0),1)</f>
        <v>3</v>
      </c>
      <c r="L8">
        <f>VLOOKUP(Data_Sales[[#This Row],[Manager]],Data_Persons!$A$1:$C$9,2,FALSE)</f>
        <v>3</v>
      </c>
      <c r="M8">
        <f>Data_Sales[[#This Row],[Price]]*Data_Sales[[#This Row],[Quantity]]</f>
        <v>2793</v>
      </c>
    </row>
    <row r="9" spans="1:15" x14ac:dyDescent="0.35">
      <c r="A9" t="s">
        <v>30</v>
      </c>
      <c r="B9" s="2">
        <v>44205</v>
      </c>
      <c r="C9">
        <v>6</v>
      </c>
      <c r="D9" t="s">
        <v>12</v>
      </c>
      <c r="E9" t="s">
        <v>13</v>
      </c>
      <c r="F9" t="s">
        <v>14</v>
      </c>
      <c r="G9" t="s">
        <v>2040</v>
      </c>
      <c r="H9">
        <v>399</v>
      </c>
      <c r="I9">
        <v>3</v>
      </c>
      <c r="J9" t="str">
        <f>VLOOKUP(Data_Sales[[#This Row],[Sales Person]],Data_Persons!$C$1:$D$9,2,FALSE)</f>
        <v>Steve</v>
      </c>
      <c r="K9">
        <f>INDEX(Data_Persons!$B$2:$D$10,MATCH(Data_Sales[[#This Row],[Sales Person]],Data_Persons!$C$2:$C$9,0),1)</f>
        <v>4</v>
      </c>
      <c r="L9">
        <f>VLOOKUP(Data_Sales[[#This Row],[Manager]],Data_Persons!$A$1:$C$9,2,FALSE)</f>
        <v>4</v>
      </c>
      <c r="M9">
        <f>Data_Sales[[#This Row],[Price]]*Data_Sales[[#This Row],[Quantity]]</f>
        <v>1197</v>
      </c>
    </row>
    <row r="10" spans="1:15" x14ac:dyDescent="0.35">
      <c r="A10" t="s">
        <v>31</v>
      </c>
      <c r="B10" s="2">
        <v>44207</v>
      </c>
      <c r="C10">
        <v>13</v>
      </c>
      <c r="D10" t="s">
        <v>32</v>
      </c>
      <c r="E10" t="s">
        <v>33</v>
      </c>
      <c r="F10" t="s">
        <v>24</v>
      </c>
      <c r="G10" t="s">
        <v>2040</v>
      </c>
      <c r="H10">
        <v>399</v>
      </c>
      <c r="I10">
        <v>4</v>
      </c>
      <c r="J10" t="str">
        <f>VLOOKUP(Data_Sales[[#This Row],[Sales Person]],Data_Persons!$C$1:$D$9,2,FALSE)</f>
        <v>Steve</v>
      </c>
      <c r="K10">
        <f>INDEX(Data_Persons!$B$2:$D$10,MATCH(Data_Sales[[#This Row],[Sales Person]],Data_Persons!$C$2:$C$9,0),1)</f>
        <v>6</v>
      </c>
      <c r="L10">
        <f>VLOOKUP(Data_Sales[[#This Row],[Manager]],Data_Persons!$A$1:$C$9,2,FALSE)</f>
        <v>4</v>
      </c>
      <c r="M10">
        <f>Data_Sales[[#This Row],[Price]]*Data_Sales[[#This Row],[Quantity]]</f>
        <v>1596</v>
      </c>
    </row>
    <row r="11" spans="1:15" x14ac:dyDescent="0.35">
      <c r="A11" t="s">
        <v>34</v>
      </c>
      <c r="B11" s="2">
        <v>44208</v>
      </c>
      <c r="C11">
        <v>20</v>
      </c>
      <c r="D11" t="s">
        <v>8</v>
      </c>
      <c r="E11" t="s">
        <v>35</v>
      </c>
      <c r="F11" t="s">
        <v>10</v>
      </c>
      <c r="G11" t="s">
        <v>2040</v>
      </c>
      <c r="H11">
        <v>399</v>
      </c>
      <c r="I11">
        <v>3</v>
      </c>
      <c r="J11" t="str">
        <f>VLOOKUP(Data_Sales[[#This Row],[Sales Person]],Data_Persons!$C$1:$D$9,2,FALSE)</f>
        <v>Jeff</v>
      </c>
      <c r="K11">
        <f>INDEX(Data_Persons!$B$2:$D$10,MATCH(Data_Sales[[#This Row],[Sales Person]],Data_Persons!$C$2:$C$9,0),1)</f>
        <v>5</v>
      </c>
      <c r="L11">
        <f>VLOOKUP(Data_Sales[[#This Row],[Manager]],Data_Persons!$A$1:$C$9,2,FALSE)</f>
        <v>3</v>
      </c>
      <c r="M11">
        <f>Data_Sales[[#This Row],[Price]]*Data_Sales[[#This Row],[Quantity]]</f>
        <v>1197</v>
      </c>
    </row>
    <row r="12" spans="1:15" x14ac:dyDescent="0.35">
      <c r="A12" t="s">
        <v>36</v>
      </c>
      <c r="B12" s="2">
        <v>44209</v>
      </c>
      <c r="C12">
        <v>9</v>
      </c>
      <c r="D12" t="s">
        <v>37</v>
      </c>
      <c r="E12" t="s">
        <v>38</v>
      </c>
      <c r="F12" t="s">
        <v>14</v>
      </c>
      <c r="G12" t="s">
        <v>2040</v>
      </c>
      <c r="H12">
        <v>399</v>
      </c>
      <c r="I12">
        <v>4</v>
      </c>
      <c r="J12" t="str">
        <f>VLOOKUP(Data_Sales[[#This Row],[Sales Person]],Data_Persons!$C$1:$D$9,2,FALSE)</f>
        <v>Philip</v>
      </c>
      <c r="K12">
        <f>INDEX(Data_Persons!$B$2:$D$10,MATCH(Data_Sales[[#This Row],[Sales Person]],Data_Persons!$C$2:$C$9,0),1)</f>
        <v>8</v>
      </c>
      <c r="L12">
        <f>VLOOKUP(Data_Sales[[#This Row],[Manager]],Data_Persons!$A$1:$C$9,2,FALSE)</f>
        <v>8</v>
      </c>
      <c r="M12">
        <f>Data_Sales[[#This Row],[Price]]*Data_Sales[[#This Row],[Quantity]]</f>
        <v>1596</v>
      </c>
    </row>
    <row r="13" spans="1:15" x14ac:dyDescent="0.35">
      <c r="A13" t="s">
        <v>39</v>
      </c>
      <c r="B13" s="2">
        <v>44209</v>
      </c>
      <c r="C13">
        <v>7</v>
      </c>
      <c r="D13" t="s">
        <v>40</v>
      </c>
      <c r="E13" t="s">
        <v>13</v>
      </c>
      <c r="F13" t="s">
        <v>14</v>
      </c>
      <c r="G13" t="s">
        <v>2040</v>
      </c>
      <c r="H13">
        <v>399</v>
      </c>
      <c r="I13">
        <v>5</v>
      </c>
      <c r="J13" t="str">
        <f>VLOOKUP(Data_Sales[[#This Row],[Sales Person]],Data_Persons!$C$1:$D$9,2,FALSE)</f>
        <v>Steve</v>
      </c>
      <c r="K13">
        <f>INDEX(Data_Persons!$B$2:$D$10,MATCH(Data_Sales[[#This Row],[Sales Person]],Data_Persons!$C$2:$C$9,0),1)</f>
        <v>4</v>
      </c>
      <c r="L13">
        <f>VLOOKUP(Data_Sales[[#This Row],[Manager]],Data_Persons!$A$1:$C$9,2,FALSE)</f>
        <v>4</v>
      </c>
      <c r="M13">
        <f>Data_Sales[[#This Row],[Price]]*Data_Sales[[#This Row],[Quantity]]</f>
        <v>1995</v>
      </c>
    </row>
    <row r="14" spans="1:15" x14ac:dyDescent="0.35">
      <c r="A14" t="s">
        <v>41</v>
      </c>
      <c r="B14" s="2">
        <v>44209</v>
      </c>
      <c r="C14">
        <v>19</v>
      </c>
      <c r="D14" t="s">
        <v>29</v>
      </c>
      <c r="E14" t="s">
        <v>9</v>
      </c>
      <c r="F14" t="s">
        <v>10</v>
      </c>
      <c r="G14" t="s">
        <v>2040</v>
      </c>
      <c r="H14">
        <v>399</v>
      </c>
      <c r="I14">
        <v>6</v>
      </c>
      <c r="J14" t="str">
        <f>VLOOKUP(Data_Sales[[#This Row],[Sales Person]],Data_Persons!$C$1:$D$9,2,FALSE)</f>
        <v>Jeff</v>
      </c>
      <c r="K14">
        <f>INDEX(Data_Persons!$B$2:$D$10,MATCH(Data_Sales[[#This Row],[Sales Person]],Data_Persons!$C$2:$C$9,0),1)</f>
        <v>3</v>
      </c>
      <c r="L14">
        <f>VLOOKUP(Data_Sales[[#This Row],[Manager]],Data_Persons!$A$1:$C$9,2,FALSE)</f>
        <v>3</v>
      </c>
      <c r="M14">
        <f>Data_Sales[[#This Row],[Price]]*Data_Sales[[#This Row],[Quantity]]</f>
        <v>2394</v>
      </c>
    </row>
    <row r="15" spans="1:15" x14ac:dyDescent="0.35">
      <c r="A15" t="s">
        <v>42</v>
      </c>
      <c r="B15" s="2">
        <v>44211</v>
      </c>
      <c r="C15">
        <v>7</v>
      </c>
      <c r="D15" t="s">
        <v>40</v>
      </c>
      <c r="E15" t="s">
        <v>13</v>
      </c>
      <c r="F15" t="s">
        <v>14</v>
      </c>
      <c r="G15" t="s">
        <v>2040</v>
      </c>
      <c r="H15">
        <v>399</v>
      </c>
      <c r="I15">
        <v>0</v>
      </c>
      <c r="J15" t="str">
        <f>VLOOKUP(Data_Sales[[#This Row],[Sales Person]],Data_Persons!$C$1:$D$9,2,FALSE)</f>
        <v>Steve</v>
      </c>
      <c r="K15">
        <f>INDEX(Data_Persons!$B$2:$D$10,MATCH(Data_Sales[[#This Row],[Sales Person]],Data_Persons!$C$2:$C$9,0),1)</f>
        <v>4</v>
      </c>
      <c r="L15">
        <f>VLOOKUP(Data_Sales[[#This Row],[Manager]],Data_Persons!$A$1:$C$9,2,FALSE)</f>
        <v>4</v>
      </c>
      <c r="M15">
        <f>Data_Sales[[#This Row],[Price]]*Data_Sales[[#This Row],[Quantity]]</f>
        <v>0</v>
      </c>
    </row>
    <row r="16" spans="1:15" x14ac:dyDescent="0.35">
      <c r="A16" t="s">
        <v>43</v>
      </c>
      <c r="B16" s="2">
        <v>44211</v>
      </c>
      <c r="C16">
        <v>9</v>
      </c>
      <c r="D16" t="s">
        <v>37</v>
      </c>
      <c r="E16" t="s">
        <v>38</v>
      </c>
      <c r="F16" t="s">
        <v>14</v>
      </c>
      <c r="G16" t="s">
        <v>2040</v>
      </c>
      <c r="H16">
        <v>399</v>
      </c>
      <c r="I16">
        <v>7</v>
      </c>
      <c r="J16" t="str">
        <f>VLOOKUP(Data_Sales[[#This Row],[Sales Person]],Data_Persons!$C$1:$D$9,2,FALSE)</f>
        <v>Philip</v>
      </c>
      <c r="K16">
        <f>INDEX(Data_Persons!$B$2:$D$10,MATCH(Data_Sales[[#This Row],[Sales Person]],Data_Persons!$C$2:$C$9,0),1)</f>
        <v>8</v>
      </c>
      <c r="L16">
        <f>VLOOKUP(Data_Sales[[#This Row],[Manager]],Data_Persons!$A$1:$C$9,2,FALSE)</f>
        <v>8</v>
      </c>
      <c r="M16">
        <f>Data_Sales[[#This Row],[Price]]*Data_Sales[[#This Row],[Quantity]]</f>
        <v>2793</v>
      </c>
    </row>
    <row r="17" spans="1:13" x14ac:dyDescent="0.35">
      <c r="A17" t="s">
        <v>44</v>
      </c>
      <c r="B17" s="2">
        <v>44214</v>
      </c>
      <c r="C17">
        <v>9</v>
      </c>
      <c r="D17" t="s">
        <v>37</v>
      </c>
      <c r="E17" t="s">
        <v>13</v>
      </c>
      <c r="F17" t="s">
        <v>14</v>
      </c>
      <c r="G17" t="s">
        <v>2040</v>
      </c>
      <c r="H17">
        <v>399</v>
      </c>
      <c r="I17">
        <v>1</v>
      </c>
      <c r="J17" t="str">
        <f>VLOOKUP(Data_Sales[[#This Row],[Sales Person]],Data_Persons!$C$1:$D$9,2,FALSE)</f>
        <v>Steve</v>
      </c>
      <c r="K17">
        <f>INDEX(Data_Persons!$B$2:$D$10,MATCH(Data_Sales[[#This Row],[Sales Person]],Data_Persons!$C$2:$C$9,0),1)</f>
        <v>4</v>
      </c>
      <c r="L17">
        <f>VLOOKUP(Data_Sales[[#This Row],[Manager]],Data_Persons!$A$1:$C$9,2,FALSE)</f>
        <v>4</v>
      </c>
      <c r="M17">
        <f>Data_Sales[[#This Row],[Price]]*Data_Sales[[#This Row],[Quantity]]</f>
        <v>399</v>
      </c>
    </row>
    <row r="18" spans="1:13" x14ac:dyDescent="0.35">
      <c r="A18" t="s">
        <v>45</v>
      </c>
      <c r="B18" s="2">
        <v>44218</v>
      </c>
      <c r="C18">
        <v>15</v>
      </c>
      <c r="D18" t="s">
        <v>46</v>
      </c>
      <c r="E18" t="s">
        <v>33</v>
      </c>
      <c r="F18" t="s">
        <v>24</v>
      </c>
      <c r="G18" t="s">
        <v>2040</v>
      </c>
      <c r="H18">
        <v>399</v>
      </c>
      <c r="I18">
        <v>4</v>
      </c>
      <c r="J18" t="str">
        <f>VLOOKUP(Data_Sales[[#This Row],[Sales Person]],Data_Persons!$C$1:$D$9,2,FALSE)</f>
        <v>Steve</v>
      </c>
      <c r="K18">
        <f>INDEX(Data_Persons!$B$2:$D$10,MATCH(Data_Sales[[#This Row],[Sales Person]],Data_Persons!$C$2:$C$9,0),1)</f>
        <v>6</v>
      </c>
      <c r="L18">
        <f>VLOOKUP(Data_Sales[[#This Row],[Manager]],Data_Persons!$A$1:$C$9,2,FALSE)</f>
        <v>4</v>
      </c>
      <c r="M18">
        <f>Data_Sales[[#This Row],[Price]]*Data_Sales[[#This Row],[Quantity]]</f>
        <v>1596</v>
      </c>
    </row>
    <row r="19" spans="1:13" x14ac:dyDescent="0.35">
      <c r="A19" t="s">
        <v>47</v>
      </c>
      <c r="B19" s="2">
        <v>44220</v>
      </c>
      <c r="C19">
        <v>7</v>
      </c>
      <c r="D19" t="s">
        <v>40</v>
      </c>
      <c r="E19" t="s">
        <v>13</v>
      </c>
      <c r="F19" t="s">
        <v>14</v>
      </c>
      <c r="G19" t="s">
        <v>2040</v>
      </c>
      <c r="H19">
        <v>399</v>
      </c>
      <c r="I19">
        <v>6</v>
      </c>
      <c r="J19" t="str">
        <f>VLOOKUP(Data_Sales[[#This Row],[Sales Person]],Data_Persons!$C$1:$D$9,2,FALSE)</f>
        <v>Steve</v>
      </c>
      <c r="K19">
        <f>INDEX(Data_Persons!$B$2:$D$10,MATCH(Data_Sales[[#This Row],[Sales Person]],Data_Persons!$C$2:$C$9,0),1)</f>
        <v>4</v>
      </c>
      <c r="L19">
        <f>VLOOKUP(Data_Sales[[#This Row],[Manager]],Data_Persons!$A$1:$C$9,2,FALSE)</f>
        <v>4</v>
      </c>
      <c r="M19">
        <f>Data_Sales[[#This Row],[Price]]*Data_Sales[[#This Row],[Quantity]]</f>
        <v>2394</v>
      </c>
    </row>
    <row r="20" spans="1:13" x14ac:dyDescent="0.35">
      <c r="A20" t="s">
        <v>48</v>
      </c>
      <c r="B20" s="2">
        <v>44221</v>
      </c>
      <c r="C20">
        <v>18</v>
      </c>
      <c r="D20" t="s">
        <v>49</v>
      </c>
      <c r="E20" t="s">
        <v>9</v>
      </c>
      <c r="F20" t="s">
        <v>10</v>
      </c>
      <c r="G20" t="s">
        <v>2040</v>
      </c>
      <c r="H20">
        <v>399</v>
      </c>
      <c r="I20">
        <v>1</v>
      </c>
      <c r="J20" t="str">
        <f>VLOOKUP(Data_Sales[[#This Row],[Sales Person]],Data_Persons!$C$1:$D$9,2,FALSE)</f>
        <v>Jeff</v>
      </c>
      <c r="K20">
        <f>INDEX(Data_Persons!$B$2:$D$10,MATCH(Data_Sales[[#This Row],[Sales Person]],Data_Persons!$C$2:$C$9,0),1)</f>
        <v>3</v>
      </c>
      <c r="L20">
        <f>VLOOKUP(Data_Sales[[#This Row],[Manager]],Data_Persons!$A$1:$C$9,2,FALSE)</f>
        <v>3</v>
      </c>
      <c r="M20">
        <f>Data_Sales[[#This Row],[Price]]*Data_Sales[[#This Row],[Quantity]]</f>
        <v>399</v>
      </c>
    </row>
    <row r="21" spans="1:13" x14ac:dyDescent="0.35">
      <c r="A21" t="s">
        <v>50</v>
      </c>
      <c r="B21" s="2">
        <v>44222</v>
      </c>
      <c r="C21">
        <v>4</v>
      </c>
      <c r="D21" t="s">
        <v>16</v>
      </c>
      <c r="E21" t="s">
        <v>27</v>
      </c>
      <c r="F21" t="s">
        <v>18</v>
      </c>
      <c r="G21" t="s">
        <v>2040</v>
      </c>
      <c r="H21">
        <v>399</v>
      </c>
      <c r="I21">
        <v>9</v>
      </c>
      <c r="J21" t="str">
        <f>VLOOKUP(Data_Sales[[#This Row],[Sales Person]],Data_Persons!$C$1:$D$9,2,FALSE)</f>
        <v>Sara</v>
      </c>
      <c r="K21">
        <f>INDEX(Data_Persons!$B$2:$D$10,MATCH(Data_Sales[[#This Row],[Sales Person]],Data_Persons!$C$2:$C$9,0),1)</f>
        <v>2</v>
      </c>
      <c r="L21">
        <f>VLOOKUP(Data_Sales[[#This Row],[Manager]],Data_Persons!$A$1:$C$9,2,FALSE)</f>
        <v>5</v>
      </c>
      <c r="M21">
        <f>Data_Sales[[#This Row],[Price]]*Data_Sales[[#This Row],[Quantity]]</f>
        <v>3591</v>
      </c>
    </row>
    <row r="22" spans="1:13" x14ac:dyDescent="0.35">
      <c r="A22" t="s">
        <v>51</v>
      </c>
      <c r="B22" s="2">
        <v>44222</v>
      </c>
      <c r="C22">
        <v>12</v>
      </c>
      <c r="D22" t="s">
        <v>22</v>
      </c>
      <c r="E22" t="s">
        <v>23</v>
      </c>
      <c r="F22" t="s">
        <v>24</v>
      </c>
      <c r="G22" t="s">
        <v>2040</v>
      </c>
      <c r="H22">
        <v>399</v>
      </c>
      <c r="I22">
        <v>2</v>
      </c>
      <c r="J22" t="str">
        <f>VLOOKUP(Data_Sales[[#This Row],[Sales Person]],Data_Persons!$C$1:$D$9,2,FALSE)</f>
        <v>Sara</v>
      </c>
      <c r="K22">
        <f>INDEX(Data_Persons!$B$2:$D$10,MATCH(Data_Sales[[#This Row],[Sales Person]],Data_Persons!$C$2:$C$9,0),1)</f>
        <v>5</v>
      </c>
      <c r="L22">
        <f>VLOOKUP(Data_Sales[[#This Row],[Manager]],Data_Persons!$A$1:$C$9,2,FALSE)</f>
        <v>5</v>
      </c>
      <c r="M22">
        <f>Data_Sales[[#This Row],[Price]]*Data_Sales[[#This Row],[Quantity]]</f>
        <v>798</v>
      </c>
    </row>
    <row r="23" spans="1:13" x14ac:dyDescent="0.35">
      <c r="A23" t="s">
        <v>52</v>
      </c>
      <c r="B23" s="2">
        <v>44224</v>
      </c>
      <c r="C23">
        <v>20</v>
      </c>
      <c r="D23" t="s">
        <v>8</v>
      </c>
      <c r="E23" t="s">
        <v>35</v>
      </c>
      <c r="F23" t="s">
        <v>10</v>
      </c>
      <c r="G23" t="s">
        <v>2040</v>
      </c>
      <c r="H23">
        <v>399</v>
      </c>
      <c r="I23">
        <v>6</v>
      </c>
      <c r="J23" t="str">
        <f>VLOOKUP(Data_Sales[[#This Row],[Sales Person]],Data_Persons!$C$1:$D$9,2,FALSE)</f>
        <v>Jeff</v>
      </c>
      <c r="K23">
        <f>INDEX(Data_Persons!$B$2:$D$10,MATCH(Data_Sales[[#This Row],[Sales Person]],Data_Persons!$C$2:$C$9,0),1)</f>
        <v>5</v>
      </c>
      <c r="L23">
        <f>VLOOKUP(Data_Sales[[#This Row],[Manager]],Data_Persons!$A$1:$C$9,2,FALSE)</f>
        <v>3</v>
      </c>
      <c r="M23">
        <f>Data_Sales[[#This Row],[Price]]*Data_Sales[[#This Row],[Quantity]]</f>
        <v>2394</v>
      </c>
    </row>
    <row r="24" spans="1:13" x14ac:dyDescent="0.35">
      <c r="A24" t="s">
        <v>53</v>
      </c>
      <c r="B24" s="2">
        <v>44225</v>
      </c>
      <c r="C24">
        <v>7</v>
      </c>
      <c r="D24" t="s">
        <v>40</v>
      </c>
      <c r="E24" t="s">
        <v>38</v>
      </c>
      <c r="F24" t="s">
        <v>14</v>
      </c>
      <c r="G24" t="s">
        <v>2040</v>
      </c>
      <c r="H24">
        <v>399</v>
      </c>
      <c r="I24">
        <v>1</v>
      </c>
      <c r="J24" t="str">
        <f>VLOOKUP(Data_Sales[[#This Row],[Sales Person]],Data_Persons!$C$1:$D$9,2,FALSE)</f>
        <v>Philip</v>
      </c>
      <c r="K24">
        <f>INDEX(Data_Persons!$B$2:$D$10,MATCH(Data_Sales[[#This Row],[Sales Person]],Data_Persons!$C$2:$C$9,0),1)</f>
        <v>8</v>
      </c>
      <c r="L24">
        <f>VLOOKUP(Data_Sales[[#This Row],[Manager]],Data_Persons!$A$1:$C$9,2,FALSE)</f>
        <v>8</v>
      </c>
      <c r="M24">
        <f>Data_Sales[[#This Row],[Price]]*Data_Sales[[#This Row],[Quantity]]</f>
        <v>399</v>
      </c>
    </row>
    <row r="25" spans="1:13" x14ac:dyDescent="0.35">
      <c r="A25" t="s">
        <v>54</v>
      </c>
      <c r="B25" s="2">
        <v>44229</v>
      </c>
      <c r="C25">
        <v>4</v>
      </c>
      <c r="D25" t="s">
        <v>16</v>
      </c>
      <c r="E25" t="s">
        <v>27</v>
      </c>
      <c r="F25" t="s">
        <v>18</v>
      </c>
      <c r="G25" t="s">
        <v>2040</v>
      </c>
      <c r="H25">
        <v>399</v>
      </c>
      <c r="I25">
        <v>1</v>
      </c>
      <c r="J25" t="str">
        <f>VLOOKUP(Data_Sales[[#This Row],[Sales Person]],Data_Persons!$C$1:$D$9,2,FALSE)</f>
        <v>Sara</v>
      </c>
      <c r="K25">
        <f>INDEX(Data_Persons!$B$2:$D$10,MATCH(Data_Sales[[#This Row],[Sales Person]],Data_Persons!$C$2:$C$9,0),1)</f>
        <v>2</v>
      </c>
      <c r="L25">
        <f>VLOOKUP(Data_Sales[[#This Row],[Manager]],Data_Persons!$A$1:$C$9,2,FALSE)</f>
        <v>5</v>
      </c>
      <c r="M25">
        <f>Data_Sales[[#This Row],[Price]]*Data_Sales[[#This Row],[Quantity]]</f>
        <v>399</v>
      </c>
    </row>
    <row r="26" spans="1:13" x14ac:dyDescent="0.35">
      <c r="A26" t="s">
        <v>55</v>
      </c>
      <c r="B26" s="2">
        <v>44229</v>
      </c>
      <c r="C26">
        <v>15</v>
      </c>
      <c r="D26" t="s">
        <v>46</v>
      </c>
      <c r="E26" t="s">
        <v>33</v>
      </c>
      <c r="F26" t="s">
        <v>24</v>
      </c>
      <c r="G26" t="s">
        <v>2040</v>
      </c>
      <c r="H26">
        <v>399</v>
      </c>
      <c r="I26">
        <v>2</v>
      </c>
      <c r="J26" t="str">
        <f>VLOOKUP(Data_Sales[[#This Row],[Sales Person]],Data_Persons!$C$1:$D$9,2,FALSE)</f>
        <v>Steve</v>
      </c>
      <c r="K26">
        <f>INDEX(Data_Persons!$B$2:$D$10,MATCH(Data_Sales[[#This Row],[Sales Person]],Data_Persons!$C$2:$C$9,0),1)</f>
        <v>6</v>
      </c>
      <c r="L26">
        <f>VLOOKUP(Data_Sales[[#This Row],[Manager]],Data_Persons!$A$1:$C$9,2,FALSE)</f>
        <v>4</v>
      </c>
      <c r="M26">
        <f>Data_Sales[[#This Row],[Price]]*Data_Sales[[#This Row],[Quantity]]</f>
        <v>798</v>
      </c>
    </row>
    <row r="27" spans="1:13" x14ac:dyDescent="0.35">
      <c r="A27" t="s">
        <v>56</v>
      </c>
      <c r="B27" s="2">
        <v>44230</v>
      </c>
      <c r="C27">
        <v>19</v>
      </c>
      <c r="D27" t="s">
        <v>29</v>
      </c>
      <c r="E27" t="s">
        <v>9</v>
      </c>
      <c r="F27" t="s">
        <v>10</v>
      </c>
      <c r="G27" t="s">
        <v>2040</v>
      </c>
      <c r="H27">
        <v>399</v>
      </c>
      <c r="I27">
        <v>6</v>
      </c>
      <c r="J27" t="str">
        <f>VLOOKUP(Data_Sales[[#This Row],[Sales Person]],Data_Persons!$C$1:$D$9,2,FALSE)</f>
        <v>Jeff</v>
      </c>
      <c r="K27">
        <f>INDEX(Data_Persons!$B$2:$D$10,MATCH(Data_Sales[[#This Row],[Sales Person]],Data_Persons!$C$2:$C$9,0),1)</f>
        <v>3</v>
      </c>
      <c r="L27">
        <f>VLOOKUP(Data_Sales[[#This Row],[Manager]],Data_Persons!$A$1:$C$9,2,FALSE)</f>
        <v>3</v>
      </c>
      <c r="M27">
        <f>Data_Sales[[#This Row],[Price]]*Data_Sales[[#This Row],[Quantity]]</f>
        <v>2394</v>
      </c>
    </row>
    <row r="28" spans="1:13" x14ac:dyDescent="0.35">
      <c r="A28" t="s">
        <v>57</v>
      </c>
      <c r="B28" s="2">
        <v>44231</v>
      </c>
      <c r="C28">
        <v>1</v>
      </c>
      <c r="D28" t="s">
        <v>58</v>
      </c>
      <c r="E28" t="s">
        <v>17</v>
      </c>
      <c r="F28" t="s">
        <v>18</v>
      </c>
      <c r="G28" t="s">
        <v>2040</v>
      </c>
      <c r="H28">
        <v>399</v>
      </c>
      <c r="I28">
        <v>2</v>
      </c>
      <c r="J28" t="str">
        <f>VLOOKUP(Data_Sales[[#This Row],[Sales Person]],Data_Persons!$C$1:$D$9,2,FALSE)</f>
        <v>Jeff</v>
      </c>
      <c r="K28">
        <f>INDEX(Data_Persons!$B$2:$D$10,MATCH(Data_Sales[[#This Row],[Sales Person]],Data_Persons!$C$2:$C$9,0),1)</f>
        <v>2</v>
      </c>
      <c r="L28">
        <f>VLOOKUP(Data_Sales[[#This Row],[Manager]],Data_Persons!$A$1:$C$9,2,FALSE)</f>
        <v>3</v>
      </c>
      <c r="M28">
        <f>Data_Sales[[#This Row],[Price]]*Data_Sales[[#This Row],[Quantity]]</f>
        <v>798</v>
      </c>
    </row>
    <row r="29" spans="1:13" x14ac:dyDescent="0.35">
      <c r="A29" t="s">
        <v>59</v>
      </c>
      <c r="B29" s="2">
        <v>44232</v>
      </c>
      <c r="C29">
        <v>17</v>
      </c>
      <c r="D29" t="s">
        <v>60</v>
      </c>
      <c r="E29" t="s">
        <v>35</v>
      </c>
      <c r="F29" t="s">
        <v>10</v>
      </c>
      <c r="G29" t="s">
        <v>2040</v>
      </c>
      <c r="H29">
        <v>399</v>
      </c>
      <c r="I29">
        <v>5</v>
      </c>
      <c r="J29" t="str">
        <f>VLOOKUP(Data_Sales[[#This Row],[Sales Person]],Data_Persons!$C$1:$D$9,2,FALSE)</f>
        <v>Jeff</v>
      </c>
      <c r="K29">
        <f>INDEX(Data_Persons!$B$2:$D$10,MATCH(Data_Sales[[#This Row],[Sales Person]],Data_Persons!$C$2:$C$9,0),1)</f>
        <v>5</v>
      </c>
      <c r="L29">
        <f>VLOOKUP(Data_Sales[[#This Row],[Manager]],Data_Persons!$A$1:$C$9,2,FALSE)</f>
        <v>3</v>
      </c>
      <c r="M29">
        <f>Data_Sales[[#This Row],[Price]]*Data_Sales[[#This Row],[Quantity]]</f>
        <v>1995</v>
      </c>
    </row>
    <row r="30" spans="1:13" x14ac:dyDescent="0.35">
      <c r="A30" t="s">
        <v>61</v>
      </c>
      <c r="B30" s="2">
        <v>44232</v>
      </c>
      <c r="C30">
        <v>14</v>
      </c>
      <c r="D30" t="s">
        <v>62</v>
      </c>
      <c r="E30" t="s">
        <v>23</v>
      </c>
      <c r="F30" t="s">
        <v>24</v>
      </c>
      <c r="G30" t="s">
        <v>2040</v>
      </c>
      <c r="H30">
        <v>399</v>
      </c>
      <c r="I30">
        <v>7</v>
      </c>
      <c r="J30" t="str">
        <f>VLOOKUP(Data_Sales[[#This Row],[Sales Person]],Data_Persons!$C$1:$D$9,2,FALSE)</f>
        <v>Sara</v>
      </c>
      <c r="K30">
        <f>INDEX(Data_Persons!$B$2:$D$10,MATCH(Data_Sales[[#This Row],[Sales Person]],Data_Persons!$C$2:$C$9,0),1)</f>
        <v>5</v>
      </c>
      <c r="L30">
        <f>VLOOKUP(Data_Sales[[#This Row],[Manager]],Data_Persons!$A$1:$C$9,2,FALSE)</f>
        <v>5</v>
      </c>
      <c r="M30">
        <f>Data_Sales[[#This Row],[Price]]*Data_Sales[[#This Row],[Quantity]]</f>
        <v>2793</v>
      </c>
    </row>
    <row r="31" spans="1:13" x14ac:dyDescent="0.35">
      <c r="A31" t="s">
        <v>63</v>
      </c>
      <c r="B31" s="2">
        <v>44235</v>
      </c>
      <c r="C31">
        <v>18</v>
      </c>
      <c r="D31" t="s">
        <v>49</v>
      </c>
      <c r="E31" t="s">
        <v>35</v>
      </c>
      <c r="F31" t="s">
        <v>10</v>
      </c>
      <c r="G31" t="s">
        <v>2040</v>
      </c>
      <c r="H31">
        <v>399</v>
      </c>
      <c r="I31">
        <v>4</v>
      </c>
      <c r="J31" t="str">
        <f>VLOOKUP(Data_Sales[[#This Row],[Sales Person]],Data_Persons!$C$1:$D$9,2,FALSE)</f>
        <v>Jeff</v>
      </c>
      <c r="K31">
        <f>INDEX(Data_Persons!$B$2:$D$10,MATCH(Data_Sales[[#This Row],[Sales Person]],Data_Persons!$C$2:$C$9,0),1)</f>
        <v>5</v>
      </c>
      <c r="L31">
        <f>VLOOKUP(Data_Sales[[#This Row],[Manager]],Data_Persons!$A$1:$C$9,2,FALSE)</f>
        <v>3</v>
      </c>
      <c r="M31">
        <f>Data_Sales[[#This Row],[Price]]*Data_Sales[[#This Row],[Quantity]]</f>
        <v>1596</v>
      </c>
    </row>
    <row r="32" spans="1:13" x14ac:dyDescent="0.35">
      <c r="A32" t="s">
        <v>64</v>
      </c>
      <c r="B32" s="2">
        <v>44238</v>
      </c>
      <c r="C32">
        <v>10</v>
      </c>
      <c r="D32" t="s">
        <v>65</v>
      </c>
      <c r="E32" t="s">
        <v>38</v>
      </c>
      <c r="F32" t="s">
        <v>14</v>
      </c>
      <c r="G32" t="s">
        <v>2040</v>
      </c>
      <c r="H32">
        <v>399</v>
      </c>
      <c r="I32">
        <v>3</v>
      </c>
      <c r="J32" t="str">
        <f>VLOOKUP(Data_Sales[[#This Row],[Sales Person]],Data_Persons!$C$1:$D$9,2,FALSE)</f>
        <v>Philip</v>
      </c>
      <c r="K32">
        <f>INDEX(Data_Persons!$B$2:$D$10,MATCH(Data_Sales[[#This Row],[Sales Person]],Data_Persons!$C$2:$C$9,0),1)</f>
        <v>8</v>
      </c>
      <c r="L32">
        <f>VLOOKUP(Data_Sales[[#This Row],[Manager]],Data_Persons!$A$1:$C$9,2,FALSE)</f>
        <v>8</v>
      </c>
      <c r="M32">
        <f>Data_Sales[[#This Row],[Price]]*Data_Sales[[#This Row],[Quantity]]</f>
        <v>1197</v>
      </c>
    </row>
    <row r="33" spans="1:13" x14ac:dyDescent="0.35">
      <c r="A33" t="s">
        <v>66</v>
      </c>
      <c r="B33" s="2">
        <v>44238</v>
      </c>
      <c r="C33">
        <v>12</v>
      </c>
      <c r="D33" t="s">
        <v>22</v>
      </c>
      <c r="E33" t="s">
        <v>23</v>
      </c>
      <c r="F33" t="s">
        <v>24</v>
      </c>
      <c r="G33" t="s">
        <v>2040</v>
      </c>
      <c r="H33">
        <v>399</v>
      </c>
      <c r="I33">
        <v>9</v>
      </c>
      <c r="J33" t="str">
        <f>VLOOKUP(Data_Sales[[#This Row],[Sales Person]],Data_Persons!$C$1:$D$9,2,FALSE)</f>
        <v>Sara</v>
      </c>
      <c r="K33">
        <f>INDEX(Data_Persons!$B$2:$D$10,MATCH(Data_Sales[[#This Row],[Sales Person]],Data_Persons!$C$2:$C$9,0),1)</f>
        <v>5</v>
      </c>
      <c r="L33">
        <f>VLOOKUP(Data_Sales[[#This Row],[Manager]],Data_Persons!$A$1:$C$9,2,FALSE)</f>
        <v>5</v>
      </c>
      <c r="M33">
        <f>Data_Sales[[#This Row],[Price]]*Data_Sales[[#This Row],[Quantity]]</f>
        <v>3591</v>
      </c>
    </row>
    <row r="34" spans="1:13" x14ac:dyDescent="0.35">
      <c r="A34" t="s">
        <v>67</v>
      </c>
      <c r="B34" s="2">
        <v>44240</v>
      </c>
      <c r="C34">
        <v>12</v>
      </c>
      <c r="D34" t="s">
        <v>22</v>
      </c>
      <c r="E34" t="s">
        <v>33</v>
      </c>
      <c r="F34" t="s">
        <v>24</v>
      </c>
      <c r="G34" t="s">
        <v>2040</v>
      </c>
      <c r="H34">
        <v>399</v>
      </c>
      <c r="I34">
        <v>3</v>
      </c>
      <c r="J34" t="str">
        <f>VLOOKUP(Data_Sales[[#This Row],[Sales Person]],Data_Persons!$C$1:$D$9,2,FALSE)</f>
        <v>Steve</v>
      </c>
      <c r="K34">
        <f>INDEX(Data_Persons!$B$2:$D$10,MATCH(Data_Sales[[#This Row],[Sales Person]],Data_Persons!$C$2:$C$9,0),1)</f>
        <v>6</v>
      </c>
      <c r="L34">
        <f>VLOOKUP(Data_Sales[[#This Row],[Manager]],Data_Persons!$A$1:$C$9,2,FALSE)</f>
        <v>4</v>
      </c>
      <c r="M34">
        <f>Data_Sales[[#This Row],[Price]]*Data_Sales[[#This Row],[Quantity]]</f>
        <v>1197</v>
      </c>
    </row>
    <row r="35" spans="1:13" x14ac:dyDescent="0.35">
      <c r="A35" t="s">
        <v>68</v>
      </c>
      <c r="B35" s="2">
        <v>44240</v>
      </c>
      <c r="C35">
        <v>14</v>
      </c>
      <c r="D35" t="s">
        <v>62</v>
      </c>
      <c r="E35" t="s">
        <v>33</v>
      </c>
      <c r="F35" t="s">
        <v>24</v>
      </c>
      <c r="G35" t="s">
        <v>2040</v>
      </c>
      <c r="H35">
        <v>399</v>
      </c>
      <c r="I35">
        <v>3</v>
      </c>
      <c r="J35" t="str">
        <f>VLOOKUP(Data_Sales[[#This Row],[Sales Person]],Data_Persons!$C$1:$D$9,2,FALSE)</f>
        <v>Steve</v>
      </c>
      <c r="K35">
        <f>INDEX(Data_Persons!$B$2:$D$10,MATCH(Data_Sales[[#This Row],[Sales Person]],Data_Persons!$C$2:$C$9,0),1)</f>
        <v>6</v>
      </c>
      <c r="L35">
        <f>VLOOKUP(Data_Sales[[#This Row],[Manager]],Data_Persons!$A$1:$C$9,2,FALSE)</f>
        <v>4</v>
      </c>
      <c r="M35">
        <f>Data_Sales[[#This Row],[Price]]*Data_Sales[[#This Row],[Quantity]]</f>
        <v>1197</v>
      </c>
    </row>
    <row r="36" spans="1:13" x14ac:dyDescent="0.35">
      <c r="A36" t="s">
        <v>69</v>
      </c>
      <c r="B36" s="2">
        <v>44240</v>
      </c>
      <c r="C36">
        <v>15</v>
      </c>
      <c r="D36" t="s">
        <v>46</v>
      </c>
      <c r="E36" t="s">
        <v>33</v>
      </c>
      <c r="F36" t="s">
        <v>24</v>
      </c>
      <c r="G36" t="s">
        <v>2040</v>
      </c>
      <c r="H36">
        <v>399</v>
      </c>
      <c r="I36">
        <v>8</v>
      </c>
      <c r="J36" t="str">
        <f>VLOOKUP(Data_Sales[[#This Row],[Sales Person]],Data_Persons!$C$1:$D$9,2,FALSE)</f>
        <v>Steve</v>
      </c>
      <c r="K36">
        <f>INDEX(Data_Persons!$B$2:$D$10,MATCH(Data_Sales[[#This Row],[Sales Person]],Data_Persons!$C$2:$C$9,0),1)</f>
        <v>6</v>
      </c>
      <c r="L36">
        <f>VLOOKUP(Data_Sales[[#This Row],[Manager]],Data_Persons!$A$1:$C$9,2,FALSE)</f>
        <v>4</v>
      </c>
      <c r="M36">
        <f>Data_Sales[[#This Row],[Price]]*Data_Sales[[#This Row],[Quantity]]</f>
        <v>3192</v>
      </c>
    </row>
    <row r="37" spans="1:13" x14ac:dyDescent="0.35">
      <c r="A37" t="s">
        <v>70</v>
      </c>
      <c r="B37" s="2">
        <v>44240</v>
      </c>
      <c r="C37">
        <v>2</v>
      </c>
      <c r="D37" t="s">
        <v>71</v>
      </c>
      <c r="E37" t="s">
        <v>27</v>
      </c>
      <c r="F37" t="s">
        <v>18</v>
      </c>
      <c r="G37" t="s">
        <v>2040</v>
      </c>
      <c r="H37">
        <v>399</v>
      </c>
      <c r="I37">
        <v>2</v>
      </c>
      <c r="J37" t="str">
        <f>VLOOKUP(Data_Sales[[#This Row],[Sales Person]],Data_Persons!$C$1:$D$9,2,FALSE)</f>
        <v>Sara</v>
      </c>
      <c r="K37">
        <f>INDEX(Data_Persons!$B$2:$D$10,MATCH(Data_Sales[[#This Row],[Sales Person]],Data_Persons!$C$2:$C$9,0),1)</f>
        <v>2</v>
      </c>
      <c r="L37">
        <f>VLOOKUP(Data_Sales[[#This Row],[Manager]],Data_Persons!$A$1:$C$9,2,FALSE)</f>
        <v>5</v>
      </c>
      <c r="M37">
        <f>Data_Sales[[#This Row],[Price]]*Data_Sales[[#This Row],[Quantity]]</f>
        <v>798</v>
      </c>
    </row>
    <row r="38" spans="1:13" x14ac:dyDescent="0.35">
      <c r="A38" t="s">
        <v>72</v>
      </c>
      <c r="B38" s="2">
        <v>44246</v>
      </c>
      <c r="C38">
        <v>8</v>
      </c>
      <c r="D38" t="s">
        <v>73</v>
      </c>
      <c r="E38" t="s">
        <v>13</v>
      </c>
      <c r="F38" t="s">
        <v>14</v>
      </c>
      <c r="G38" t="s">
        <v>2040</v>
      </c>
      <c r="H38">
        <v>399</v>
      </c>
      <c r="I38">
        <v>6</v>
      </c>
      <c r="J38" t="str">
        <f>VLOOKUP(Data_Sales[[#This Row],[Sales Person]],Data_Persons!$C$1:$D$9,2,FALSE)</f>
        <v>Steve</v>
      </c>
      <c r="K38">
        <f>INDEX(Data_Persons!$B$2:$D$10,MATCH(Data_Sales[[#This Row],[Sales Person]],Data_Persons!$C$2:$C$9,0),1)</f>
        <v>4</v>
      </c>
      <c r="L38">
        <f>VLOOKUP(Data_Sales[[#This Row],[Manager]],Data_Persons!$A$1:$C$9,2,FALSE)</f>
        <v>4</v>
      </c>
      <c r="M38">
        <f>Data_Sales[[#This Row],[Price]]*Data_Sales[[#This Row],[Quantity]]</f>
        <v>2394</v>
      </c>
    </row>
    <row r="39" spans="1:13" x14ac:dyDescent="0.35">
      <c r="A39" t="s">
        <v>74</v>
      </c>
      <c r="B39" s="2">
        <v>44246</v>
      </c>
      <c r="C39">
        <v>2</v>
      </c>
      <c r="D39" t="s">
        <v>71</v>
      </c>
      <c r="E39" t="s">
        <v>27</v>
      </c>
      <c r="F39" t="s">
        <v>18</v>
      </c>
      <c r="G39" t="s">
        <v>2040</v>
      </c>
      <c r="H39">
        <v>399</v>
      </c>
      <c r="I39">
        <v>1</v>
      </c>
      <c r="J39" t="str">
        <f>VLOOKUP(Data_Sales[[#This Row],[Sales Person]],Data_Persons!$C$1:$D$9,2,FALSE)</f>
        <v>Sara</v>
      </c>
      <c r="K39">
        <f>INDEX(Data_Persons!$B$2:$D$10,MATCH(Data_Sales[[#This Row],[Sales Person]],Data_Persons!$C$2:$C$9,0),1)</f>
        <v>2</v>
      </c>
      <c r="L39">
        <f>VLOOKUP(Data_Sales[[#This Row],[Manager]],Data_Persons!$A$1:$C$9,2,FALSE)</f>
        <v>5</v>
      </c>
      <c r="M39">
        <f>Data_Sales[[#This Row],[Price]]*Data_Sales[[#This Row],[Quantity]]</f>
        <v>399</v>
      </c>
    </row>
    <row r="40" spans="1:13" x14ac:dyDescent="0.35">
      <c r="A40" t="s">
        <v>75</v>
      </c>
      <c r="B40" s="2">
        <v>44246</v>
      </c>
      <c r="C40">
        <v>6</v>
      </c>
      <c r="D40" t="s">
        <v>12</v>
      </c>
      <c r="E40" t="s">
        <v>13</v>
      </c>
      <c r="F40" t="s">
        <v>14</v>
      </c>
      <c r="G40" t="s">
        <v>2040</v>
      </c>
      <c r="H40">
        <v>399</v>
      </c>
      <c r="I40">
        <v>6</v>
      </c>
      <c r="J40" t="str">
        <f>VLOOKUP(Data_Sales[[#This Row],[Sales Person]],Data_Persons!$C$1:$D$9,2,FALSE)</f>
        <v>Steve</v>
      </c>
      <c r="K40">
        <f>INDEX(Data_Persons!$B$2:$D$10,MATCH(Data_Sales[[#This Row],[Sales Person]],Data_Persons!$C$2:$C$9,0),1)</f>
        <v>4</v>
      </c>
      <c r="L40">
        <f>VLOOKUP(Data_Sales[[#This Row],[Manager]],Data_Persons!$A$1:$C$9,2,FALSE)</f>
        <v>4</v>
      </c>
      <c r="M40">
        <f>Data_Sales[[#This Row],[Price]]*Data_Sales[[#This Row],[Quantity]]</f>
        <v>2394</v>
      </c>
    </row>
    <row r="41" spans="1:13" x14ac:dyDescent="0.35">
      <c r="A41" t="s">
        <v>76</v>
      </c>
      <c r="B41" s="2">
        <v>44250</v>
      </c>
      <c r="C41">
        <v>4</v>
      </c>
      <c r="D41" t="s">
        <v>16</v>
      </c>
      <c r="E41" t="s">
        <v>27</v>
      </c>
      <c r="F41" t="s">
        <v>18</v>
      </c>
      <c r="G41" t="s">
        <v>2040</v>
      </c>
      <c r="H41">
        <v>399</v>
      </c>
      <c r="I41">
        <v>5</v>
      </c>
      <c r="J41" t="str">
        <f>VLOOKUP(Data_Sales[[#This Row],[Sales Person]],Data_Persons!$C$1:$D$9,2,FALSE)</f>
        <v>Sara</v>
      </c>
      <c r="K41">
        <f>INDEX(Data_Persons!$B$2:$D$10,MATCH(Data_Sales[[#This Row],[Sales Person]],Data_Persons!$C$2:$C$9,0),1)</f>
        <v>2</v>
      </c>
      <c r="L41">
        <f>VLOOKUP(Data_Sales[[#This Row],[Manager]],Data_Persons!$A$1:$C$9,2,FALSE)</f>
        <v>5</v>
      </c>
      <c r="M41">
        <f>Data_Sales[[#This Row],[Price]]*Data_Sales[[#This Row],[Quantity]]</f>
        <v>1995</v>
      </c>
    </row>
    <row r="42" spans="1:13" x14ac:dyDescent="0.35">
      <c r="A42" t="s">
        <v>77</v>
      </c>
      <c r="B42" s="2">
        <v>44251</v>
      </c>
      <c r="C42">
        <v>17</v>
      </c>
      <c r="D42" t="s">
        <v>60</v>
      </c>
      <c r="E42" t="s">
        <v>35</v>
      </c>
      <c r="F42" t="s">
        <v>10</v>
      </c>
      <c r="G42" t="s">
        <v>2040</v>
      </c>
      <c r="H42">
        <v>399</v>
      </c>
      <c r="I42">
        <v>9</v>
      </c>
      <c r="J42" t="str">
        <f>VLOOKUP(Data_Sales[[#This Row],[Sales Person]],Data_Persons!$C$1:$D$9,2,FALSE)</f>
        <v>Jeff</v>
      </c>
      <c r="K42">
        <f>INDEX(Data_Persons!$B$2:$D$10,MATCH(Data_Sales[[#This Row],[Sales Person]],Data_Persons!$C$2:$C$9,0),1)</f>
        <v>5</v>
      </c>
      <c r="L42">
        <f>VLOOKUP(Data_Sales[[#This Row],[Manager]],Data_Persons!$A$1:$C$9,2,FALSE)</f>
        <v>3</v>
      </c>
      <c r="M42">
        <f>Data_Sales[[#This Row],[Price]]*Data_Sales[[#This Row],[Quantity]]</f>
        <v>3591</v>
      </c>
    </row>
    <row r="43" spans="1:13" x14ac:dyDescent="0.35">
      <c r="A43" t="s">
        <v>78</v>
      </c>
      <c r="B43" s="2">
        <v>44252</v>
      </c>
      <c r="C43">
        <v>20</v>
      </c>
      <c r="D43" t="s">
        <v>8</v>
      </c>
      <c r="E43" t="s">
        <v>35</v>
      </c>
      <c r="F43" t="s">
        <v>10</v>
      </c>
      <c r="G43" t="s">
        <v>2040</v>
      </c>
      <c r="H43">
        <v>399</v>
      </c>
      <c r="I43">
        <v>8</v>
      </c>
      <c r="J43" t="str">
        <f>VLOOKUP(Data_Sales[[#This Row],[Sales Person]],Data_Persons!$C$1:$D$9,2,FALSE)</f>
        <v>Jeff</v>
      </c>
      <c r="K43">
        <f>INDEX(Data_Persons!$B$2:$D$10,MATCH(Data_Sales[[#This Row],[Sales Person]],Data_Persons!$C$2:$C$9,0),1)</f>
        <v>5</v>
      </c>
      <c r="L43">
        <f>VLOOKUP(Data_Sales[[#This Row],[Manager]],Data_Persons!$A$1:$C$9,2,FALSE)</f>
        <v>3</v>
      </c>
      <c r="M43">
        <f>Data_Sales[[#This Row],[Price]]*Data_Sales[[#This Row],[Quantity]]</f>
        <v>3192</v>
      </c>
    </row>
    <row r="44" spans="1:13" x14ac:dyDescent="0.35">
      <c r="A44" t="s">
        <v>79</v>
      </c>
      <c r="B44" s="2">
        <v>44253</v>
      </c>
      <c r="C44">
        <v>12</v>
      </c>
      <c r="D44" t="s">
        <v>22</v>
      </c>
      <c r="E44" t="s">
        <v>33</v>
      </c>
      <c r="F44" t="s">
        <v>24</v>
      </c>
      <c r="G44" t="s">
        <v>2040</v>
      </c>
      <c r="H44">
        <v>399</v>
      </c>
      <c r="I44">
        <v>0</v>
      </c>
      <c r="J44" t="str">
        <f>VLOOKUP(Data_Sales[[#This Row],[Sales Person]],Data_Persons!$C$1:$D$9,2,FALSE)</f>
        <v>Steve</v>
      </c>
      <c r="K44">
        <f>INDEX(Data_Persons!$B$2:$D$10,MATCH(Data_Sales[[#This Row],[Sales Person]],Data_Persons!$C$2:$C$9,0),1)</f>
        <v>6</v>
      </c>
      <c r="L44">
        <f>VLOOKUP(Data_Sales[[#This Row],[Manager]],Data_Persons!$A$1:$C$9,2,FALSE)</f>
        <v>4</v>
      </c>
      <c r="M44">
        <f>Data_Sales[[#This Row],[Price]]*Data_Sales[[#This Row],[Quantity]]</f>
        <v>0</v>
      </c>
    </row>
    <row r="45" spans="1:13" x14ac:dyDescent="0.35">
      <c r="A45" t="s">
        <v>80</v>
      </c>
      <c r="B45" s="2">
        <v>44263</v>
      </c>
      <c r="C45">
        <v>5</v>
      </c>
      <c r="D45" t="s">
        <v>20</v>
      </c>
      <c r="E45" t="s">
        <v>27</v>
      </c>
      <c r="F45" t="s">
        <v>18</v>
      </c>
      <c r="G45" t="s">
        <v>2040</v>
      </c>
      <c r="H45">
        <v>399</v>
      </c>
      <c r="I45">
        <v>6</v>
      </c>
      <c r="J45" t="str">
        <f>VLOOKUP(Data_Sales[[#This Row],[Sales Person]],Data_Persons!$C$1:$D$9,2,FALSE)</f>
        <v>Sara</v>
      </c>
      <c r="K45">
        <f>INDEX(Data_Persons!$B$2:$D$10,MATCH(Data_Sales[[#This Row],[Sales Person]],Data_Persons!$C$2:$C$9,0),1)</f>
        <v>2</v>
      </c>
      <c r="L45">
        <f>VLOOKUP(Data_Sales[[#This Row],[Manager]],Data_Persons!$A$1:$C$9,2,FALSE)</f>
        <v>5</v>
      </c>
      <c r="M45">
        <f>Data_Sales[[#This Row],[Price]]*Data_Sales[[#This Row],[Quantity]]</f>
        <v>2394</v>
      </c>
    </row>
    <row r="46" spans="1:13" x14ac:dyDescent="0.35">
      <c r="A46" t="s">
        <v>81</v>
      </c>
      <c r="B46" s="2">
        <v>44263</v>
      </c>
      <c r="C46">
        <v>14</v>
      </c>
      <c r="D46" t="s">
        <v>62</v>
      </c>
      <c r="E46" t="s">
        <v>23</v>
      </c>
      <c r="F46" t="s">
        <v>24</v>
      </c>
      <c r="G46" t="s">
        <v>2040</v>
      </c>
      <c r="H46">
        <v>399</v>
      </c>
      <c r="I46">
        <v>8</v>
      </c>
      <c r="J46" t="str">
        <f>VLOOKUP(Data_Sales[[#This Row],[Sales Person]],Data_Persons!$C$1:$D$9,2,FALSE)</f>
        <v>Sara</v>
      </c>
      <c r="K46">
        <f>INDEX(Data_Persons!$B$2:$D$10,MATCH(Data_Sales[[#This Row],[Sales Person]],Data_Persons!$C$2:$C$9,0),1)</f>
        <v>5</v>
      </c>
      <c r="L46">
        <f>VLOOKUP(Data_Sales[[#This Row],[Manager]],Data_Persons!$A$1:$C$9,2,FALSE)</f>
        <v>5</v>
      </c>
      <c r="M46">
        <f>Data_Sales[[#This Row],[Price]]*Data_Sales[[#This Row],[Quantity]]</f>
        <v>3192</v>
      </c>
    </row>
    <row r="47" spans="1:13" x14ac:dyDescent="0.35">
      <c r="A47" t="s">
        <v>82</v>
      </c>
      <c r="B47" s="2">
        <v>44266</v>
      </c>
      <c r="C47">
        <v>9</v>
      </c>
      <c r="D47" t="s">
        <v>37</v>
      </c>
      <c r="E47" t="s">
        <v>38</v>
      </c>
      <c r="F47" t="s">
        <v>14</v>
      </c>
      <c r="G47" t="s">
        <v>2040</v>
      </c>
      <c r="H47">
        <v>399</v>
      </c>
      <c r="I47">
        <v>6</v>
      </c>
      <c r="J47" t="str">
        <f>VLOOKUP(Data_Sales[[#This Row],[Sales Person]],Data_Persons!$C$1:$D$9,2,FALSE)</f>
        <v>Philip</v>
      </c>
      <c r="K47">
        <f>INDEX(Data_Persons!$B$2:$D$10,MATCH(Data_Sales[[#This Row],[Sales Person]],Data_Persons!$C$2:$C$9,0),1)</f>
        <v>8</v>
      </c>
      <c r="L47">
        <f>VLOOKUP(Data_Sales[[#This Row],[Manager]],Data_Persons!$A$1:$C$9,2,FALSE)</f>
        <v>8</v>
      </c>
      <c r="M47">
        <f>Data_Sales[[#This Row],[Price]]*Data_Sales[[#This Row],[Quantity]]</f>
        <v>2394</v>
      </c>
    </row>
    <row r="48" spans="1:13" x14ac:dyDescent="0.35">
      <c r="A48" t="s">
        <v>83</v>
      </c>
      <c r="B48" s="2">
        <v>44266</v>
      </c>
      <c r="C48">
        <v>2</v>
      </c>
      <c r="D48" t="s">
        <v>71</v>
      </c>
      <c r="E48" t="s">
        <v>17</v>
      </c>
      <c r="F48" t="s">
        <v>18</v>
      </c>
      <c r="G48" t="s">
        <v>2040</v>
      </c>
      <c r="H48">
        <v>399</v>
      </c>
      <c r="I48">
        <v>9</v>
      </c>
      <c r="J48" t="str">
        <f>VLOOKUP(Data_Sales[[#This Row],[Sales Person]],Data_Persons!$C$1:$D$9,2,FALSE)</f>
        <v>Jeff</v>
      </c>
      <c r="K48">
        <f>INDEX(Data_Persons!$B$2:$D$10,MATCH(Data_Sales[[#This Row],[Sales Person]],Data_Persons!$C$2:$C$9,0),1)</f>
        <v>2</v>
      </c>
      <c r="L48">
        <f>VLOOKUP(Data_Sales[[#This Row],[Manager]],Data_Persons!$A$1:$C$9,2,FALSE)</f>
        <v>3</v>
      </c>
      <c r="M48">
        <f>Data_Sales[[#This Row],[Price]]*Data_Sales[[#This Row],[Quantity]]</f>
        <v>3591</v>
      </c>
    </row>
    <row r="49" spans="1:13" x14ac:dyDescent="0.35">
      <c r="A49" t="s">
        <v>84</v>
      </c>
      <c r="B49" s="2">
        <v>44267</v>
      </c>
      <c r="C49">
        <v>14</v>
      </c>
      <c r="D49" t="s">
        <v>62</v>
      </c>
      <c r="E49" t="s">
        <v>23</v>
      </c>
      <c r="F49" t="s">
        <v>24</v>
      </c>
      <c r="G49" t="s">
        <v>2040</v>
      </c>
      <c r="H49">
        <v>399</v>
      </c>
      <c r="I49">
        <v>1</v>
      </c>
      <c r="J49" t="str">
        <f>VLOOKUP(Data_Sales[[#This Row],[Sales Person]],Data_Persons!$C$1:$D$9,2,FALSE)</f>
        <v>Sara</v>
      </c>
      <c r="K49">
        <f>INDEX(Data_Persons!$B$2:$D$10,MATCH(Data_Sales[[#This Row],[Sales Person]],Data_Persons!$C$2:$C$9,0),1)</f>
        <v>5</v>
      </c>
      <c r="L49">
        <f>VLOOKUP(Data_Sales[[#This Row],[Manager]],Data_Persons!$A$1:$C$9,2,FALSE)</f>
        <v>5</v>
      </c>
      <c r="M49">
        <f>Data_Sales[[#This Row],[Price]]*Data_Sales[[#This Row],[Quantity]]</f>
        <v>399</v>
      </c>
    </row>
    <row r="50" spans="1:13" x14ac:dyDescent="0.35">
      <c r="A50" t="s">
        <v>85</v>
      </c>
      <c r="B50" s="2">
        <v>44268</v>
      </c>
      <c r="C50">
        <v>14</v>
      </c>
      <c r="D50" t="s">
        <v>62</v>
      </c>
      <c r="E50" t="s">
        <v>23</v>
      </c>
      <c r="F50" t="s">
        <v>24</v>
      </c>
      <c r="G50" t="s">
        <v>2040</v>
      </c>
      <c r="H50">
        <v>399</v>
      </c>
      <c r="I50">
        <v>1</v>
      </c>
      <c r="J50" t="str">
        <f>VLOOKUP(Data_Sales[[#This Row],[Sales Person]],Data_Persons!$C$1:$D$9,2,FALSE)</f>
        <v>Sara</v>
      </c>
      <c r="K50">
        <f>INDEX(Data_Persons!$B$2:$D$10,MATCH(Data_Sales[[#This Row],[Sales Person]],Data_Persons!$C$2:$C$9,0),1)</f>
        <v>5</v>
      </c>
      <c r="L50">
        <f>VLOOKUP(Data_Sales[[#This Row],[Manager]],Data_Persons!$A$1:$C$9,2,FALSE)</f>
        <v>5</v>
      </c>
      <c r="M50">
        <f>Data_Sales[[#This Row],[Price]]*Data_Sales[[#This Row],[Quantity]]</f>
        <v>399</v>
      </c>
    </row>
    <row r="51" spans="1:13" x14ac:dyDescent="0.35">
      <c r="A51" t="s">
        <v>86</v>
      </c>
      <c r="B51" s="2">
        <v>44270</v>
      </c>
      <c r="C51">
        <v>3</v>
      </c>
      <c r="D51" t="s">
        <v>26</v>
      </c>
      <c r="E51" t="s">
        <v>17</v>
      </c>
      <c r="F51" t="s">
        <v>18</v>
      </c>
      <c r="G51" t="s">
        <v>2040</v>
      </c>
      <c r="H51">
        <v>399</v>
      </c>
      <c r="I51">
        <v>6</v>
      </c>
      <c r="J51" t="str">
        <f>VLOOKUP(Data_Sales[[#This Row],[Sales Person]],Data_Persons!$C$1:$D$9,2,FALSE)</f>
        <v>Jeff</v>
      </c>
      <c r="K51">
        <f>INDEX(Data_Persons!$B$2:$D$10,MATCH(Data_Sales[[#This Row],[Sales Person]],Data_Persons!$C$2:$C$9,0),1)</f>
        <v>2</v>
      </c>
      <c r="L51">
        <f>VLOOKUP(Data_Sales[[#This Row],[Manager]],Data_Persons!$A$1:$C$9,2,FALSE)</f>
        <v>3</v>
      </c>
      <c r="M51">
        <f>Data_Sales[[#This Row],[Price]]*Data_Sales[[#This Row],[Quantity]]</f>
        <v>2394</v>
      </c>
    </row>
    <row r="52" spans="1:13" x14ac:dyDescent="0.35">
      <c r="A52" t="s">
        <v>87</v>
      </c>
      <c r="B52" s="2">
        <v>44270</v>
      </c>
      <c r="C52">
        <v>7</v>
      </c>
      <c r="D52" t="s">
        <v>40</v>
      </c>
      <c r="E52" t="s">
        <v>13</v>
      </c>
      <c r="F52" t="s">
        <v>14</v>
      </c>
      <c r="G52" t="s">
        <v>2040</v>
      </c>
      <c r="H52">
        <v>399</v>
      </c>
      <c r="I52">
        <v>9</v>
      </c>
      <c r="J52" t="str">
        <f>VLOOKUP(Data_Sales[[#This Row],[Sales Person]],Data_Persons!$C$1:$D$9,2,FALSE)</f>
        <v>Steve</v>
      </c>
      <c r="K52">
        <f>INDEX(Data_Persons!$B$2:$D$10,MATCH(Data_Sales[[#This Row],[Sales Person]],Data_Persons!$C$2:$C$9,0),1)</f>
        <v>4</v>
      </c>
      <c r="L52">
        <f>VLOOKUP(Data_Sales[[#This Row],[Manager]],Data_Persons!$A$1:$C$9,2,FALSE)</f>
        <v>4</v>
      </c>
      <c r="M52">
        <f>Data_Sales[[#This Row],[Price]]*Data_Sales[[#This Row],[Quantity]]</f>
        <v>3591</v>
      </c>
    </row>
    <row r="53" spans="1:13" x14ac:dyDescent="0.35">
      <c r="A53" t="s">
        <v>88</v>
      </c>
      <c r="B53" s="2">
        <v>44271</v>
      </c>
      <c r="C53">
        <v>16</v>
      </c>
      <c r="D53" t="s">
        <v>89</v>
      </c>
      <c r="E53" t="s">
        <v>9</v>
      </c>
      <c r="F53" t="s">
        <v>10</v>
      </c>
      <c r="G53" t="s">
        <v>2040</v>
      </c>
      <c r="H53">
        <v>399</v>
      </c>
      <c r="I53">
        <v>9</v>
      </c>
      <c r="J53" t="str">
        <f>VLOOKUP(Data_Sales[[#This Row],[Sales Person]],Data_Persons!$C$1:$D$9,2,FALSE)</f>
        <v>Jeff</v>
      </c>
      <c r="K53">
        <f>INDEX(Data_Persons!$B$2:$D$10,MATCH(Data_Sales[[#This Row],[Sales Person]],Data_Persons!$C$2:$C$9,0),1)</f>
        <v>3</v>
      </c>
      <c r="L53">
        <f>VLOOKUP(Data_Sales[[#This Row],[Manager]],Data_Persons!$A$1:$C$9,2,FALSE)</f>
        <v>3</v>
      </c>
      <c r="M53">
        <f>Data_Sales[[#This Row],[Price]]*Data_Sales[[#This Row],[Quantity]]</f>
        <v>3591</v>
      </c>
    </row>
    <row r="54" spans="1:13" x14ac:dyDescent="0.35">
      <c r="A54" t="s">
        <v>90</v>
      </c>
      <c r="B54" s="2">
        <v>44273</v>
      </c>
      <c r="C54">
        <v>19</v>
      </c>
      <c r="D54" t="s">
        <v>29</v>
      </c>
      <c r="E54" t="s">
        <v>35</v>
      </c>
      <c r="F54" t="s">
        <v>10</v>
      </c>
      <c r="G54" t="s">
        <v>2040</v>
      </c>
      <c r="H54">
        <v>399</v>
      </c>
      <c r="I54">
        <v>3</v>
      </c>
      <c r="J54" t="str">
        <f>VLOOKUP(Data_Sales[[#This Row],[Sales Person]],Data_Persons!$C$1:$D$9,2,FALSE)</f>
        <v>Jeff</v>
      </c>
      <c r="K54">
        <f>INDEX(Data_Persons!$B$2:$D$10,MATCH(Data_Sales[[#This Row],[Sales Person]],Data_Persons!$C$2:$C$9,0),1)</f>
        <v>5</v>
      </c>
      <c r="L54">
        <f>VLOOKUP(Data_Sales[[#This Row],[Manager]],Data_Persons!$A$1:$C$9,2,FALSE)</f>
        <v>3</v>
      </c>
      <c r="M54">
        <f>Data_Sales[[#This Row],[Price]]*Data_Sales[[#This Row],[Quantity]]</f>
        <v>1197</v>
      </c>
    </row>
    <row r="55" spans="1:13" x14ac:dyDescent="0.35">
      <c r="A55" t="s">
        <v>91</v>
      </c>
      <c r="B55" s="2">
        <v>44273</v>
      </c>
      <c r="C55">
        <v>2</v>
      </c>
      <c r="D55" t="s">
        <v>71</v>
      </c>
      <c r="E55" t="s">
        <v>27</v>
      </c>
      <c r="F55" t="s">
        <v>18</v>
      </c>
      <c r="G55" t="s">
        <v>2040</v>
      </c>
      <c r="H55">
        <v>399</v>
      </c>
      <c r="I55">
        <v>9</v>
      </c>
      <c r="J55" t="str">
        <f>VLOOKUP(Data_Sales[[#This Row],[Sales Person]],Data_Persons!$C$1:$D$9,2,FALSE)</f>
        <v>Sara</v>
      </c>
      <c r="K55">
        <f>INDEX(Data_Persons!$B$2:$D$10,MATCH(Data_Sales[[#This Row],[Sales Person]],Data_Persons!$C$2:$C$9,0),1)</f>
        <v>2</v>
      </c>
      <c r="L55">
        <f>VLOOKUP(Data_Sales[[#This Row],[Manager]],Data_Persons!$A$1:$C$9,2,FALSE)</f>
        <v>5</v>
      </c>
      <c r="M55">
        <f>Data_Sales[[#This Row],[Price]]*Data_Sales[[#This Row],[Quantity]]</f>
        <v>3591</v>
      </c>
    </row>
    <row r="56" spans="1:13" x14ac:dyDescent="0.35">
      <c r="A56" t="s">
        <v>92</v>
      </c>
      <c r="B56" s="2">
        <v>44273</v>
      </c>
      <c r="C56">
        <v>16</v>
      </c>
      <c r="D56" t="s">
        <v>89</v>
      </c>
      <c r="E56" t="s">
        <v>35</v>
      </c>
      <c r="F56" t="s">
        <v>10</v>
      </c>
      <c r="G56" t="s">
        <v>2040</v>
      </c>
      <c r="H56">
        <v>399</v>
      </c>
      <c r="I56">
        <v>5</v>
      </c>
      <c r="J56" t="str">
        <f>VLOOKUP(Data_Sales[[#This Row],[Sales Person]],Data_Persons!$C$1:$D$9,2,FALSE)</f>
        <v>Jeff</v>
      </c>
      <c r="K56">
        <f>INDEX(Data_Persons!$B$2:$D$10,MATCH(Data_Sales[[#This Row],[Sales Person]],Data_Persons!$C$2:$C$9,0),1)</f>
        <v>5</v>
      </c>
      <c r="L56">
        <f>VLOOKUP(Data_Sales[[#This Row],[Manager]],Data_Persons!$A$1:$C$9,2,FALSE)</f>
        <v>3</v>
      </c>
      <c r="M56">
        <f>Data_Sales[[#This Row],[Price]]*Data_Sales[[#This Row],[Quantity]]</f>
        <v>1995</v>
      </c>
    </row>
    <row r="57" spans="1:13" x14ac:dyDescent="0.35">
      <c r="A57" t="s">
        <v>93</v>
      </c>
      <c r="B57" s="2">
        <v>44275</v>
      </c>
      <c r="C57">
        <v>17</v>
      </c>
      <c r="D57" t="s">
        <v>60</v>
      </c>
      <c r="E57" t="s">
        <v>9</v>
      </c>
      <c r="F57" t="s">
        <v>10</v>
      </c>
      <c r="G57" t="s">
        <v>2040</v>
      </c>
      <c r="H57">
        <v>399</v>
      </c>
      <c r="I57">
        <v>5</v>
      </c>
      <c r="J57" t="str">
        <f>VLOOKUP(Data_Sales[[#This Row],[Sales Person]],Data_Persons!$C$1:$D$9,2,FALSE)</f>
        <v>Jeff</v>
      </c>
      <c r="K57">
        <f>INDEX(Data_Persons!$B$2:$D$10,MATCH(Data_Sales[[#This Row],[Sales Person]],Data_Persons!$C$2:$C$9,0),1)</f>
        <v>3</v>
      </c>
      <c r="L57">
        <f>VLOOKUP(Data_Sales[[#This Row],[Manager]],Data_Persons!$A$1:$C$9,2,FALSE)</f>
        <v>3</v>
      </c>
      <c r="M57">
        <f>Data_Sales[[#This Row],[Price]]*Data_Sales[[#This Row],[Quantity]]</f>
        <v>1995</v>
      </c>
    </row>
    <row r="58" spans="1:13" x14ac:dyDescent="0.35">
      <c r="A58" t="s">
        <v>94</v>
      </c>
      <c r="B58" s="2">
        <v>44280</v>
      </c>
      <c r="C58">
        <v>14</v>
      </c>
      <c r="D58" t="s">
        <v>62</v>
      </c>
      <c r="E58" t="s">
        <v>33</v>
      </c>
      <c r="F58" t="s">
        <v>24</v>
      </c>
      <c r="G58" t="s">
        <v>2040</v>
      </c>
      <c r="H58">
        <v>399</v>
      </c>
      <c r="I58">
        <v>9</v>
      </c>
      <c r="J58" t="str">
        <f>VLOOKUP(Data_Sales[[#This Row],[Sales Person]],Data_Persons!$C$1:$D$9,2,FALSE)</f>
        <v>Steve</v>
      </c>
      <c r="K58">
        <f>INDEX(Data_Persons!$B$2:$D$10,MATCH(Data_Sales[[#This Row],[Sales Person]],Data_Persons!$C$2:$C$9,0),1)</f>
        <v>6</v>
      </c>
      <c r="L58">
        <f>VLOOKUP(Data_Sales[[#This Row],[Manager]],Data_Persons!$A$1:$C$9,2,FALSE)</f>
        <v>4</v>
      </c>
      <c r="M58">
        <f>Data_Sales[[#This Row],[Price]]*Data_Sales[[#This Row],[Quantity]]</f>
        <v>3591</v>
      </c>
    </row>
    <row r="59" spans="1:13" x14ac:dyDescent="0.35">
      <c r="A59" t="s">
        <v>95</v>
      </c>
      <c r="B59" s="2">
        <v>44281</v>
      </c>
      <c r="C59">
        <v>6</v>
      </c>
      <c r="D59" t="s">
        <v>12</v>
      </c>
      <c r="E59" t="s">
        <v>38</v>
      </c>
      <c r="F59" t="s">
        <v>14</v>
      </c>
      <c r="G59" t="s">
        <v>2040</v>
      </c>
      <c r="H59">
        <v>399</v>
      </c>
      <c r="I59">
        <v>8</v>
      </c>
      <c r="J59" t="str">
        <f>VLOOKUP(Data_Sales[[#This Row],[Sales Person]],Data_Persons!$C$1:$D$9,2,FALSE)</f>
        <v>Philip</v>
      </c>
      <c r="K59">
        <f>INDEX(Data_Persons!$B$2:$D$10,MATCH(Data_Sales[[#This Row],[Sales Person]],Data_Persons!$C$2:$C$9,0),1)</f>
        <v>8</v>
      </c>
      <c r="L59">
        <f>VLOOKUP(Data_Sales[[#This Row],[Manager]],Data_Persons!$A$1:$C$9,2,FALSE)</f>
        <v>8</v>
      </c>
      <c r="M59">
        <f>Data_Sales[[#This Row],[Price]]*Data_Sales[[#This Row],[Quantity]]</f>
        <v>3192</v>
      </c>
    </row>
    <row r="60" spans="1:13" x14ac:dyDescent="0.35">
      <c r="A60" t="s">
        <v>96</v>
      </c>
      <c r="B60" s="2">
        <v>44286</v>
      </c>
      <c r="C60">
        <v>14</v>
      </c>
      <c r="D60" t="s">
        <v>62</v>
      </c>
      <c r="E60" t="s">
        <v>23</v>
      </c>
      <c r="F60" t="s">
        <v>24</v>
      </c>
      <c r="G60" t="s">
        <v>2040</v>
      </c>
      <c r="H60">
        <v>399</v>
      </c>
      <c r="I60">
        <v>5</v>
      </c>
      <c r="J60" t="str">
        <f>VLOOKUP(Data_Sales[[#This Row],[Sales Person]],Data_Persons!$C$1:$D$9,2,FALSE)</f>
        <v>Sara</v>
      </c>
      <c r="K60">
        <f>INDEX(Data_Persons!$B$2:$D$10,MATCH(Data_Sales[[#This Row],[Sales Person]],Data_Persons!$C$2:$C$9,0),1)</f>
        <v>5</v>
      </c>
      <c r="L60">
        <f>VLOOKUP(Data_Sales[[#This Row],[Manager]],Data_Persons!$A$1:$C$9,2,FALSE)</f>
        <v>5</v>
      </c>
      <c r="M60">
        <f>Data_Sales[[#This Row],[Price]]*Data_Sales[[#This Row],[Quantity]]</f>
        <v>1995</v>
      </c>
    </row>
    <row r="61" spans="1:13" x14ac:dyDescent="0.35">
      <c r="A61" t="s">
        <v>97</v>
      </c>
      <c r="B61" s="2">
        <v>44288</v>
      </c>
      <c r="C61">
        <v>10</v>
      </c>
      <c r="D61" t="s">
        <v>65</v>
      </c>
      <c r="E61" t="s">
        <v>38</v>
      </c>
      <c r="F61" t="s">
        <v>14</v>
      </c>
      <c r="G61" t="s">
        <v>2040</v>
      </c>
      <c r="H61">
        <v>399</v>
      </c>
      <c r="I61">
        <v>9</v>
      </c>
      <c r="J61" t="str">
        <f>VLOOKUP(Data_Sales[[#This Row],[Sales Person]],Data_Persons!$C$1:$D$9,2,FALSE)</f>
        <v>Philip</v>
      </c>
      <c r="K61">
        <f>INDEX(Data_Persons!$B$2:$D$10,MATCH(Data_Sales[[#This Row],[Sales Person]],Data_Persons!$C$2:$C$9,0),1)</f>
        <v>8</v>
      </c>
      <c r="L61">
        <f>VLOOKUP(Data_Sales[[#This Row],[Manager]],Data_Persons!$A$1:$C$9,2,FALSE)</f>
        <v>8</v>
      </c>
      <c r="M61">
        <f>Data_Sales[[#This Row],[Price]]*Data_Sales[[#This Row],[Quantity]]</f>
        <v>3591</v>
      </c>
    </row>
    <row r="62" spans="1:13" x14ac:dyDescent="0.35">
      <c r="A62" t="s">
        <v>98</v>
      </c>
      <c r="B62" s="2">
        <v>44298</v>
      </c>
      <c r="C62">
        <v>9</v>
      </c>
      <c r="D62" t="s">
        <v>37</v>
      </c>
      <c r="E62" t="s">
        <v>38</v>
      </c>
      <c r="F62" t="s">
        <v>14</v>
      </c>
      <c r="G62" t="s">
        <v>2040</v>
      </c>
      <c r="H62">
        <v>399</v>
      </c>
      <c r="I62">
        <v>1</v>
      </c>
      <c r="J62" t="str">
        <f>VLOOKUP(Data_Sales[[#This Row],[Sales Person]],Data_Persons!$C$1:$D$9,2,FALSE)</f>
        <v>Philip</v>
      </c>
      <c r="K62">
        <f>INDEX(Data_Persons!$B$2:$D$10,MATCH(Data_Sales[[#This Row],[Sales Person]],Data_Persons!$C$2:$C$9,0),1)</f>
        <v>8</v>
      </c>
      <c r="L62">
        <f>VLOOKUP(Data_Sales[[#This Row],[Manager]],Data_Persons!$A$1:$C$9,2,FALSE)</f>
        <v>8</v>
      </c>
      <c r="M62">
        <f>Data_Sales[[#This Row],[Price]]*Data_Sales[[#This Row],[Quantity]]</f>
        <v>399</v>
      </c>
    </row>
    <row r="63" spans="1:13" x14ac:dyDescent="0.35">
      <c r="A63" t="s">
        <v>99</v>
      </c>
      <c r="B63" s="2">
        <v>44300</v>
      </c>
      <c r="C63">
        <v>14</v>
      </c>
      <c r="D63" t="s">
        <v>62</v>
      </c>
      <c r="E63" t="s">
        <v>33</v>
      </c>
      <c r="F63" t="s">
        <v>24</v>
      </c>
      <c r="G63" t="s">
        <v>2040</v>
      </c>
      <c r="H63">
        <v>399</v>
      </c>
      <c r="I63">
        <v>3</v>
      </c>
      <c r="J63" t="str">
        <f>VLOOKUP(Data_Sales[[#This Row],[Sales Person]],Data_Persons!$C$1:$D$9,2,FALSE)</f>
        <v>Steve</v>
      </c>
      <c r="K63">
        <f>INDEX(Data_Persons!$B$2:$D$10,MATCH(Data_Sales[[#This Row],[Sales Person]],Data_Persons!$C$2:$C$9,0),1)</f>
        <v>6</v>
      </c>
      <c r="L63">
        <f>VLOOKUP(Data_Sales[[#This Row],[Manager]],Data_Persons!$A$1:$C$9,2,FALSE)</f>
        <v>4</v>
      </c>
      <c r="M63">
        <f>Data_Sales[[#This Row],[Price]]*Data_Sales[[#This Row],[Quantity]]</f>
        <v>1197</v>
      </c>
    </row>
    <row r="64" spans="1:13" x14ac:dyDescent="0.35">
      <c r="A64" t="s">
        <v>100</v>
      </c>
      <c r="B64" s="2">
        <v>44300</v>
      </c>
      <c r="C64">
        <v>7</v>
      </c>
      <c r="D64" t="s">
        <v>40</v>
      </c>
      <c r="E64" t="s">
        <v>13</v>
      </c>
      <c r="F64" t="s">
        <v>14</v>
      </c>
      <c r="G64" t="s">
        <v>2040</v>
      </c>
      <c r="H64">
        <v>399</v>
      </c>
      <c r="I64">
        <v>8</v>
      </c>
      <c r="J64" t="str">
        <f>VLOOKUP(Data_Sales[[#This Row],[Sales Person]],Data_Persons!$C$1:$D$9,2,FALSE)</f>
        <v>Steve</v>
      </c>
      <c r="K64">
        <f>INDEX(Data_Persons!$B$2:$D$10,MATCH(Data_Sales[[#This Row],[Sales Person]],Data_Persons!$C$2:$C$9,0),1)</f>
        <v>4</v>
      </c>
      <c r="L64">
        <f>VLOOKUP(Data_Sales[[#This Row],[Manager]],Data_Persons!$A$1:$C$9,2,FALSE)</f>
        <v>4</v>
      </c>
      <c r="M64">
        <f>Data_Sales[[#This Row],[Price]]*Data_Sales[[#This Row],[Quantity]]</f>
        <v>3192</v>
      </c>
    </row>
    <row r="65" spans="1:13" x14ac:dyDescent="0.35">
      <c r="A65" t="s">
        <v>101</v>
      </c>
      <c r="B65" s="2">
        <v>44300</v>
      </c>
      <c r="C65">
        <v>10</v>
      </c>
      <c r="D65" t="s">
        <v>65</v>
      </c>
      <c r="E65" t="s">
        <v>13</v>
      </c>
      <c r="F65" t="s">
        <v>14</v>
      </c>
      <c r="G65" t="s">
        <v>2040</v>
      </c>
      <c r="H65">
        <v>399</v>
      </c>
      <c r="I65">
        <v>9</v>
      </c>
      <c r="J65" t="str">
        <f>VLOOKUP(Data_Sales[[#This Row],[Sales Person]],Data_Persons!$C$1:$D$9,2,FALSE)</f>
        <v>Steve</v>
      </c>
      <c r="K65">
        <f>INDEX(Data_Persons!$B$2:$D$10,MATCH(Data_Sales[[#This Row],[Sales Person]],Data_Persons!$C$2:$C$9,0),1)</f>
        <v>4</v>
      </c>
      <c r="L65">
        <f>VLOOKUP(Data_Sales[[#This Row],[Manager]],Data_Persons!$A$1:$C$9,2,FALSE)</f>
        <v>4</v>
      </c>
      <c r="M65">
        <f>Data_Sales[[#This Row],[Price]]*Data_Sales[[#This Row],[Quantity]]</f>
        <v>3591</v>
      </c>
    </row>
    <row r="66" spans="1:13" x14ac:dyDescent="0.35">
      <c r="A66" t="s">
        <v>102</v>
      </c>
      <c r="B66" s="2">
        <v>44300</v>
      </c>
      <c r="C66">
        <v>18</v>
      </c>
      <c r="D66" t="s">
        <v>49</v>
      </c>
      <c r="E66" t="s">
        <v>35</v>
      </c>
      <c r="F66" t="s">
        <v>10</v>
      </c>
      <c r="G66" t="s">
        <v>2040</v>
      </c>
      <c r="H66">
        <v>399</v>
      </c>
      <c r="I66">
        <v>4</v>
      </c>
      <c r="J66" t="str">
        <f>VLOOKUP(Data_Sales[[#This Row],[Sales Person]],Data_Persons!$C$1:$D$9,2,FALSE)</f>
        <v>Jeff</v>
      </c>
      <c r="K66">
        <f>INDEX(Data_Persons!$B$2:$D$10,MATCH(Data_Sales[[#This Row],[Sales Person]],Data_Persons!$C$2:$C$9,0),1)</f>
        <v>5</v>
      </c>
      <c r="L66">
        <f>VLOOKUP(Data_Sales[[#This Row],[Manager]],Data_Persons!$A$1:$C$9,2,FALSE)</f>
        <v>3</v>
      </c>
      <c r="M66">
        <f>Data_Sales[[#This Row],[Price]]*Data_Sales[[#This Row],[Quantity]]</f>
        <v>1596</v>
      </c>
    </row>
    <row r="67" spans="1:13" x14ac:dyDescent="0.35">
      <c r="A67" t="s">
        <v>103</v>
      </c>
      <c r="B67" s="2">
        <v>44303</v>
      </c>
      <c r="C67">
        <v>13</v>
      </c>
      <c r="D67" t="s">
        <v>32</v>
      </c>
      <c r="E67" t="s">
        <v>23</v>
      </c>
      <c r="F67" t="s">
        <v>24</v>
      </c>
      <c r="G67" t="s">
        <v>2040</v>
      </c>
      <c r="H67">
        <v>399</v>
      </c>
      <c r="I67">
        <v>8</v>
      </c>
      <c r="J67" t="str">
        <f>VLOOKUP(Data_Sales[[#This Row],[Sales Person]],Data_Persons!$C$1:$D$9,2,FALSE)</f>
        <v>Sara</v>
      </c>
      <c r="K67">
        <f>INDEX(Data_Persons!$B$2:$D$10,MATCH(Data_Sales[[#This Row],[Sales Person]],Data_Persons!$C$2:$C$9,0),1)</f>
        <v>5</v>
      </c>
      <c r="L67">
        <f>VLOOKUP(Data_Sales[[#This Row],[Manager]],Data_Persons!$A$1:$C$9,2,FALSE)</f>
        <v>5</v>
      </c>
      <c r="M67">
        <f>Data_Sales[[#This Row],[Price]]*Data_Sales[[#This Row],[Quantity]]</f>
        <v>3192</v>
      </c>
    </row>
    <row r="68" spans="1:13" x14ac:dyDescent="0.35">
      <c r="A68" t="s">
        <v>104</v>
      </c>
      <c r="B68" s="2">
        <v>44305</v>
      </c>
      <c r="C68">
        <v>3</v>
      </c>
      <c r="D68" t="s">
        <v>26</v>
      </c>
      <c r="E68" t="s">
        <v>17</v>
      </c>
      <c r="F68" t="s">
        <v>18</v>
      </c>
      <c r="G68" t="s">
        <v>2040</v>
      </c>
      <c r="H68">
        <v>399</v>
      </c>
      <c r="I68">
        <v>1</v>
      </c>
      <c r="J68" t="str">
        <f>VLOOKUP(Data_Sales[[#This Row],[Sales Person]],Data_Persons!$C$1:$D$9,2,FALSE)</f>
        <v>Jeff</v>
      </c>
      <c r="K68">
        <f>INDEX(Data_Persons!$B$2:$D$10,MATCH(Data_Sales[[#This Row],[Sales Person]],Data_Persons!$C$2:$C$9,0),1)</f>
        <v>2</v>
      </c>
      <c r="L68">
        <f>VLOOKUP(Data_Sales[[#This Row],[Manager]],Data_Persons!$A$1:$C$9,2,FALSE)</f>
        <v>3</v>
      </c>
      <c r="M68">
        <f>Data_Sales[[#This Row],[Price]]*Data_Sales[[#This Row],[Quantity]]</f>
        <v>399</v>
      </c>
    </row>
    <row r="69" spans="1:13" x14ac:dyDescent="0.35">
      <c r="A69" t="s">
        <v>105</v>
      </c>
      <c r="B69" s="2">
        <v>44306</v>
      </c>
      <c r="C69">
        <v>4</v>
      </c>
      <c r="D69" t="s">
        <v>16</v>
      </c>
      <c r="E69" t="s">
        <v>17</v>
      </c>
      <c r="F69" t="s">
        <v>18</v>
      </c>
      <c r="G69" t="s">
        <v>2040</v>
      </c>
      <c r="H69">
        <v>399</v>
      </c>
      <c r="I69">
        <v>1</v>
      </c>
      <c r="J69" t="str">
        <f>VLOOKUP(Data_Sales[[#This Row],[Sales Person]],Data_Persons!$C$1:$D$9,2,FALSE)</f>
        <v>Jeff</v>
      </c>
      <c r="K69">
        <f>INDEX(Data_Persons!$B$2:$D$10,MATCH(Data_Sales[[#This Row],[Sales Person]],Data_Persons!$C$2:$C$9,0),1)</f>
        <v>2</v>
      </c>
      <c r="L69">
        <f>VLOOKUP(Data_Sales[[#This Row],[Manager]],Data_Persons!$A$1:$C$9,2,FALSE)</f>
        <v>3</v>
      </c>
      <c r="M69">
        <f>Data_Sales[[#This Row],[Price]]*Data_Sales[[#This Row],[Quantity]]</f>
        <v>399</v>
      </c>
    </row>
    <row r="70" spans="1:13" x14ac:dyDescent="0.35">
      <c r="A70" t="s">
        <v>106</v>
      </c>
      <c r="B70" s="2">
        <v>44306</v>
      </c>
      <c r="C70">
        <v>17</v>
      </c>
      <c r="D70" t="s">
        <v>60</v>
      </c>
      <c r="E70" t="s">
        <v>35</v>
      </c>
      <c r="F70" t="s">
        <v>10</v>
      </c>
      <c r="G70" t="s">
        <v>2040</v>
      </c>
      <c r="H70">
        <v>399</v>
      </c>
      <c r="I70">
        <v>6</v>
      </c>
      <c r="J70" t="str">
        <f>VLOOKUP(Data_Sales[[#This Row],[Sales Person]],Data_Persons!$C$1:$D$9,2,FALSE)</f>
        <v>Jeff</v>
      </c>
      <c r="K70">
        <f>INDEX(Data_Persons!$B$2:$D$10,MATCH(Data_Sales[[#This Row],[Sales Person]],Data_Persons!$C$2:$C$9,0),1)</f>
        <v>5</v>
      </c>
      <c r="L70">
        <f>VLOOKUP(Data_Sales[[#This Row],[Manager]],Data_Persons!$A$1:$C$9,2,FALSE)</f>
        <v>3</v>
      </c>
      <c r="M70">
        <f>Data_Sales[[#This Row],[Price]]*Data_Sales[[#This Row],[Quantity]]</f>
        <v>2394</v>
      </c>
    </row>
    <row r="71" spans="1:13" x14ac:dyDescent="0.35">
      <c r="A71" t="s">
        <v>107</v>
      </c>
      <c r="B71" s="2">
        <v>44307</v>
      </c>
      <c r="C71">
        <v>3</v>
      </c>
      <c r="D71" t="s">
        <v>26</v>
      </c>
      <c r="E71" t="s">
        <v>27</v>
      </c>
      <c r="F71" t="s">
        <v>18</v>
      </c>
      <c r="G71" t="s">
        <v>2040</v>
      </c>
      <c r="H71">
        <v>399</v>
      </c>
      <c r="I71">
        <v>2</v>
      </c>
      <c r="J71" t="str">
        <f>VLOOKUP(Data_Sales[[#This Row],[Sales Person]],Data_Persons!$C$1:$D$9,2,FALSE)</f>
        <v>Sara</v>
      </c>
      <c r="K71">
        <f>INDEX(Data_Persons!$B$2:$D$10,MATCH(Data_Sales[[#This Row],[Sales Person]],Data_Persons!$C$2:$C$9,0),1)</f>
        <v>2</v>
      </c>
      <c r="L71">
        <f>VLOOKUP(Data_Sales[[#This Row],[Manager]],Data_Persons!$A$1:$C$9,2,FALSE)</f>
        <v>5</v>
      </c>
      <c r="M71">
        <f>Data_Sales[[#This Row],[Price]]*Data_Sales[[#This Row],[Quantity]]</f>
        <v>798</v>
      </c>
    </row>
    <row r="72" spans="1:13" x14ac:dyDescent="0.35">
      <c r="A72" t="s">
        <v>108</v>
      </c>
      <c r="B72" s="2">
        <v>44308</v>
      </c>
      <c r="C72">
        <v>1</v>
      </c>
      <c r="D72" t="s">
        <v>58</v>
      </c>
      <c r="E72" t="s">
        <v>27</v>
      </c>
      <c r="F72" t="s">
        <v>18</v>
      </c>
      <c r="G72" t="s">
        <v>2040</v>
      </c>
      <c r="H72">
        <v>399</v>
      </c>
      <c r="I72">
        <v>5</v>
      </c>
      <c r="J72" t="str">
        <f>VLOOKUP(Data_Sales[[#This Row],[Sales Person]],Data_Persons!$C$1:$D$9,2,FALSE)</f>
        <v>Sara</v>
      </c>
      <c r="K72">
        <f>INDEX(Data_Persons!$B$2:$D$10,MATCH(Data_Sales[[#This Row],[Sales Person]],Data_Persons!$C$2:$C$9,0),1)</f>
        <v>2</v>
      </c>
      <c r="L72">
        <f>VLOOKUP(Data_Sales[[#This Row],[Manager]],Data_Persons!$A$1:$C$9,2,FALSE)</f>
        <v>5</v>
      </c>
      <c r="M72">
        <f>Data_Sales[[#This Row],[Price]]*Data_Sales[[#This Row],[Quantity]]</f>
        <v>1995</v>
      </c>
    </row>
    <row r="73" spans="1:13" x14ac:dyDescent="0.35">
      <c r="A73" t="s">
        <v>109</v>
      </c>
      <c r="B73" s="2">
        <v>44308</v>
      </c>
      <c r="C73">
        <v>5</v>
      </c>
      <c r="D73" t="s">
        <v>20</v>
      </c>
      <c r="E73" t="s">
        <v>17</v>
      </c>
      <c r="F73" t="s">
        <v>18</v>
      </c>
      <c r="G73" t="s">
        <v>2040</v>
      </c>
      <c r="H73">
        <v>399</v>
      </c>
      <c r="I73">
        <v>2</v>
      </c>
      <c r="J73" t="str">
        <f>VLOOKUP(Data_Sales[[#This Row],[Sales Person]],Data_Persons!$C$1:$D$9,2,FALSE)</f>
        <v>Jeff</v>
      </c>
      <c r="K73">
        <f>INDEX(Data_Persons!$B$2:$D$10,MATCH(Data_Sales[[#This Row],[Sales Person]],Data_Persons!$C$2:$C$9,0),1)</f>
        <v>2</v>
      </c>
      <c r="L73">
        <f>VLOOKUP(Data_Sales[[#This Row],[Manager]],Data_Persons!$A$1:$C$9,2,FALSE)</f>
        <v>3</v>
      </c>
      <c r="M73">
        <f>Data_Sales[[#This Row],[Price]]*Data_Sales[[#This Row],[Quantity]]</f>
        <v>798</v>
      </c>
    </row>
    <row r="74" spans="1:13" x14ac:dyDescent="0.35">
      <c r="A74" t="s">
        <v>110</v>
      </c>
      <c r="B74" s="2">
        <v>44311</v>
      </c>
      <c r="C74">
        <v>5</v>
      </c>
      <c r="D74" t="s">
        <v>20</v>
      </c>
      <c r="E74" t="s">
        <v>17</v>
      </c>
      <c r="F74" t="s">
        <v>18</v>
      </c>
      <c r="G74" t="s">
        <v>2040</v>
      </c>
      <c r="H74">
        <v>399</v>
      </c>
      <c r="I74">
        <v>3</v>
      </c>
      <c r="J74" t="str">
        <f>VLOOKUP(Data_Sales[[#This Row],[Sales Person]],Data_Persons!$C$1:$D$9,2,FALSE)</f>
        <v>Jeff</v>
      </c>
      <c r="K74">
        <f>INDEX(Data_Persons!$B$2:$D$10,MATCH(Data_Sales[[#This Row],[Sales Person]],Data_Persons!$C$2:$C$9,0),1)</f>
        <v>2</v>
      </c>
      <c r="L74">
        <f>VLOOKUP(Data_Sales[[#This Row],[Manager]],Data_Persons!$A$1:$C$9,2,FALSE)</f>
        <v>3</v>
      </c>
      <c r="M74">
        <f>Data_Sales[[#This Row],[Price]]*Data_Sales[[#This Row],[Quantity]]</f>
        <v>1197</v>
      </c>
    </row>
    <row r="75" spans="1:13" x14ac:dyDescent="0.35">
      <c r="A75" t="s">
        <v>111</v>
      </c>
      <c r="B75" s="2">
        <v>44311</v>
      </c>
      <c r="C75">
        <v>11</v>
      </c>
      <c r="D75" t="s">
        <v>112</v>
      </c>
      <c r="E75" t="s">
        <v>23</v>
      </c>
      <c r="F75" t="s">
        <v>24</v>
      </c>
      <c r="G75" t="s">
        <v>2040</v>
      </c>
      <c r="H75">
        <v>399</v>
      </c>
      <c r="I75">
        <v>3</v>
      </c>
      <c r="J75" t="str">
        <f>VLOOKUP(Data_Sales[[#This Row],[Sales Person]],Data_Persons!$C$1:$D$9,2,FALSE)</f>
        <v>Sara</v>
      </c>
      <c r="K75">
        <f>INDEX(Data_Persons!$B$2:$D$10,MATCH(Data_Sales[[#This Row],[Sales Person]],Data_Persons!$C$2:$C$9,0),1)</f>
        <v>5</v>
      </c>
      <c r="L75">
        <f>VLOOKUP(Data_Sales[[#This Row],[Manager]],Data_Persons!$A$1:$C$9,2,FALSE)</f>
        <v>5</v>
      </c>
      <c r="M75">
        <f>Data_Sales[[#This Row],[Price]]*Data_Sales[[#This Row],[Quantity]]</f>
        <v>1197</v>
      </c>
    </row>
    <row r="76" spans="1:13" x14ac:dyDescent="0.35">
      <c r="A76" t="s">
        <v>113</v>
      </c>
      <c r="B76" s="2">
        <v>44314</v>
      </c>
      <c r="C76">
        <v>3</v>
      </c>
      <c r="D76" t="s">
        <v>26</v>
      </c>
      <c r="E76" t="s">
        <v>17</v>
      </c>
      <c r="F76" t="s">
        <v>18</v>
      </c>
      <c r="G76" t="s">
        <v>2040</v>
      </c>
      <c r="H76">
        <v>399</v>
      </c>
      <c r="I76">
        <v>2</v>
      </c>
      <c r="J76" t="str">
        <f>VLOOKUP(Data_Sales[[#This Row],[Sales Person]],Data_Persons!$C$1:$D$9,2,FALSE)</f>
        <v>Jeff</v>
      </c>
      <c r="K76">
        <f>INDEX(Data_Persons!$B$2:$D$10,MATCH(Data_Sales[[#This Row],[Sales Person]],Data_Persons!$C$2:$C$9,0),1)</f>
        <v>2</v>
      </c>
      <c r="L76">
        <f>VLOOKUP(Data_Sales[[#This Row],[Manager]],Data_Persons!$A$1:$C$9,2,FALSE)</f>
        <v>3</v>
      </c>
      <c r="M76">
        <f>Data_Sales[[#This Row],[Price]]*Data_Sales[[#This Row],[Quantity]]</f>
        <v>798</v>
      </c>
    </row>
    <row r="77" spans="1:13" x14ac:dyDescent="0.35">
      <c r="A77" t="s">
        <v>114</v>
      </c>
      <c r="B77" s="2">
        <v>44319</v>
      </c>
      <c r="C77">
        <v>5</v>
      </c>
      <c r="D77" t="s">
        <v>20</v>
      </c>
      <c r="E77" t="s">
        <v>27</v>
      </c>
      <c r="F77" t="s">
        <v>18</v>
      </c>
      <c r="G77" t="s">
        <v>2040</v>
      </c>
      <c r="H77">
        <v>399</v>
      </c>
      <c r="I77">
        <v>7</v>
      </c>
      <c r="J77" t="str">
        <f>VLOOKUP(Data_Sales[[#This Row],[Sales Person]],Data_Persons!$C$1:$D$9,2,FALSE)</f>
        <v>Sara</v>
      </c>
      <c r="K77">
        <f>INDEX(Data_Persons!$B$2:$D$10,MATCH(Data_Sales[[#This Row],[Sales Person]],Data_Persons!$C$2:$C$9,0),1)</f>
        <v>2</v>
      </c>
      <c r="L77">
        <f>VLOOKUP(Data_Sales[[#This Row],[Manager]],Data_Persons!$A$1:$C$9,2,FALSE)</f>
        <v>5</v>
      </c>
      <c r="M77">
        <f>Data_Sales[[#This Row],[Price]]*Data_Sales[[#This Row],[Quantity]]</f>
        <v>2793</v>
      </c>
    </row>
    <row r="78" spans="1:13" x14ac:dyDescent="0.35">
      <c r="A78" t="s">
        <v>115</v>
      </c>
      <c r="B78" s="2">
        <v>44321</v>
      </c>
      <c r="C78">
        <v>12</v>
      </c>
      <c r="D78" t="s">
        <v>22</v>
      </c>
      <c r="E78" t="s">
        <v>33</v>
      </c>
      <c r="F78" t="s">
        <v>24</v>
      </c>
      <c r="G78" t="s">
        <v>2040</v>
      </c>
      <c r="H78">
        <v>399</v>
      </c>
      <c r="I78">
        <v>6</v>
      </c>
      <c r="J78" t="str">
        <f>VLOOKUP(Data_Sales[[#This Row],[Sales Person]],Data_Persons!$C$1:$D$9,2,FALSE)</f>
        <v>Steve</v>
      </c>
      <c r="K78">
        <f>INDEX(Data_Persons!$B$2:$D$10,MATCH(Data_Sales[[#This Row],[Sales Person]],Data_Persons!$C$2:$C$9,0),1)</f>
        <v>6</v>
      </c>
      <c r="L78">
        <f>VLOOKUP(Data_Sales[[#This Row],[Manager]],Data_Persons!$A$1:$C$9,2,FALSE)</f>
        <v>4</v>
      </c>
      <c r="M78">
        <f>Data_Sales[[#This Row],[Price]]*Data_Sales[[#This Row],[Quantity]]</f>
        <v>2394</v>
      </c>
    </row>
    <row r="79" spans="1:13" x14ac:dyDescent="0.35">
      <c r="A79" t="s">
        <v>116</v>
      </c>
      <c r="B79" s="2">
        <v>44325</v>
      </c>
      <c r="C79">
        <v>2</v>
      </c>
      <c r="D79" t="s">
        <v>71</v>
      </c>
      <c r="E79" t="s">
        <v>17</v>
      </c>
      <c r="F79" t="s">
        <v>18</v>
      </c>
      <c r="G79" t="s">
        <v>2040</v>
      </c>
      <c r="H79">
        <v>399</v>
      </c>
      <c r="I79">
        <v>1</v>
      </c>
      <c r="J79" t="str">
        <f>VLOOKUP(Data_Sales[[#This Row],[Sales Person]],Data_Persons!$C$1:$D$9,2,FALSE)</f>
        <v>Jeff</v>
      </c>
      <c r="K79">
        <f>INDEX(Data_Persons!$B$2:$D$10,MATCH(Data_Sales[[#This Row],[Sales Person]],Data_Persons!$C$2:$C$9,0),1)</f>
        <v>2</v>
      </c>
      <c r="L79">
        <f>VLOOKUP(Data_Sales[[#This Row],[Manager]],Data_Persons!$A$1:$C$9,2,FALSE)</f>
        <v>3</v>
      </c>
      <c r="M79">
        <f>Data_Sales[[#This Row],[Price]]*Data_Sales[[#This Row],[Quantity]]</f>
        <v>399</v>
      </c>
    </row>
    <row r="80" spans="1:13" x14ac:dyDescent="0.35">
      <c r="A80" t="s">
        <v>117</v>
      </c>
      <c r="B80" s="2">
        <v>44331</v>
      </c>
      <c r="C80">
        <v>2</v>
      </c>
      <c r="D80" t="s">
        <v>71</v>
      </c>
      <c r="E80" t="s">
        <v>17</v>
      </c>
      <c r="F80" t="s">
        <v>18</v>
      </c>
      <c r="G80" t="s">
        <v>2040</v>
      </c>
      <c r="H80">
        <v>399</v>
      </c>
      <c r="I80">
        <v>3</v>
      </c>
      <c r="J80" t="str">
        <f>VLOOKUP(Data_Sales[[#This Row],[Sales Person]],Data_Persons!$C$1:$D$9,2,FALSE)</f>
        <v>Jeff</v>
      </c>
      <c r="K80">
        <f>INDEX(Data_Persons!$B$2:$D$10,MATCH(Data_Sales[[#This Row],[Sales Person]],Data_Persons!$C$2:$C$9,0),1)</f>
        <v>2</v>
      </c>
      <c r="L80">
        <f>VLOOKUP(Data_Sales[[#This Row],[Manager]],Data_Persons!$A$1:$C$9,2,FALSE)</f>
        <v>3</v>
      </c>
      <c r="M80">
        <f>Data_Sales[[#This Row],[Price]]*Data_Sales[[#This Row],[Quantity]]</f>
        <v>1197</v>
      </c>
    </row>
    <row r="81" spans="1:13" x14ac:dyDescent="0.35">
      <c r="A81" t="s">
        <v>118</v>
      </c>
      <c r="B81" s="2">
        <v>44331</v>
      </c>
      <c r="C81">
        <v>1</v>
      </c>
      <c r="D81" t="s">
        <v>58</v>
      </c>
      <c r="E81" t="s">
        <v>17</v>
      </c>
      <c r="F81" t="s">
        <v>18</v>
      </c>
      <c r="G81" t="s">
        <v>2040</v>
      </c>
      <c r="H81">
        <v>399</v>
      </c>
      <c r="I81">
        <v>1</v>
      </c>
      <c r="J81" t="str">
        <f>VLOOKUP(Data_Sales[[#This Row],[Sales Person]],Data_Persons!$C$1:$D$9,2,FALSE)</f>
        <v>Jeff</v>
      </c>
      <c r="K81">
        <f>INDEX(Data_Persons!$B$2:$D$10,MATCH(Data_Sales[[#This Row],[Sales Person]],Data_Persons!$C$2:$C$9,0),1)</f>
        <v>2</v>
      </c>
      <c r="L81">
        <f>VLOOKUP(Data_Sales[[#This Row],[Manager]],Data_Persons!$A$1:$C$9,2,FALSE)</f>
        <v>3</v>
      </c>
      <c r="M81">
        <f>Data_Sales[[#This Row],[Price]]*Data_Sales[[#This Row],[Quantity]]</f>
        <v>399</v>
      </c>
    </row>
    <row r="82" spans="1:13" x14ac:dyDescent="0.35">
      <c r="A82" t="s">
        <v>119</v>
      </c>
      <c r="B82" s="2">
        <v>44332</v>
      </c>
      <c r="C82">
        <v>16</v>
      </c>
      <c r="D82" t="s">
        <v>89</v>
      </c>
      <c r="E82" t="s">
        <v>9</v>
      </c>
      <c r="F82" t="s">
        <v>10</v>
      </c>
      <c r="G82" t="s">
        <v>2040</v>
      </c>
      <c r="H82">
        <v>399</v>
      </c>
      <c r="I82">
        <v>5</v>
      </c>
      <c r="J82" t="str">
        <f>VLOOKUP(Data_Sales[[#This Row],[Sales Person]],Data_Persons!$C$1:$D$9,2,FALSE)</f>
        <v>Jeff</v>
      </c>
      <c r="K82">
        <f>INDEX(Data_Persons!$B$2:$D$10,MATCH(Data_Sales[[#This Row],[Sales Person]],Data_Persons!$C$2:$C$9,0),1)</f>
        <v>3</v>
      </c>
      <c r="L82">
        <f>VLOOKUP(Data_Sales[[#This Row],[Manager]],Data_Persons!$A$1:$C$9,2,FALSE)</f>
        <v>3</v>
      </c>
      <c r="M82">
        <f>Data_Sales[[#This Row],[Price]]*Data_Sales[[#This Row],[Quantity]]</f>
        <v>1995</v>
      </c>
    </row>
    <row r="83" spans="1:13" x14ac:dyDescent="0.35">
      <c r="A83" t="s">
        <v>120</v>
      </c>
      <c r="B83" s="2">
        <v>44332</v>
      </c>
      <c r="C83">
        <v>6</v>
      </c>
      <c r="D83" t="s">
        <v>12</v>
      </c>
      <c r="E83" t="s">
        <v>13</v>
      </c>
      <c r="F83" t="s">
        <v>14</v>
      </c>
      <c r="G83" t="s">
        <v>2040</v>
      </c>
      <c r="H83">
        <v>399</v>
      </c>
      <c r="I83">
        <v>3</v>
      </c>
      <c r="J83" t="str">
        <f>VLOOKUP(Data_Sales[[#This Row],[Sales Person]],Data_Persons!$C$1:$D$9,2,FALSE)</f>
        <v>Steve</v>
      </c>
      <c r="K83">
        <f>INDEX(Data_Persons!$B$2:$D$10,MATCH(Data_Sales[[#This Row],[Sales Person]],Data_Persons!$C$2:$C$9,0),1)</f>
        <v>4</v>
      </c>
      <c r="L83">
        <f>VLOOKUP(Data_Sales[[#This Row],[Manager]],Data_Persons!$A$1:$C$9,2,FALSE)</f>
        <v>4</v>
      </c>
      <c r="M83">
        <f>Data_Sales[[#This Row],[Price]]*Data_Sales[[#This Row],[Quantity]]</f>
        <v>1197</v>
      </c>
    </row>
    <row r="84" spans="1:13" x14ac:dyDescent="0.35">
      <c r="A84" t="s">
        <v>121</v>
      </c>
      <c r="B84" s="2">
        <v>44333</v>
      </c>
      <c r="C84">
        <v>3</v>
      </c>
      <c r="D84" t="s">
        <v>26</v>
      </c>
      <c r="E84" t="s">
        <v>17</v>
      </c>
      <c r="F84" t="s">
        <v>18</v>
      </c>
      <c r="G84" t="s">
        <v>2040</v>
      </c>
      <c r="H84">
        <v>399</v>
      </c>
      <c r="I84">
        <v>7</v>
      </c>
      <c r="J84" t="str">
        <f>VLOOKUP(Data_Sales[[#This Row],[Sales Person]],Data_Persons!$C$1:$D$9,2,FALSE)</f>
        <v>Jeff</v>
      </c>
      <c r="K84">
        <f>INDEX(Data_Persons!$B$2:$D$10,MATCH(Data_Sales[[#This Row],[Sales Person]],Data_Persons!$C$2:$C$9,0),1)</f>
        <v>2</v>
      </c>
      <c r="L84">
        <f>VLOOKUP(Data_Sales[[#This Row],[Manager]],Data_Persons!$A$1:$C$9,2,FALSE)</f>
        <v>3</v>
      </c>
      <c r="M84">
        <f>Data_Sales[[#This Row],[Price]]*Data_Sales[[#This Row],[Quantity]]</f>
        <v>2793</v>
      </c>
    </row>
    <row r="85" spans="1:13" x14ac:dyDescent="0.35">
      <c r="A85" t="s">
        <v>122</v>
      </c>
      <c r="B85" s="2">
        <v>44334</v>
      </c>
      <c r="C85">
        <v>7</v>
      </c>
      <c r="D85" t="s">
        <v>40</v>
      </c>
      <c r="E85" t="s">
        <v>13</v>
      </c>
      <c r="F85" t="s">
        <v>14</v>
      </c>
      <c r="G85" t="s">
        <v>2040</v>
      </c>
      <c r="H85">
        <v>399</v>
      </c>
      <c r="I85">
        <v>0</v>
      </c>
      <c r="J85" t="str">
        <f>VLOOKUP(Data_Sales[[#This Row],[Sales Person]],Data_Persons!$C$1:$D$9,2,FALSE)</f>
        <v>Steve</v>
      </c>
      <c r="K85">
        <f>INDEX(Data_Persons!$B$2:$D$10,MATCH(Data_Sales[[#This Row],[Sales Person]],Data_Persons!$C$2:$C$9,0),1)</f>
        <v>4</v>
      </c>
      <c r="L85">
        <f>VLOOKUP(Data_Sales[[#This Row],[Manager]],Data_Persons!$A$1:$C$9,2,FALSE)</f>
        <v>4</v>
      </c>
      <c r="M85">
        <f>Data_Sales[[#This Row],[Price]]*Data_Sales[[#This Row],[Quantity]]</f>
        <v>0</v>
      </c>
    </row>
    <row r="86" spans="1:13" x14ac:dyDescent="0.35">
      <c r="A86" t="s">
        <v>123</v>
      </c>
      <c r="B86" s="2">
        <v>44334</v>
      </c>
      <c r="C86">
        <v>1</v>
      </c>
      <c r="D86" t="s">
        <v>58</v>
      </c>
      <c r="E86" t="s">
        <v>17</v>
      </c>
      <c r="F86" t="s">
        <v>18</v>
      </c>
      <c r="G86" t="s">
        <v>2040</v>
      </c>
      <c r="H86">
        <v>399</v>
      </c>
      <c r="I86">
        <v>3</v>
      </c>
      <c r="J86" t="str">
        <f>VLOOKUP(Data_Sales[[#This Row],[Sales Person]],Data_Persons!$C$1:$D$9,2,FALSE)</f>
        <v>Jeff</v>
      </c>
      <c r="K86">
        <f>INDEX(Data_Persons!$B$2:$D$10,MATCH(Data_Sales[[#This Row],[Sales Person]],Data_Persons!$C$2:$C$9,0),1)</f>
        <v>2</v>
      </c>
      <c r="L86">
        <f>VLOOKUP(Data_Sales[[#This Row],[Manager]],Data_Persons!$A$1:$C$9,2,FALSE)</f>
        <v>3</v>
      </c>
      <c r="M86">
        <f>Data_Sales[[#This Row],[Price]]*Data_Sales[[#This Row],[Quantity]]</f>
        <v>1197</v>
      </c>
    </row>
    <row r="87" spans="1:13" x14ac:dyDescent="0.35">
      <c r="A87" t="s">
        <v>124</v>
      </c>
      <c r="B87" s="2">
        <v>44335</v>
      </c>
      <c r="C87">
        <v>10</v>
      </c>
      <c r="D87" t="s">
        <v>65</v>
      </c>
      <c r="E87" t="s">
        <v>38</v>
      </c>
      <c r="F87" t="s">
        <v>14</v>
      </c>
      <c r="G87" t="s">
        <v>2040</v>
      </c>
      <c r="H87">
        <v>399</v>
      </c>
      <c r="I87">
        <v>9</v>
      </c>
      <c r="J87" t="str">
        <f>VLOOKUP(Data_Sales[[#This Row],[Sales Person]],Data_Persons!$C$1:$D$9,2,FALSE)</f>
        <v>Philip</v>
      </c>
      <c r="K87">
        <f>INDEX(Data_Persons!$B$2:$D$10,MATCH(Data_Sales[[#This Row],[Sales Person]],Data_Persons!$C$2:$C$9,0),1)</f>
        <v>8</v>
      </c>
      <c r="L87">
        <f>VLOOKUP(Data_Sales[[#This Row],[Manager]],Data_Persons!$A$1:$C$9,2,FALSE)</f>
        <v>8</v>
      </c>
      <c r="M87">
        <f>Data_Sales[[#This Row],[Price]]*Data_Sales[[#This Row],[Quantity]]</f>
        <v>3591</v>
      </c>
    </row>
    <row r="88" spans="1:13" x14ac:dyDescent="0.35">
      <c r="A88" t="s">
        <v>125</v>
      </c>
      <c r="B88" s="2">
        <v>44336</v>
      </c>
      <c r="C88">
        <v>14</v>
      </c>
      <c r="D88" t="s">
        <v>62</v>
      </c>
      <c r="E88" t="s">
        <v>23</v>
      </c>
      <c r="F88" t="s">
        <v>24</v>
      </c>
      <c r="G88" t="s">
        <v>2040</v>
      </c>
      <c r="H88">
        <v>399</v>
      </c>
      <c r="I88">
        <v>9</v>
      </c>
      <c r="J88" t="str">
        <f>VLOOKUP(Data_Sales[[#This Row],[Sales Person]],Data_Persons!$C$1:$D$9,2,FALSE)</f>
        <v>Sara</v>
      </c>
      <c r="K88">
        <f>INDEX(Data_Persons!$B$2:$D$10,MATCH(Data_Sales[[#This Row],[Sales Person]],Data_Persons!$C$2:$C$9,0),1)</f>
        <v>5</v>
      </c>
      <c r="L88">
        <f>VLOOKUP(Data_Sales[[#This Row],[Manager]],Data_Persons!$A$1:$C$9,2,FALSE)</f>
        <v>5</v>
      </c>
      <c r="M88">
        <f>Data_Sales[[#This Row],[Price]]*Data_Sales[[#This Row],[Quantity]]</f>
        <v>3591</v>
      </c>
    </row>
    <row r="89" spans="1:13" x14ac:dyDescent="0.35">
      <c r="A89" t="s">
        <v>126</v>
      </c>
      <c r="B89" s="2">
        <v>44338</v>
      </c>
      <c r="C89">
        <v>5</v>
      </c>
      <c r="D89" t="s">
        <v>20</v>
      </c>
      <c r="E89" t="s">
        <v>17</v>
      </c>
      <c r="F89" t="s">
        <v>18</v>
      </c>
      <c r="G89" t="s">
        <v>2040</v>
      </c>
      <c r="H89">
        <v>399</v>
      </c>
      <c r="I89">
        <v>3</v>
      </c>
      <c r="J89" t="str">
        <f>VLOOKUP(Data_Sales[[#This Row],[Sales Person]],Data_Persons!$C$1:$D$9,2,FALSE)</f>
        <v>Jeff</v>
      </c>
      <c r="K89">
        <f>INDEX(Data_Persons!$B$2:$D$10,MATCH(Data_Sales[[#This Row],[Sales Person]],Data_Persons!$C$2:$C$9,0),1)</f>
        <v>2</v>
      </c>
      <c r="L89">
        <f>VLOOKUP(Data_Sales[[#This Row],[Manager]],Data_Persons!$A$1:$C$9,2,FALSE)</f>
        <v>3</v>
      </c>
      <c r="M89">
        <f>Data_Sales[[#This Row],[Price]]*Data_Sales[[#This Row],[Quantity]]</f>
        <v>1197</v>
      </c>
    </row>
    <row r="90" spans="1:13" x14ac:dyDescent="0.35">
      <c r="A90" t="s">
        <v>127</v>
      </c>
      <c r="B90" s="2">
        <v>44339</v>
      </c>
      <c r="C90">
        <v>18</v>
      </c>
      <c r="D90" t="s">
        <v>49</v>
      </c>
      <c r="E90" t="s">
        <v>9</v>
      </c>
      <c r="F90" t="s">
        <v>10</v>
      </c>
      <c r="G90" t="s">
        <v>2040</v>
      </c>
      <c r="H90">
        <v>399</v>
      </c>
      <c r="I90">
        <v>3</v>
      </c>
      <c r="J90" t="str">
        <f>VLOOKUP(Data_Sales[[#This Row],[Sales Person]],Data_Persons!$C$1:$D$9,2,FALSE)</f>
        <v>Jeff</v>
      </c>
      <c r="K90">
        <f>INDEX(Data_Persons!$B$2:$D$10,MATCH(Data_Sales[[#This Row],[Sales Person]],Data_Persons!$C$2:$C$9,0),1)</f>
        <v>3</v>
      </c>
      <c r="L90">
        <f>VLOOKUP(Data_Sales[[#This Row],[Manager]],Data_Persons!$A$1:$C$9,2,FALSE)</f>
        <v>3</v>
      </c>
      <c r="M90">
        <f>Data_Sales[[#This Row],[Price]]*Data_Sales[[#This Row],[Quantity]]</f>
        <v>1197</v>
      </c>
    </row>
    <row r="91" spans="1:13" x14ac:dyDescent="0.35">
      <c r="A91" t="s">
        <v>128</v>
      </c>
      <c r="B91" s="2">
        <v>44342</v>
      </c>
      <c r="C91">
        <v>9</v>
      </c>
      <c r="D91" t="s">
        <v>37</v>
      </c>
      <c r="E91" t="s">
        <v>13</v>
      </c>
      <c r="F91" t="s">
        <v>14</v>
      </c>
      <c r="G91" t="s">
        <v>2040</v>
      </c>
      <c r="H91">
        <v>399</v>
      </c>
      <c r="I91">
        <v>2</v>
      </c>
      <c r="J91" t="str">
        <f>VLOOKUP(Data_Sales[[#This Row],[Sales Person]],Data_Persons!$C$1:$D$9,2,FALSE)</f>
        <v>Steve</v>
      </c>
      <c r="K91">
        <f>INDEX(Data_Persons!$B$2:$D$10,MATCH(Data_Sales[[#This Row],[Sales Person]],Data_Persons!$C$2:$C$9,0),1)</f>
        <v>4</v>
      </c>
      <c r="L91">
        <f>VLOOKUP(Data_Sales[[#This Row],[Manager]],Data_Persons!$A$1:$C$9,2,FALSE)</f>
        <v>4</v>
      </c>
      <c r="M91">
        <f>Data_Sales[[#This Row],[Price]]*Data_Sales[[#This Row],[Quantity]]</f>
        <v>798</v>
      </c>
    </row>
    <row r="92" spans="1:13" x14ac:dyDescent="0.35">
      <c r="A92" t="s">
        <v>129</v>
      </c>
      <c r="B92" s="2">
        <v>44345</v>
      </c>
      <c r="C92">
        <v>2</v>
      </c>
      <c r="D92" t="s">
        <v>71</v>
      </c>
      <c r="E92" t="s">
        <v>27</v>
      </c>
      <c r="F92" t="s">
        <v>18</v>
      </c>
      <c r="G92" t="s">
        <v>2040</v>
      </c>
      <c r="H92">
        <v>399</v>
      </c>
      <c r="I92">
        <v>9</v>
      </c>
      <c r="J92" t="str">
        <f>VLOOKUP(Data_Sales[[#This Row],[Sales Person]],Data_Persons!$C$1:$D$9,2,FALSE)</f>
        <v>Sara</v>
      </c>
      <c r="K92">
        <f>INDEX(Data_Persons!$B$2:$D$10,MATCH(Data_Sales[[#This Row],[Sales Person]],Data_Persons!$C$2:$C$9,0),1)</f>
        <v>2</v>
      </c>
      <c r="L92">
        <f>VLOOKUP(Data_Sales[[#This Row],[Manager]],Data_Persons!$A$1:$C$9,2,FALSE)</f>
        <v>5</v>
      </c>
      <c r="M92">
        <f>Data_Sales[[#This Row],[Price]]*Data_Sales[[#This Row],[Quantity]]</f>
        <v>3591</v>
      </c>
    </row>
    <row r="93" spans="1:13" x14ac:dyDescent="0.35">
      <c r="A93" t="s">
        <v>130</v>
      </c>
      <c r="B93" s="2">
        <v>44345</v>
      </c>
      <c r="C93">
        <v>19</v>
      </c>
      <c r="D93" t="s">
        <v>29</v>
      </c>
      <c r="E93" t="s">
        <v>9</v>
      </c>
      <c r="F93" t="s">
        <v>10</v>
      </c>
      <c r="G93" t="s">
        <v>2040</v>
      </c>
      <c r="H93">
        <v>399</v>
      </c>
      <c r="I93">
        <v>6</v>
      </c>
      <c r="J93" t="str">
        <f>VLOOKUP(Data_Sales[[#This Row],[Sales Person]],Data_Persons!$C$1:$D$9,2,FALSE)</f>
        <v>Jeff</v>
      </c>
      <c r="K93">
        <f>INDEX(Data_Persons!$B$2:$D$10,MATCH(Data_Sales[[#This Row],[Sales Person]],Data_Persons!$C$2:$C$9,0),1)</f>
        <v>3</v>
      </c>
      <c r="L93">
        <f>VLOOKUP(Data_Sales[[#This Row],[Manager]],Data_Persons!$A$1:$C$9,2,FALSE)</f>
        <v>3</v>
      </c>
      <c r="M93">
        <f>Data_Sales[[#This Row],[Price]]*Data_Sales[[#This Row],[Quantity]]</f>
        <v>2394</v>
      </c>
    </row>
    <row r="94" spans="1:13" x14ac:dyDescent="0.35">
      <c r="A94" t="s">
        <v>131</v>
      </c>
      <c r="B94" s="2">
        <v>44350</v>
      </c>
      <c r="C94">
        <v>18</v>
      </c>
      <c r="D94" t="s">
        <v>49</v>
      </c>
      <c r="E94" t="s">
        <v>35</v>
      </c>
      <c r="F94" t="s">
        <v>10</v>
      </c>
      <c r="G94" t="s">
        <v>2040</v>
      </c>
      <c r="H94">
        <v>399</v>
      </c>
      <c r="I94">
        <v>7</v>
      </c>
      <c r="J94" t="str">
        <f>VLOOKUP(Data_Sales[[#This Row],[Sales Person]],Data_Persons!$C$1:$D$9,2,FALSE)</f>
        <v>Jeff</v>
      </c>
      <c r="K94">
        <f>INDEX(Data_Persons!$B$2:$D$10,MATCH(Data_Sales[[#This Row],[Sales Person]],Data_Persons!$C$2:$C$9,0),1)</f>
        <v>5</v>
      </c>
      <c r="L94">
        <f>VLOOKUP(Data_Sales[[#This Row],[Manager]],Data_Persons!$A$1:$C$9,2,FALSE)</f>
        <v>3</v>
      </c>
      <c r="M94">
        <f>Data_Sales[[#This Row],[Price]]*Data_Sales[[#This Row],[Quantity]]</f>
        <v>2793</v>
      </c>
    </row>
    <row r="95" spans="1:13" x14ac:dyDescent="0.35">
      <c r="A95" t="s">
        <v>132</v>
      </c>
      <c r="B95" s="2">
        <v>44350</v>
      </c>
      <c r="C95">
        <v>16</v>
      </c>
      <c r="D95" t="s">
        <v>89</v>
      </c>
      <c r="E95" t="s">
        <v>9</v>
      </c>
      <c r="F95" t="s">
        <v>10</v>
      </c>
      <c r="G95" t="s">
        <v>2040</v>
      </c>
      <c r="H95">
        <v>399</v>
      </c>
      <c r="I95">
        <v>7</v>
      </c>
      <c r="J95" t="str">
        <f>VLOOKUP(Data_Sales[[#This Row],[Sales Person]],Data_Persons!$C$1:$D$9,2,FALSE)</f>
        <v>Jeff</v>
      </c>
      <c r="K95">
        <f>INDEX(Data_Persons!$B$2:$D$10,MATCH(Data_Sales[[#This Row],[Sales Person]],Data_Persons!$C$2:$C$9,0),1)</f>
        <v>3</v>
      </c>
      <c r="L95">
        <f>VLOOKUP(Data_Sales[[#This Row],[Manager]],Data_Persons!$A$1:$C$9,2,FALSE)</f>
        <v>3</v>
      </c>
      <c r="M95">
        <f>Data_Sales[[#This Row],[Price]]*Data_Sales[[#This Row],[Quantity]]</f>
        <v>2793</v>
      </c>
    </row>
    <row r="96" spans="1:13" x14ac:dyDescent="0.35">
      <c r="A96" t="s">
        <v>133</v>
      </c>
      <c r="B96" s="2">
        <v>44351</v>
      </c>
      <c r="C96">
        <v>11</v>
      </c>
      <c r="D96" t="s">
        <v>112</v>
      </c>
      <c r="E96" t="s">
        <v>33</v>
      </c>
      <c r="F96" t="s">
        <v>24</v>
      </c>
      <c r="G96" t="s">
        <v>2040</v>
      </c>
      <c r="H96">
        <v>399</v>
      </c>
      <c r="I96">
        <v>8</v>
      </c>
      <c r="J96" t="str">
        <f>VLOOKUP(Data_Sales[[#This Row],[Sales Person]],Data_Persons!$C$1:$D$9,2,FALSE)</f>
        <v>Steve</v>
      </c>
      <c r="K96">
        <f>INDEX(Data_Persons!$B$2:$D$10,MATCH(Data_Sales[[#This Row],[Sales Person]],Data_Persons!$C$2:$C$9,0),1)</f>
        <v>6</v>
      </c>
      <c r="L96">
        <f>VLOOKUP(Data_Sales[[#This Row],[Manager]],Data_Persons!$A$1:$C$9,2,FALSE)</f>
        <v>4</v>
      </c>
      <c r="M96">
        <f>Data_Sales[[#This Row],[Price]]*Data_Sales[[#This Row],[Quantity]]</f>
        <v>3192</v>
      </c>
    </row>
    <row r="97" spans="1:13" x14ac:dyDescent="0.35">
      <c r="A97" t="s">
        <v>134</v>
      </c>
      <c r="B97" s="2">
        <v>44355</v>
      </c>
      <c r="C97">
        <v>9</v>
      </c>
      <c r="D97" t="s">
        <v>37</v>
      </c>
      <c r="E97" t="s">
        <v>13</v>
      </c>
      <c r="F97" t="s">
        <v>14</v>
      </c>
      <c r="G97" t="s">
        <v>2040</v>
      </c>
      <c r="H97">
        <v>399</v>
      </c>
      <c r="I97">
        <v>5</v>
      </c>
      <c r="J97" t="str">
        <f>VLOOKUP(Data_Sales[[#This Row],[Sales Person]],Data_Persons!$C$1:$D$9,2,FALSE)</f>
        <v>Steve</v>
      </c>
      <c r="K97">
        <f>INDEX(Data_Persons!$B$2:$D$10,MATCH(Data_Sales[[#This Row],[Sales Person]],Data_Persons!$C$2:$C$9,0),1)</f>
        <v>4</v>
      </c>
      <c r="L97">
        <f>VLOOKUP(Data_Sales[[#This Row],[Manager]],Data_Persons!$A$1:$C$9,2,FALSE)</f>
        <v>4</v>
      </c>
      <c r="M97">
        <f>Data_Sales[[#This Row],[Price]]*Data_Sales[[#This Row],[Quantity]]</f>
        <v>1995</v>
      </c>
    </row>
    <row r="98" spans="1:13" x14ac:dyDescent="0.35">
      <c r="A98" t="s">
        <v>135</v>
      </c>
      <c r="B98" s="2">
        <v>44356</v>
      </c>
      <c r="C98">
        <v>14</v>
      </c>
      <c r="D98" t="s">
        <v>62</v>
      </c>
      <c r="E98" t="s">
        <v>33</v>
      </c>
      <c r="F98" t="s">
        <v>24</v>
      </c>
      <c r="G98" t="s">
        <v>2040</v>
      </c>
      <c r="H98">
        <v>399</v>
      </c>
      <c r="I98">
        <v>0</v>
      </c>
      <c r="J98" t="str">
        <f>VLOOKUP(Data_Sales[[#This Row],[Sales Person]],Data_Persons!$C$1:$D$9,2,FALSE)</f>
        <v>Steve</v>
      </c>
      <c r="K98">
        <f>INDEX(Data_Persons!$B$2:$D$10,MATCH(Data_Sales[[#This Row],[Sales Person]],Data_Persons!$C$2:$C$9,0),1)</f>
        <v>6</v>
      </c>
      <c r="L98">
        <f>VLOOKUP(Data_Sales[[#This Row],[Manager]],Data_Persons!$A$1:$C$9,2,FALSE)</f>
        <v>4</v>
      </c>
      <c r="M98">
        <f>Data_Sales[[#This Row],[Price]]*Data_Sales[[#This Row],[Quantity]]</f>
        <v>0</v>
      </c>
    </row>
    <row r="99" spans="1:13" x14ac:dyDescent="0.35">
      <c r="A99" t="s">
        <v>136</v>
      </c>
      <c r="B99" s="2">
        <v>44358</v>
      </c>
      <c r="C99">
        <v>11</v>
      </c>
      <c r="D99" t="s">
        <v>112</v>
      </c>
      <c r="E99" t="s">
        <v>23</v>
      </c>
      <c r="F99" t="s">
        <v>24</v>
      </c>
      <c r="G99" t="s">
        <v>2040</v>
      </c>
      <c r="H99">
        <v>399</v>
      </c>
      <c r="I99">
        <v>0</v>
      </c>
      <c r="J99" t="str">
        <f>VLOOKUP(Data_Sales[[#This Row],[Sales Person]],Data_Persons!$C$1:$D$9,2,FALSE)</f>
        <v>Sara</v>
      </c>
      <c r="K99">
        <f>INDEX(Data_Persons!$B$2:$D$10,MATCH(Data_Sales[[#This Row],[Sales Person]],Data_Persons!$C$2:$C$9,0),1)</f>
        <v>5</v>
      </c>
      <c r="L99">
        <f>VLOOKUP(Data_Sales[[#This Row],[Manager]],Data_Persons!$A$1:$C$9,2,FALSE)</f>
        <v>5</v>
      </c>
      <c r="M99">
        <f>Data_Sales[[#This Row],[Price]]*Data_Sales[[#This Row],[Quantity]]</f>
        <v>0</v>
      </c>
    </row>
    <row r="100" spans="1:13" x14ac:dyDescent="0.35">
      <c r="A100" t="s">
        <v>137</v>
      </c>
      <c r="B100" s="2">
        <v>44359</v>
      </c>
      <c r="C100">
        <v>10</v>
      </c>
      <c r="D100" t="s">
        <v>65</v>
      </c>
      <c r="E100" t="s">
        <v>13</v>
      </c>
      <c r="F100" t="s">
        <v>14</v>
      </c>
      <c r="G100" t="s">
        <v>2040</v>
      </c>
      <c r="H100">
        <v>399</v>
      </c>
      <c r="I100">
        <v>0</v>
      </c>
      <c r="J100" t="str">
        <f>VLOOKUP(Data_Sales[[#This Row],[Sales Person]],Data_Persons!$C$1:$D$9,2,FALSE)</f>
        <v>Steve</v>
      </c>
      <c r="K100">
        <f>INDEX(Data_Persons!$B$2:$D$10,MATCH(Data_Sales[[#This Row],[Sales Person]],Data_Persons!$C$2:$C$9,0),1)</f>
        <v>4</v>
      </c>
      <c r="L100">
        <f>VLOOKUP(Data_Sales[[#This Row],[Manager]],Data_Persons!$A$1:$C$9,2,FALSE)</f>
        <v>4</v>
      </c>
      <c r="M100">
        <f>Data_Sales[[#This Row],[Price]]*Data_Sales[[#This Row],[Quantity]]</f>
        <v>0</v>
      </c>
    </row>
    <row r="101" spans="1:13" x14ac:dyDescent="0.35">
      <c r="A101" t="s">
        <v>138</v>
      </c>
      <c r="B101" s="2">
        <v>44360</v>
      </c>
      <c r="C101">
        <v>14</v>
      </c>
      <c r="D101" t="s">
        <v>62</v>
      </c>
      <c r="E101" t="s">
        <v>33</v>
      </c>
      <c r="F101" t="s">
        <v>24</v>
      </c>
      <c r="G101" t="s">
        <v>2040</v>
      </c>
      <c r="H101">
        <v>399</v>
      </c>
      <c r="I101">
        <v>9</v>
      </c>
      <c r="J101" t="str">
        <f>VLOOKUP(Data_Sales[[#This Row],[Sales Person]],Data_Persons!$C$1:$D$9,2,FALSE)</f>
        <v>Steve</v>
      </c>
      <c r="K101">
        <f>INDEX(Data_Persons!$B$2:$D$10,MATCH(Data_Sales[[#This Row],[Sales Person]],Data_Persons!$C$2:$C$9,0),1)</f>
        <v>6</v>
      </c>
      <c r="L101">
        <f>VLOOKUP(Data_Sales[[#This Row],[Manager]],Data_Persons!$A$1:$C$9,2,FALSE)</f>
        <v>4</v>
      </c>
      <c r="M101">
        <f>Data_Sales[[#This Row],[Price]]*Data_Sales[[#This Row],[Quantity]]</f>
        <v>3591</v>
      </c>
    </row>
    <row r="102" spans="1:13" x14ac:dyDescent="0.35">
      <c r="A102" t="s">
        <v>139</v>
      </c>
      <c r="B102" s="2">
        <v>44363</v>
      </c>
      <c r="C102">
        <v>13</v>
      </c>
      <c r="D102" t="s">
        <v>32</v>
      </c>
      <c r="E102" t="s">
        <v>23</v>
      </c>
      <c r="F102" t="s">
        <v>24</v>
      </c>
      <c r="G102" t="s">
        <v>2040</v>
      </c>
      <c r="H102">
        <v>399</v>
      </c>
      <c r="I102">
        <v>0</v>
      </c>
      <c r="J102" t="str">
        <f>VLOOKUP(Data_Sales[[#This Row],[Sales Person]],Data_Persons!$C$1:$D$9,2,FALSE)</f>
        <v>Sara</v>
      </c>
      <c r="K102">
        <f>INDEX(Data_Persons!$B$2:$D$10,MATCH(Data_Sales[[#This Row],[Sales Person]],Data_Persons!$C$2:$C$9,0),1)</f>
        <v>5</v>
      </c>
      <c r="L102">
        <f>VLOOKUP(Data_Sales[[#This Row],[Manager]],Data_Persons!$A$1:$C$9,2,FALSE)</f>
        <v>5</v>
      </c>
      <c r="M102">
        <f>Data_Sales[[#This Row],[Price]]*Data_Sales[[#This Row],[Quantity]]</f>
        <v>0</v>
      </c>
    </row>
    <row r="103" spans="1:13" x14ac:dyDescent="0.35">
      <c r="A103" t="s">
        <v>140</v>
      </c>
      <c r="B103" s="2">
        <v>44363</v>
      </c>
      <c r="C103">
        <v>15</v>
      </c>
      <c r="D103" t="s">
        <v>46</v>
      </c>
      <c r="E103" t="s">
        <v>23</v>
      </c>
      <c r="F103" t="s">
        <v>24</v>
      </c>
      <c r="G103" t="s">
        <v>2040</v>
      </c>
      <c r="H103">
        <v>399</v>
      </c>
      <c r="I103">
        <v>6</v>
      </c>
      <c r="J103" t="str">
        <f>VLOOKUP(Data_Sales[[#This Row],[Sales Person]],Data_Persons!$C$1:$D$9,2,FALSE)</f>
        <v>Sara</v>
      </c>
      <c r="K103">
        <f>INDEX(Data_Persons!$B$2:$D$10,MATCH(Data_Sales[[#This Row],[Sales Person]],Data_Persons!$C$2:$C$9,0),1)</f>
        <v>5</v>
      </c>
      <c r="L103">
        <f>VLOOKUP(Data_Sales[[#This Row],[Manager]],Data_Persons!$A$1:$C$9,2,FALSE)</f>
        <v>5</v>
      </c>
      <c r="M103">
        <f>Data_Sales[[#This Row],[Price]]*Data_Sales[[#This Row],[Quantity]]</f>
        <v>2394</v>
      </c>
    </row>
    <row r="104" spans="1:13" x14ac:dyDescent="0.35">
      <c r="A104" t="s">
        <v>141</v>
      </c>
      <c r="B104" s="2">
        <v>44363</v>
      </c>
      <c r="C104">
        <v>14</v>
      </c>
      <c r="D104" t="s">
        <v>62</v>
      </c>
      <c r="E104" t="s">
        <v>33</v>
      </c>
      <c r="F104" t="s">
        <v>24</v>
      </c>
      <c r="G104" t="s">
        <v>2040</v>
      </c>
      <c r="H104">
        <v>399</v>
      </c>
      <c r="I104">
        <v>0</v>
      </c>
      <c r="J104" t="str">
        <f>VLOOKUP(Data_Sales[[#This Row],[Sales Person]],Data_Persons!$C$1:$D$9,2,FALSE)</f>
        <v>Steve</v>
      </c>
      <c r="K104">
        <f>INDEX(Data_Persons!$B$2:$D$10,MATCH(Data_Sales[[#This Row],[Sales Person]],Data_Persons!$C$2:$C$9,0),1)</f>
        <v>6</v>
      </c>
      <c r="L104">
        <f>VLOOKUP(Data_Sales[[#This Row],[Manager]],Data_Persons!$A$1:$C$9,2,FALSE)</f>
        <v>4</v>
      </c>
      <c r="M104">
        <f>Data_Sales[[#This Row],[Price]]*Data_Sales[[#This Row],[Quantity]]</f>
        <v>0</v>
      </c>
    </row>
    <row r="105" spans="1:13" x14ac:dyDescent="0.35">
      <c r="A105" t="s">
        <v>142</v>
      </c>
      <c r="B105" s="2">
        <v>44366</v>
      </c>
      <c r="C105">
        <v>20</v>
      </c>
      <c r="D105" t="s">
        <v>8</v>
      </c>
      <c r="E105" t="s">
        <v>35</v>
      </c>
      <c r="F105" t="s">
        <v>10</v>
      </c>
      <c r="G105" t="s">
        <v>2040</v>
      </c>
      <c r="H105">
        <v>399</v>
      </c>
      <c r="I105">
        <v>5</v>
      </c>
      <c r="J105" t="str">
        <f>VLOOKUP(Data_Sales[[#This Row],[Sales Person]],Data_Persons!$C$1:$D$9,2,FALSE)</f>
        <v>Jeff</v>
      </c>
      <c r="K105">
        <f>INDEX(Data_Persons!$B$2:$D$10,MATCH(Data_Sales[[#This Row],[Sales Person]],Data_Persons!$C$2:$C$9,0),1)</f>
        <v>5</v>
      </c>
      <c r="L105">
        <f>VLOOKUP(Data_Sales[[#This Row],[Manager]],Data_Persons!$A$1:$C$9,2,FALSE)</f>
        <v>3</v>
      </c>
      <c r="M105">
        <f>Data_Sales[[#This Row],[Price]]*Data_Sales[[#This Row],[Quantity]]</f>
        <v>1995</v>
      </c>
    </row>
    <row r="106" spans="1:13" x14ac:dyDescent="0.35">
      <c r="A106" t="s">
        <v>143</v>
      </c>
      <c r="B106" s="2">
        <v>44368</v>
      </c>
      <c r="C106">
        <v>14</v>
      </c>
      <c r="D106" t="s">
        <v>62</v>
      </c>
      <c r="E106" t="s">
        <v>23</v>
      </c>
      <c r="F106" t="s">
        <v>24</v>
      </c>
      <c r="G106" t="s">
        <v>2040</v>
      </c>
      <c r="H106">
        <v>399</v>
      </c>
      <c r="I106">
        <v>9</v>
      </c>
      <c r="J106" t="str">
        <f>VLOOKUP(Data_Sales[[#This Row],[Sales Person]],Data_Persons!$C$1:$D$9,2,FALSE)</f>
        <v>Sara</v>
      </c>
      <c r="K106">
        <f>INDEX(Data_Persons!$B$2:$D$10,MATCH(Data_Sales[[#This Row],[Sales Person]],Data_Persons!$C$2:$C$9,0),1)</f>
        <v>5</v>
      </c>
      <c r="L106">
        <f>VLOOKUP(Data_Sales[[#This Row],[Manager]],Data_Persons!$A$1:$C$9,2,FALSE)</f>
        <v>5</v>
      </c>
      <c r="M106">
        <f>Data_Sales[[#This Row],[Price]]*Data_Sales[[#This Row],[Quantity]]</f>
        <v>3591</v>
      </c>
    </row>
    <row r="107" spans="1:13" x14ac:dyDescent="0.35">
      <c r="A107" t="s">
        <v>144</v>
      </c>
      <c r="B107" s="2">
        <v>44369</v>
      </c>
      <c r="C107">
        <v>7</v>
      </c>
      <c r="D107" t="s">
        <v>40</v>
      </c>
      <c r="E107" t="s">
        <v>38</v>
      </c>
      <c r="F107" t="s">
        <v>14</v>
      </c>
      <c r="G107" t="s">
        <v>2040</v>
      </c>
      <c r="H107">
        <v>399</v>
      </c>
      <c r="I107">
        <v>0</v>
      </c>
      <c r="J107" t="str">
        <f>VLOOKUP(Data_Sales[[#This Row],[Sales Person]],Data_Persons!$C$1:$D$9,2,FALSE)</f>
        <v>Philip</v>
      </c>
      <c r="K107">
        <f>INDEX(Data_Persons!$B$2:$D$10,MATCH(Data_Sales[[#This Row],[Sales Person]],Data_Persons!$C$2:$C$9,0),1)</f>
        <v>8</v>
      </c>
      <c r="L107">
        <f>VLOOKUP(Data_Sales[[#This Row],[Manager]],Data_Persons!$A$1:$C$9,2,FALSE)</f>
        <v>8</v>
      </c>
      <c r="M107">
        <f>Data_Sales[[#This Row],[Price]]*Data_Sales[[#This Row],[Quantity]]</f>
        <v>0</v>
      </c>
    </row>
    <row r="108" spans="1:13" x14ac:dyDescent="0.35">
      <c r="A108" t="s">
        <v>145</v>
      </c>
      <c r="B108" s="2">
        <v>44369</v>
      </c>
      <c r="C108">
        <v>15</v>
      </c>
      <c r="D108" t="s">
        <v>46</v>
      </c>
      <c r="E108" t="s">
        <v>33</v>
      </c>
      <c r="F108" t="s">
        <v>24</v>
      </c>
      <c r="G108" t="s">
        <v>2040</v>
      </c>
      <c r="H108">
        <v>399</v>
      </c>
      <c r="I108">
        <v>4</v>
      </c>
      <c r="J108" t="str">
        <f>VLOOKUP(Data_Sales[[#This Row],[Sales Person]],Data_Persons!$C$1:$D$9,2,FALSE)</f>
        <v>Steve</v>
      </c>
      <c r="K108">
        <f>INDEX(Data_Persons!$B$2:$D$10,MATCH(Data_Sales[[#This Row],[Sales Person]],Data_Persons!$C$2:$C$9,0),1)</f>
        <v>6</v>
      </c>
      <c r="L108">
        <f>VLOOKUP(Data_Sales[[#This Row],[Manager]],Data_Persons!$A$1:$C$9,2,FALSE)</f>
        <v>4</v>
      </c>
      <c r="M108">
        <f>Data_Sales[[#This Row],[Price]]*Data_Sales[[#This Row],[Quantity]]</f>
        <v>1596</v>
      </c>
    </row>
    <row r="109" spans="1:13" x14ac:dyDescent="0.35">
      <c r="A109" t="s">
        <v>146</v>
      </c>
      <c r="B109" s="2">
        <v>44369</v>
      </c>
      <c r="C109">
        <v>10</v>
      </c>
      <c r="D109" t="s">
        <v>65</v>
      </c>
      <c r="E109" t="s">
        <v>13</v>
      </c>
      <c r="F109" t="s">
        <v>14</v>
      </c>
      <c r="G109" t="s">
        <v>2040</v>
      </c>
      <c r="H109">
        <v>399</v>
      </c>
      <c r="I109">
        <v>3</v>
      </c>
      <c r="J109" t="str">
        <f>VLOOKUP(Data_Sales[[#This Row],[Sales Person]],Data_Persons!$C$1:$D$9,2,FALSE)</f>
        <v>Steve</v>
      </c>
      <c r="K109">
        <f>INDEX(Data_Persons!$B$2:$D$10,MATCH(Data_Sales[[#This Row],[Sales Person]],Data_Persons!$C$2:$C$9,0),1)</f>
        <v>4</v>
      </c>
      <c r="L109">
        <f>VLOOKUP(Data_Sales[[#This Row],[Manager]],Data_Persons!$A$1:$C$9,2,FALSE)</f>
        <v>4</v>
      </c>
      <c r="M109">
        <f>Data_Sales[[#This Row],[Price]]*Data_Sales[[#This Row],[Quantity]]</f>
        <v>1197</v>
      </c>
    </row>
    <row r="110" spans="1:13" x14ac:dyDescent="0.35">
      <c r="A110" t="s">
        <v>147</v>
      </c>
      <c r="B110" s="2">
        <v>44371</v>
      </c>
      <c r="C110">
        <v>5</v>
      </c>
      <c r="D110" t="s">
        <v>20</v>
      </c>
      <c r="E110" t="s">
        <v>17</v>
      </c>
      <c r="F110" t="s">
        <v>18</v>
      </c>
      <c r="G110" t="s">
        <v>2040</v>
      </c>
      <c r="H110">
        <v>399</v>
      </c>
      <c r="I110">
        <v>3</v>
      </c>
      <c r="J110" t="str">
        <f>VLOOKUP(Data_Sales[[#This Row],[Sales Person]],Data_Persons!$C$1:$D$9,2,FALSE)</f>
        <v>Jeff</v>
      </c>
      <c r="K110">
        <f>INDEX(Data_Persons!$B$2:$D$10,MATCH(Data_Sales[[#This Row],[Sales Person]],Data_Persons!$C$2:$C$9,0),1)</f>
        <v>2</v>
      </c>
      <c r="L110">
        <f>VLOOKUP(Data_Sales[[#This Row],[Manager]],Data_Persons!$A$1:$C$9,2,FALSE)</f>
        <v>3</v>
      </c>
      <c r="M110">
        <f>Data_Sales[[#This Row],[Price]]*Data_Sales[[#This Row],[Quantity]]</f>
        <v>1197</v>
      </c>
    </row>
    <row r="111" spans="1:13" x14ac:dyDescent="0.35">
      <c r="A111" t="s">
        <v>148</v>
      </c>
      <c r="B111" s="2">
        <v>44373</v>
      </c>
      <c r="C111">
        <v>11</v>
      </c>
      <c r="D111" t="s">
        <v>112</v>
      </c>
      <c r="E111" t="s">
        <v>33</v>
      </c>
      <c r="F111" t="s">
        <v>24</v>
      </c>
      <c r="G111" t="s">
        <v>2040</v>
      </c>
      <c r="H111">
        <v>399</v>
      </c>
      <c r="I111">
        <v>9</v>
      </c>
      <c r="J111" t="str">
        <f>VLOOKUP(Data_Sales[[#This Row],[Sales Person]],Data_Persons!$C$1:$D$9,2,FALSE)</f>
        <v>Steve</v>
      </c>
      <c r="K111">
        <f>INDEX(Data_Persons!$B$2:$D$10,MATCH(Data_Sales[[#This Row],[Sales Person]],Data_Persons!$C$2:$C$9,0),1)</f>
        <v>6</v>
      </c>
      <c r="L111">
        <f>VLOOKUP(Data_Sales[[#This Row],[Manager]],Data_Persons!$A$1:$C$9,2,FALSE)</f>
        <v>4</v>
      </c>
      <c r="M111">
        <f>Data_Sales[[#This Row],[Price]]*Data_Sales[[#This Row],[Quantity]]</f>
        <v>3591</v>
      </c>
    </row>
    <row r="112" spans="1:13" x14ac:dyDescent="0.35">
      <c r="A112" t="s">
        <v>149</v>
      </c>
      <c r="B112" s="2">
        <v>44375</v>
      </c>
      <c r="C112">
        <v>10</v>
      </c>
      <c r="D112" t="s">
        <v>65</v>
      </c>
      <c r="E112" t="s">
        <v>38</v>
      </c>
      <c r="F112" t="s">
        <v>14</v>
      </c>
      <c r="G112" t="s">
        <v>2040</v>
      </c>
      <c r="H112">
        <v>399</v>
      </c>
      <c r="I112">
        <v>9</v>
      </c>
      <c r="J112" t="str">
        <f>VLOOKUP(Data_Sales[[#This Row],[Sales Person]],Data_Persons!$C$1:$D$9,2,FALSE)</f>
        <v>Philip</v>
      </c>
      <c r="K112">
        <f>INDEX(Data_Persons!$B$2:$D$10,MATCH(Data_Sales[[#This Row],[Sales Person]],Data_Persons!$C$2:$C$9,0),1)</f>
        <v>8</v>
      </c>
      <c r="L112">
        <f>VLOOKUP(Data_Sales[[#This Row],[Manager]],Data_Persons!$A$1:$C$9,2,FALSE)</f>
        <v>8</v>
      </c>
      <c r="M112">
        <f>Data_Sales[[#This Row],[Price]]*Data_Sales[[#This Row],[Quantity]]</f>
        <v>3591</v>
      </c>
    </row>
    <row r="113" spans="1:13" x14ac:dyDescent="0.35">
      <c r="A113" t="s">
        <v>150</v>
      </c>
      <c r="B113" s="2">
        <v>44377</v>
      </c>
      <c r="C113">
        <v>20</v>
      </c>
      <c r="D113" t="s">
        <v>8</v>
      </c>
      <c r="E113" t="s">
        <v>35</v>
      </c>
      <c r="F113" t="s">
        <v>10</v>
      </c>
      <c r="G113" t="s">
        <v>2040</v>
      </c>
      <c r="H113">
        <v>399</v>
      </c>
      <c r="I113">
        <v>7</v>
      </c>
      <c r="J113" t="str">
        <f>VLOOKUP(Data_Sales[[#This Row],[Sales Person]],Data_Persons!$C$1:$D$9,2,FALSE)</f>
        <v>Jeff</v>
      </c>
      <c r="K113">
        <f>INDEX(Data_Persons!$B$2:$D$10,MATCH(Data_Sales[[#This Row],[Sales Person]],Data_Persons!$C$2:$C$9,0),1)</f>
        <v>5</v>
      </c>
      <c r="L113">
        <f>VLOOKUP(Data_Sales[[#This Row],[Manager]],Data_Persons!$A$1:$C$9,2,FALSE)</f>
        <v>3</v>
      </c>
      <c r="M113">
        <f>Data_Sales[[#This Row],[Price]]*Data_Sales[[#This Row],[Quantity]]</f>
        <v>2793</v>
      </c>
    </row>
    <row r="114" spans="1:13" x14ac:dyDescent="0.35">
      <c r="A114" t="s">
        <v>151</v>
      </c>
      <c r="B114" s="2">
        <v>44383</v>
      </c>
      <c r="C114">
        <v>19</v>
      </c>
      <c r="D114" t="s">
        <v>29</v>
      </c>
      <c r="E114" t="s">
        <v>9</v>
      </c>
      <c r="F114" t="s">
        <v>10</v>
      </c>
      <c r="G114" t="s">
        <v>2040</v>
      </c>
      <c r="H114">
        <v>399</v>
      </c>
      <c r="I114">
        <v>0</v>
      </c>
      <c r="J114" t="str">
        <f>VLOOKUP(Data_Sales[[#This Row],[Sales Person]],Data_Persons!$C$1:$D$9,2,FALSE)</f>
        <v>Jeff</v>
      </c>
      <c r="K114">
        <f>INDEX(Data_Persons!$B$2:$D$10,MATCH(Data_Sales[[#This Row],[Sales Person]],Data_Persons!$C$2:$C$9,0),1)</f>
        <v>3</v>
      </c>
      <c r="L114">
        <f>VLOOKUP(Data_Sales[[#This Row],[Manager]],Data_Persons!$A$1:$C$9,2,FALSE)</f>
        <v>3</v>
      </c>
      <c r="M114">
        <f>Data_Sales[[#This Row],[Price]]*Data_Sales[[#This Row],[Quantity]]</f>
        <v>0</v>
      </c>
    </row>
    <row r="115" spans="1:13" x14ac:dyDescent="0.35">
      <c r="A115" t="s">
        <v>152</v>
      </c>
      <c r="B115" s="2">
        <v>44385</v>
      </c>
      <c r="C115">
        <v>17</v>
      </c>
      <c r="D115" t="s">
        <v>60</v>
      </c>
      <c r="E115" t="s">
        <v>35</v>
      </c>
      <c r="F115" t="s">
        <v>10</v>
      </c>
      <c r="G115" t="s">
        <v>2040</v>
      </c>
      <c r="H115">
        <v>399</v>
      </c>
      <c r="I115">
        <v>8</v>
      </c>
      <c r="J115" t="str">
        <f>VLOOKUP(Data_Sales[[#This Row],[Sales Person]],Data_Persons!$C$1:$D$9,2,FALSE)</f>
        <v>Jeff</v>
      </c>
      <c r="K115">
        <f>INDEX(Data_Persons!$B$2:$D$10,MATCH(Data_Sales[[#This Row],[Sales Person]],Data_Persons!$C$2:$C$9,0),1)</f>
        <v>5</v>
      </c>
      <c r="L115">
        <f>VLOOKUP(Data_Sales[[#This Row],[Manager]],Data_Persons!$A$1:$C$9,2,FALSE)</f>
        <v>3</v>
      </c>
      <c r="M115">
        <f>Data_Sales[[#This Row],[Price]]*Data_Sales[[#This Row],[Quantity]]</f>
        <v>3192</v>
      </c>
    </row>
    <row r="116" spans="1:13" x14ac:dyDescent="0.35">
      <c r="A116" t="s">
        <v>153</v>
      </c>
      <c r="B116" s="2">
        <v>44385</v>
      </c>
      <c r="C116">
        <v>14</v>
      </c>
      <c r="D116" t="s">
        <v>62</v>
      </c>
      <c r="E116" t="s">
        <v>23</v>
      </c>
      <c r="F116" t="s">
        <v>24</v>
      </c>
      <c r="G116" t="s">
        <v>2040</v>
      </c>
      <c r="H116">
        <v>399</v>
      </c>
      <c r="I116">
        <v>5</v>
      </c>
      <c r="J116" t="str">
        <f>VLOOKUP(Data_Sales[[#This Row],[Sales Person]],Data_Persons!$C$1:$D$9,2,FALSE)</f>
        <v>Sara</v>
      </c>
      <c r="K116">
        <f>INDEX(Data_Persons!$B$2:$D$10,MATCH(Data_Sales[[#This Row],[Sales Person]],Data_Persons!$C$2:$C$9,0),1)</f>
        <v>5</v>
      </c>
      <c r="L116">
        <f>VLOOKUP(Data_Sales[[#This Row],[Manager]],Data_Persons!$A$1:$C$9,2,FALSE)</f>
        <v>5</v>
      </c>
      <c r="M116">
        <f>Data_Sales[[#This Row],[Price]]*Data_Sales[[#This Row],[Quantity]]</f>
        <v>1995</v>
      </c>
    </row>
    <row r="117" spans="1:13" x14ac:dyDescent="0.35">
      <c r="A117" t="s">
        <v>154</v>
      </c>
      <c r="B117" s="2">
        <v>44388</v>
      </c>
      <c r="C117">
        <v>5</v>
      </c>
      <c r="D117" t="s">
        <v>20</v>
      </c>
      <c r="E117" t="s">
        <v>17</v>
      </c>
      <c r="F117" t="s">
        <v>18</v>
      </c>
      <c r="G117" t="s">
        <v>2040</v>
      </c>
      <c r="H117">
        <v>399</v>
      </c>
      <c r="I117">
        <v>0</v>
      </c>
      <c r="J117" t="str">
        <f>VLOOKUP(Data_Sales[[#This Row],[Sales Person]],Data_Persons!$C$1:$D$9,2,FALSE)</f>
        <v>Jeff</v>
      </c>
      <c r="K117">
        <f>INDEX(Data_Persons!$B$2:$D$10,MATCH(Data_Sales[[#This Row],[Sales Person]],Data_Persons!$C$2:$C$9,0),1)</f>
        <v>2</v>
      </c>
      <c r="L117">
        <f>VLOOKUP(Data_Sales[[#This Row],[Manager]],Data_Persons!$A$1:$C$9,2,FALSE)</f>
        <v>3</v>
      </c>
      <c r="M117">
        <f>Data_Sales[[#This Row],[Price]]*Data_Sales[[#This Row],[Quantity]]</f>
        <v>0</v>
      </c>
    </row>
    <row r="118" spans="1:13" x14ac:dyDescent="0.35">
      <c r="A118" t="s">
        <v>155</v>
      </c>
      <c r="B118" s="2">
        <v>44390</v>
      </c>
      <c r="C118">
        <v>16</v>
      </c>
      <c r="D118" t="s">
        <v>89</v>
      </c>
      <c r="E118" t="s">
        <v>35</v>
      </c>
      <c r="F118" t="s">
        <v>10</v>
      </c>
      <c r="G118" t="s">
        <v>2040</v>
      </c>
      <c r="H118">
        <v>399</v>
      </c>
      <c r="I118">
        <v>3</v>
      </c>
      <c r="J118" t="str">
        <f>VLOOKUP(Data_Sales[[#This Row],[Sales Person]],Data_Persons!$C$1:$D$9,2,FALSE)</f>
        <v>Jeff</v>
      </c>
      <c r="K118">
        <f>INDEX(Data_Persons!$B$2:$D$10,MATCH(Data_Sales[[#This Row],[Sales Person]],Data_Persons!$C$2:$C$9,0),1)</f>
        <v>5</v>
      </c>
      <c r="L118">
        <f>VLOOKUP(Data_Sales[[#This Row],[Manager]],Data_Persons!$A$1:$C$9,2,FALSE)</f>
        <v>3</v>
      </c>
      <c r="M118">
        <f>Data_Sales[[#This Row],[Price]]*Data_Sales[[#This Row],[Quantity]]</f>
        <v>1197</v>
      </c>
    </row>
    <row r="119" spans="1:13" x14ac:dyDescent="0.35">
      <c r="A119" t="s">
        <v>156</v>
      </c>
      <c r="B119" s="2">
        <v>44391</v>
      </c>
      <c r="C119">
        <v>10</v>
      </c>
      <c r="D119" t="s">
        <v>65</v>
      </c>
      <c r="E119" t="s">
        <v>13</v>
      </c>
      <c r="F119" t="s">
        <v>14</v>
      </c>
      <c r="G119" t="s">
        <v>2040</v>
      </c>
      <c r="H119">
        <v>399</v>
      </c>
      <c r="I119">
        <v>7</v>
      </c>
      <c r="J119" t="str">
        <f>VLOOKUP(Data_Sales[[#This Row],[Sales Person]],Data_Persons!$C$1:$D$9,2,FALSE)</f>
        <v>Steve</v>
      </c>
      <c r="K119">
        <f>INDEX(Data_Persons!$B$2:$D$10,MATCH(Data_Sales[[#This Row],[Sales Person]],Data_Persons!$C$2:$C$9,0),1)</f>
        <v>4</v>
      </c>
      <c r="L119">
        <f>VLOOKUP(Data_Sales[[#This Row],[Manager]],Data_Persons!$A$1:$C$9,2,FALSE)</f>
        <v>4</v>
      </c>
      <c r="M119">
        <f>Data_Sales[[#This Row],[Price]]*Data_Sales[[#This Row],[Quantity]]</f>
        <v>2793</v>
      </c>
    </row>
    <row r="120" spans="1:13" x14ac:dyDescent="0.35">
      <c r="A120" t="s">
        <v>157</v>
      </c>
      <c r="B120" s="2">
        <v>44392</v>
      </c>
      <c r="C120">
        <v>10</v>
      </c>
      <c r="D120" t="s">
        <v>65</v>
      </c>
      <c r="E120" t="s">
        <v>13</v>
      </c>
      <c r="F120" t="s">
        <v>14</v>
      </c>
      <c r="G120" t="s">
        <v>2040</v>
      </c>
      <c r="H120">
        <v>399</v>
      </c>
      <c r="I120">
        <v>9</v>
      </c>
      <c r="J120" t="str">
        <f>VLOOKUP(Data_Sales[[#This Row],[Sales Person]],Data_Persons!$C$1:$D$9,2,FALSE)</f>
        <v>Steve</v>
      </c>
      <c r="K120">
        <f>INDEX(Data_Persons!$B$2:$D$10,MATCH(Data_Sales[[#This Row],[Sales Person]],Data_Persons!$C$2:$C$9,0),1)</f>
        <v>4</v>
      </c>
      <c r="L120">
        <f>VLOOKUP(Data_Sales[[#This Row],[Manager]],Data_Persons!$A$1:$C$9,2,FALSE)</f>
        <v>4</v>
      </c>
      <c r="M120">
        <f>Data_Sales[[#This Row],[Price]]*Data_Sales[[#This Row],[Quantity]]</f>
        <v>3591</v>
      </c>
    </row>
    <row r="121" spans="1:13" x14ac:dyDescent="0.35">
      <c r="A121" t="s">
        <v>158</v>
      </c>
      <c r="B121" s="2">
        <v>44392</v>
      </c>
      <c r="C121">
        <v>13</v>
      </c>
      <c r="D121" t="s">
        <v>32</v>
      </c>
      <c r="E121" t="s">
        <v>23</v>
      </c>
      <c r="F121" t="s">
        <v>24</v>
      </c>
      <c r="G121" t="s">
        <v>2040</v>
      </c>
      <c r="H121">
        <v>399</v>
      </c>
      <c r="I121">
        <v>8</v>
      </c>
      <c r="J121" t="str">
        <f>VLOOKUP(Data_Sales[[#This Row],[Sales Person]],Data_Persons!$C$1:$D$9,2,FALSE)</f>
        <v>Sara</v>
      </c>
      <c r="K121">
        <f>INDEX(Data_Persons!$B$2:$D$10,MATCH(Data_Sales[[#This Row],[Sales Person]],Data_Persons!$C$2:$C$9,0),1)</f>
        <v>5</v>
      </c>
      <c r="L121">
        <f>VLOOKUP(Data_Sales[[#This Row],[Manager]],Data_Persons!$A$1:$C$9,2,FALSE)</f>
        <v>5</v>
      </c>
      <c r="M121">
        <f>Data_Sales[[#This Row],[Price]]*Data_Sales[[#This Row],[Quantity]]</f>
        <v>3192</v>
      </c>
    </row>
    <row r="122" spans="1:13" x14ac:dyDescent="0.35">
      <c r="A122" t="s">
        <v>159</v>
      </c>
      <c r="B122" s="2">
        <v>44394</v>
      </c>
      <c r="C122">
        <v>8</v>
      </c>
      <c r="D122" t="s">
        <v>73</v>
      </c>
      <c r="E122" t="s">
        <v>13</v>
      </c>
      <c r="F122" t="s">
        <v>14</v>
      </c>
      <c r="G122" t="s">
        <v>2040</v>
      </c>
      <c r="H122">
        <v>399</v>
      </c>
      <c r="I122">
        <v>5</v>
      </c>
      <c r="J122" t="str">
        <f>VLOOKUP(Data_Sales[[#This Row],[Sales Person]],Data_Persons!$C$1:$D$9,2,FALSE)</f>
        <v>Steve</v>
      </c>
      <c r="K122">
        <f>INDEX(Data_Persons!$B$2:$D$10,MATCH(Data_Sales[[#This Row],[Sales Person]],Data_Persons!$C$2:$C$9,0),1)</f>
        <v>4</v>
      </c>
      <c r="L122">
        <f>VLOOKUP(Data_Sales[[#This Row],[Manager]],Data_Persons!$A$1:$C$9,2,FALSE)</f>
        <v>4</v>
      </c>
      <c r="M122">
        <f>Data_Sales[[#This Row],[Price]]*Data_Sales[[#This Row],[Quantity]]</f>
        <v>1995</v>
      </c>
    </row>
    <row r="123" spans="1:13" x14ac:dyDescent="0.35">
      <c r="A123" t="s">
        <v>160</v>
      </c>
      <c r="B123" s="2">
        <v>44398</v>
      </c>
      <c r="C123">
        <v>14</v>
      </c>
      <c r="D123" t="s">
        <v>62</v>
      </c>
      <c r="E123" t="s">
        <v>33</v>
      </c>
      <c r="F123" t="s">
        <v>24</v>
      </c>
      <c r="G123" t="s">
        <v>2040</v>
      </c>
      <c r="H123">
        <v>399</v>
      </c>
      <c r="I123">
        <v>5</v>
      </c>
      <c r="J123" t="str">
        <f>VLOOKUP(Data_Sales[[#This Row],[Sales Person]],Data_Persons!$C$1:$D$9,2,FALSE)</f>
        <v>Steve</v>
      </c>
      <c r="K123">
        <f>INDEX(Data_Persons!$B$2:$D$10,MATCH(Data_Sales[[#This Row],[Sales Person]],Data_Persons!$C$2:$C$9,0),1)</f>
        <v>6</v>
      </c>
      <c r="L123">
        <f>VLOOKUP(Data_Sales[[#This Row],[Manager]],Data_Persons!$A$1:$C$9,2,FALSE)</f>
        <v>4</v>
      </c>
      <c r="M123">
        <f>Data_Sales[[#This Row],[Price]]*Data_Sales[[#This Row],[Quantity]]</f>
        <v>1995</v>
      </c>
    </row>
    <row r="124" spans="1:13" x14ac:dyDescent="0.35">
      <c r="A124" t="s">
        <v>161</v>
      </c>
      <c r="B124" s="2">
        <v>44399</v>
      </c>
      <c r="C124">
        <v>1</v>
      </c>
      <c r="D124" t="s">
        <v>58</v>
      </c>
      <c r="E124" t="s">
        <v>17</v>
      </c>
      <c r="F124" t="s">
        <v>18</v>
      </c>
      <c r="G124" t="s">
        <v>2040</v>
      </c>
      <c r="H124">
        <v>399</v>
      </c>
      <c r="I124">
        <v>8</v>
      </c>
      <c r="J124" t="str">
        <f>VLOOKUP(Data_Sales[[#This Row],[Sales Person]],Data_Persons!$C$1:$D$9,2,FALSE)</f>
        <v>Jeff</v>
      </c>
      <c r="K124">
        <f>INDEX(Data_Persons!$B$2:$D$10,MATCH(Data_Sales[[#This Row],[Sales Person]],Data_Persons!$C$2:$C$9,0),1)</f>
        <v>2</v>
      </c>
      <c r="L124">
        <f>VLOOKUP(Data_Sales[[#This Row],[Manager]],Data_Persons!$A$1:$C$9,2,FALSE)</f>
        <v>3</v>
      </c>
      <c r="M124">
        <f>Data_Sales[[#This Row],[Price]]*Data_Sales[[#This Row],[Quantity]]</f>
        <v>3192</v>
      </c>
    </row>
    <row r="125" spans="1:13" x14ac:dyDescent="0.35">
      <c r="A125" t="s">
        <v>162</v>
      </c>
      <c r="B125" s="2">
        <v>44401</v>
      </c>
      <c r="C125">
        <v>9</v>
      </c>
      <c r="D125" t="s">
        <v>37</v>
      </c>
      <c r="E125" t="s">
        <v>38</v>
      </c>
      <c r="F125" t="s">
        <v>14</v>
      </c>
      <c r="G125" t="s">
        <v>2040</v>
      </c>
      <c r="H125">
        <v>399</v>
      </c>
      <c r="I125">
        <v>6</v>
      </c>
      <c r="J125" t="str">
        <f>VLOOKUP(Data_Sales[[#This Row],[Sales Person]],Data_Persons!$C$1:$D$9,2,FALSE)</f>
        <v>Philip</v>
      </c>
      <c r="K125">
        <f>INDEX(Data_Persons!$B$2:$D$10,MATCH(Data_Sales[[#This Row],[Sales Person]],Data_Persons!$C$2:$C$9,0),1)</f>
        <v>8</v>
      </c>
      <c r="L125">
        <f>VLOOKUP(Data_Sales[[#This Row],[Manager]],Data_Persons!$A$1:$C$9,2,FALSE)</f>
        <v>8</v>
      </c>
      <c r="M125">
        <f>Data_Sales[[#This Row],[Price]]*Data_Sales[[#This Row],[Quantity]]</f>
        <v>2394</v>
      </c>
    </row>
    <row r="126" spans="1:13" x14ac:dyDescent="0.35">
      <c r="A126" t="s">
        <v>163</v>
      </c>
      <c r="B126" s="2">
        <v>44401</v>
      </c>
      <c r="C126">
        <v>13</v>
      </c>
      <c r="D126" t="s">
        <v>32</v>
      </c>
      <c r="E126" t="s">
        <v>23</v>
      </c>
      <c r="F126" t="s">
        <v>24</v>
      </c>
      <c r="G126" t="s">
        <v>2040</v>
      </c>
      <c r="H126">
        <v>399</v>
      </c>
      <c r="I126">
        <v>1</v>
      </c>
      <c r="J126" t="str">
        <f>VLOOKUP(Data_Sales[[#This Row],[Sales Person]],Data_Persons!$C$1:$D$9,2,FALSE)</f>
        <v>Sara</v>
      </c>
      <c r="K126">
        <f>INDEX(Data_Persons!$B$2:$D$10,MATCH(Data_Sales[[#This Row],[Sales Person]],Data_Persons!$C$2:$C$9,0),1)</f>
        <v>5</v>
      </c>
      <c r="L126">
        <f>VLOOKUP(Data_Sales[[#This Row],[Manager]],Data_Persons!$A$1:$C$9,2,FALSE)</f>
        <v>5</v>
      </c>
      <c r="M126">
        <f>Data_Sales[[#This Row],[Price]]*Data_Sales[[#This Row],[Quantity]]</f>
        <v>399</v>
      </c>
    </row>
    <row r="127" spans="1:13" x14ac:dyDescent="0.35">
      <c r="A127" t="s">
        <v>164</v>
      </c>
      <c r="B127" s="2">
        <v>44404</v>
      </c>
      <c r="C127">
        <v>5</v>
      </c>
      <c r="D127" t="s">
        <v>20</v>
      </c>
      <c r="E127" t="s">
        <v>17</v>
      </c>
      <c r="F127" t="s">
        <v>18</v>
      </c>
      <c r="G127" t="s">
        <v>2040</v>
      </c>
      <c r="H127">
        <v>399</v>
      </c>
      <c r="I127">
        <v>5</v>
      </c>
      <c r="J127" t="str">
        <f>VLOOKUP(Data_Sales[[#This Row],[Sales Person]],Data_Persons!$C$1:$D$9,2,FALSE)</f>
        <v>Jeff</v>
      </c>
      <c r="K127">
        <f>INDEX(Data_Persons!$B$2:$D$10,MATCH(Data_Sales[[#This Row],[Sales Person]],Data_Persons!$C$2:$C$9,0),1)</f>
        <v>2</v>
      </c>
      <c r="L127">
        <f>VLOOKUP(Data_Sales[[#This Row],[Manager]],Data_Persons!$A$1:$C$9,2,FALSE)</f>
        <v>3</v>
      </c>
      <c r="M127">
        <f>Data_Sales[[#This Row],[Price]]*Data_Sales[[#This Row],[Quantity]]</f>
        <v>1995</v>
      </c>
    </row>
    <row r="128" spans="1:13" x14ac:dyDescent="0.35">
      <c r="A128" t="s">
        <v>165</v>
      </c>
      <c r="B128" s="2">
        <v>44416</v>
      </c>
      <c r="C128">
        <v>8</v>
      </c>
      <c r="D128" t="s">
        <v>73</v>
      </c>
      <c r="E128" t="s">
        <v>13</v>
      </c>
      <c r="F128" t="s">
        <v>14</v>
      </c>
      <c r="G128" t="s">
        <v>2040</v>
      </c>
      <c r="H128">
        <v>399</v>
      </c>
      <c r="I128">
        <v>2</v>
      </c>
      <c r="J128" t="str">
        <f>VLOOKUP(Data_Sales[[#This Row],[Sales Person]],Data_Persons!$C$1:$D$9,2,FALSE)</f>
        <v>Steve</v>
      </c>
      <c r="K128">
        <f>INDEX(Data_Persons!$B$2:$D$10,MATCH(Data_Sales[[#This Row],[Sales Person]],Data_Persons!$C$2:$C$9,0),1)</f>
        <v>4</v>
      </c>
      <c r="L128">
        <f>VLOOKUP(Data_Sales[[#This Row],[Manager]],Data_Persons!$A$1:$C$9,2,FALSE)</f>
        <v>4</v>
      </c>
      <c r="M128">
        <f>Data_Sales[[#This Row],[Price]]*Data_Sales[[#This Row],[Quantity]]</f>
        <v>798</v>
      </c>
    </row>
    <row r="129" spans="1:13" x14ac:dyDescent="0.35">
      <c r="A129" t="s">
        <v>166</v>
      </c>
      <c r="B129" s="2">
        <v>44418</v>
      </c>
      <c r="C129">
        <v>18</v>
      </c>
      <c r="D129" t="s">
        <v>49</v>
      </c>
      <c r="E129" t="s">
        <v>9</v>
      </c>
      <c r="F129" t="s">
        <v>10</v>
      </c>
      <c r="G129" t="s">
        <v>2040</v>
      </c>
      <c r="H129">
        <v>399</v>
      </c>
      <c r="I129">
        <v>4</v>
      </c>
      <c r="J129" t="str">
        <f>VLOOKUP(Data_Sales[[#This Row],[Sales Person]],Data_Persons!$C$1:$D$9,2,FALSE)</f>
        <v>Jeff</v>
      </c>
      <c r="K129">
        <f>INDEX(Data_Persons!$B$2:$D$10,MATCH(Data_Sales[[#This Row],[Sales Person]],Data_Persons!$C$2:$C$9,0),1)</f>
        <v>3</v>
      </c>
      <c r="L129">
        <f>VLOOKUP(Data_Sales[[#This Row],[Manager]],Data_Persons!$A$1:$C$9,2,FALSE)</f>
        <v>3</v>
      </c>
      <c r="M129">
        <f>Data_Sales[[#This Row],[Price]]*Data_Sales[[#This Row],[Quantity]]</f>
        <v>1596</v>
      </c>
    </row>
    <row r="130" spans="1:13" x14ac:dyDescent="0.35">
      <c r="A130" t="s">
        <v>167</v>
      </c>
      <c r="B130" s="2">
        <v>44418</v>
      </c>
      <c r="C130">
        <v>13</v>
      </c>
      <c r="D130" t="s">
        <v>32</v>
      </c>
      <c r="E130" t="s">
        <v>23</v>
      </c>
      <c r="F130" t="s">
        <v>24</v>
      </c>
      <c r="G130" t="s">
        <v>2040</v>
      </c>
      <c r="H130">
        <v>399</v>
      </c>
      <c r="I130">
        <v>4</v>
      </c>
      <c r="J130" t="str">
        <f>VLOOKUP(Data_Sales[[#This Row],[Sales Person]],Data_Persons!$C$1:$D$9,2,FALSE)</f>
        <v>Sara</v>
      </c>
      <c r="K130">
        <f>INDEX(Data_Persons!$B$2:$D$10,MATCH(Data_Sales[[#This Row],[Sales Person]],Data_Persons!$C$2:$C$9,0),1)</f>
        <v>5</v>
      </c>
      <c r="L130">
        <f>VLOOKUP(Data_Sales[[#This Row],[Manager]],Data_Persons!$A$1:$C$9,2,FALSE)</f>
        <v>5</v>
      </c>
      <c r="M130">
        <f>Data_Sales[[#This Row],[Price]]*Data_Sales[[#This Row],[Quantity]]</f>
        <v>1596</v>
      </c>
    </row>
    <row r="131" spans="1:13" x14ac:dyDescent="0.35">
      <c r="A131" t="s">
        <v>168</v>
      </c>
      <c r="B131" s="2">
        <v>44419</v>
      </c>
      <c r="C131">
        <v>3</v>
      </c>
      <c r="D131" t="s">
        <v>26</v>
      </c>
      <c r="E131" t="s">
        <v>27</v>
      </c>
      <c r="F131" t="s">
        <v>18</v>
      </c>
      <c r="G131" t="s">
        <v>2040</v>
      </c>
      <c r="H131">
        <v>399</v>
      </c>
      <c r="I131">
        <v>0</v>
      </c>
      <c r="J131" t="str">
        <f>VLOOKUP(Data_Sales[[#This Row],[Sales Person]],Data_Persons!$C$1:$D$9,2,FALSE)</f>
        <v>Sara</v>
      </c>
      <c r="K131">
        <f>INDEX(Data_Persons!$B$2:$D$10,MATCH(Data_Sales[[#This Row],[Sales Person]],Data_Persons!$C$2:$C$9,0),1)</f>
        <v>2</v>
      </c>
      <c r="L131">
        <f>VLOOKUP(Data_Sales[[#This Row],[Manager]],Data_Persons!$A$1:$C$9,2,FALSE)</f>
        <v>5</v>
      </c>
      <c r="M131">
        <f>Data_Sales[[#This Row],[Price]]*Data_Sales[[#This Row],[Quantity]]</f>
        <v>0</v>
      </c>
    </row>
    <row r="132" spans="1:13" x14ac:dyDescent="0.35">
      <c r="A132" t="s">
        <v>169</v>
      </c>
      <c r="B132" s="2">
        <v>44420</v>
      </c>
      <c r="C132">
        <v>8</v>
      </c>
      <c r="D132" t="s">
        <v>73</v>
      </c>
      <c r="E132" t="s">
        <v>38</v>
      </c>
      <c r="F132" t="s">
        <v>14</v>
      </c>
      <c r="G132" t="s">
        <v>2040</v>
      </c>
      <c r="H132">
        <v>399</v>
      </c>
      <c r="I132">
        <v>7</v>
      </c>
      <c r="J132" t="str">
        <f>VLOOKUP(Data_Sales[[#This Row],[Sales Person]],Data_Persons!$C$1:$D$9,2,FALSE)</f>
        <v>Philip</v>
      </c>
      <c r="K132">
        <f>INDEX(Data_Persons!$B$2:$D$10,MATCH(Data_Sales[[#This Row],[Sales Person]],Data_Persons!$C$2:$C$9,0),1)</f>
        <v>8</v>
      </c>
      <c r="L132">
        <f>VLOOKUP(Data_Sales[[#This Row],[Manager]],Data_Persons!$A$1:$C$9,2,FALSE)</f>
        <v>8</v>
      </c>
      <c r="M132">
        <f>Data_Sales[[#This Row],[Price]]*Data_Sales[[#This Row],[Quantity]]</f>
        <v>2793</v>
      </c>
    </row>
    <row r="133" spans="1:13" x14ac:dyDescent="0.35">
      <c r="A133" t="s">
        <v>170</v>
      </c>
      <c r="B133" s="2">
        <v>44424</v>
      </c>
      <c r="C133">
        <v>8</v>
      </c>
      <c r="D133" t="s">
        <v>73</v>
      </c>
      <c r="E133" t="s">
        <v>38</v>
      </c>
      <c r="F133" t="s">
        <v>14</v>
      </c>
      <c r="G133" t="s">
        <v>2040</v>
      </c>
      <c r="H133">
        <v>399</v>
      </c>
      <c r="I133">
        <v>0</v>
      </c>
      <c r="J133" t="str">
        <f>VLOOKUP(Data_Sales[[#This Row],[Sales Person]],Data_Persons!$C$1:$D$9,2,FALSE)</f>
        <v>Philip</v>
      </c>
      <c r="K133">
        <f>INDEX(Data_Persons!$B$2:$D$10,MATCH(Data_Sales[[#This Row],[Sales Person]],Data_Persons!$C$2:$C$9,0),1)</f>
        <v>8</v>
      </c>
      <c r="L133">
        <f>VLOOKUP(Data_Sales[[#This Row],[Manager]],Data_Persons!$A$1:$C$9,2,FALSE)</f>
        <v>8</v>
      </c>
      <c r="M133">
        <f>Data_Sales[[#This Row],[Price]]*Data_Sales[[#This Row],[Quantity]]</f>
        <v>0</v>
      </c>
    </row>
    <row r="134" spans="1:13" x14ac:dyDescent="0.35">
      <c r="A134" t="s">
        <v>171</v>
      </c>
      <c r="B134" s="2">
        <v>44427</v>
      </c>
      <c r="C134">
        <v>8</v>
      </c>
      <c r="D134" t="s">
        <v>73</v>
      </c>
      <c r="E134" t="s">
        <v>13</v>
      </c>
      <c r="F134" t="s">
        <v>14</v>
      </c>
      <c r="G134" t="s">
        <v>2040</v>
      </c>
      <c r="H134">
        <v>399</v>
      </c>
      <c r="I134">
        <v>1</v>
      </c>
      <c r="J134" t="str">
        <f>VLOOKUP(Data_Sales[[#This Row],[Sales Person]],Data_Persons!$C$1:$D$9,2,FALSE)</f>
        <v>Steve</v>
      </c>
      <c r="K134">
        <f>INDEX(Data_Persons!$B$2:$D$10,MATCH(Data_Sales[[#This Row],[Sales Person]],Data_Persons!$C$2:$C$9,0),1)</f>
        <v>4</v>
      </c>
      <c r="L134">
        <f>VLOOKUP(Data_Sales[[#This Row],[Manager]],Data_Persons!$A$1:$C$9,2,FALSE)</f>
        <v>4</v>
      </c>
      <c r="M134">
        <f>Data_Sales[[#This Row],[Price]]*Data_Sales[[#This Row],[Quantity]]</f>
        <v>399</v>
      </c>
    </row>
    <row r="135" spans="1:13" x14ac:dyDescent="0.35">
      <c r="A135" t="s">
        <v>172</v>
      </c>
      <c r="B135" s="2">
        <v>44427</v>
      </c>
      <c r="C135">
        <v>5</v>
      </c>
      <c r="D135" t="s">
        <v>20</v>
      </c>
      <c r="E135" t="s">
        <v>17</v>
      </c>
      <c r="F135" t="s">
        <v>18</v>
      </c>
      <c r="G135" t="s">
        <v>2040</v>
      </c>
      <c r="H135">
        <v>399</v>
      </c>
      <c r="I135">
        <v>6</v>
      </c>
      <c r="J135" t="str">
        <f>VLOOKUP(Data_Sales[[#This Row],[Sales Person]],Data_Persons!$C$1:$D$9,2,FALSE)</f>
        <v>Jeff</v>
      </c>
      <c r="K135">
        <f>INDEX(Data_Persons!$B$2:$D$10,MATCH(Data_Sales[[#This Row],[Sales Person]],Data_Persons!$C$2:$C$9,0),1)</f>
        <v>2</v>
      </c>
      <c r="L135">
        <f>VLOOKUP(Data_Sales[[#This Row],[Manager]],Data_Persons!$A$1:$C$9,2,FALSE)</f>
        <v>3</v>
      </c>
      <c r="M135">
        <f>Data_Sales[[#This Row],[Price]]*Data_Sales[[#This Row],[Quantity]]</f>
        <v>2394</v>
      </c>
    </row>
    <row r="136" spans="1:13" x14ac:dyDescent="0.35">
      <c r="A136" t="s">
        <v>173</v>
      </c>
      <c r="B136" s="2">
        <v>44428</v>
      </c>
      <c r="C136">
        <v>17</v>
      </c>
      <c r="D136" t="s">
        <v>60</v>
      </c>
      <c r="E136" t="s">
        <v>35</v>
      </c>
      <c r="F136" t="s">
        <v>10</v>
      </c>
      <c r="G136" t="s">
        <v>2040</v>
      </c>
      <c r="H136">
        <v>399</v>
      </c>
      <c r="I136">
        <v>6</v>
      </c>
      <c r="J136" t="str">
        <f>VLOOKUP(Data_Sales[[#This Row],[Sales Person]],Data_Persons!$C$1:$D$9,2,FALSE)</f>
        <v>Jeff</v>
      </c>
      <c r="K136">
        <f>INDEX(Data_Persons!$B$2:$D$10,MATCH(Data_Sales[[#This Row],[Sales Person]],Data_Persons!$C$2:$C$9,0),1)</f>
        <v>5</v>
      </c>
      <c r="L136">
        <f>VLOOKUP(Data_Sales[[#This Row],[Manager]],Data_Persons!$A$1:$C$9,2,FALSE)</f>
        <v>3</v>
      </c>
      <c r="M136">
        <f>Data_Sales[[#This Row],[Price]]*Data_Sales[[#This Row],[Quantity]]</f>
        <v>2394</v>
      </c>
    </row>
    <row r="137" spans="1:13" x14ac:dyDescent="0.35">
      <c r="A137" t="s">
        <v>174</v>
      </c>
      <c r="B137" s="2">
        <v>44428</v>
      </c>
      <c r="C137">
        <v>10</v>
      </c>
      <c r="D137" t="s">
        <v>65</v>
      </c>
      <c r="E137" t="s">
        <v>13</v>
      </c>
      <c r="F137" t="s">
        <v>14</v>
      </c>
      <c r="G137" t="s">
        <v>2040</v>
      </c>
      <c r="H137">
        <v>399</v>
      </c>
      <c r="I137">
        <v>4</v>
      </c>
      <c r="J137" t="str">
        <f>VLOOKUP(Data_Sales[[#This Row],[Sales Person]],Data_Persons!$C$1:$D$9,2,FALSE)</f>
        <v>Steve</v>
      </c>
      <c r="K137">
        <f>INDEX(Data_Persons!$B$2:$D$10,MATCH(Data_Sales[[#This Row],[Sales Person]],Data_Persons!$C$2:$C$9,0),1)</f>
        <v>4</v>
      </c>
      <c r="L137">
        <f>VLOOKUP(Data_Sales[[#This Row],[Manager]],Data_Persons!$A$1:$C$9,2,FALSE)</f>
        <v>4</v>
      </c>
      <c r="M137">
        <f>Data_Sales[[#This Row],[Price]]*Data_Sales[[#This Row],[Quantity]]</f>
        <v>1596</v>
      </c>
    </row>
    <row r="138" spans="1:13" x14ac:dyDescent="0.35">
      <c r="A138" t="s">
        <v>175</v>
      </c>
      <c r="B138" s="2">
        <v>44429</v>
      </c>
      <c r="C138">
        <v>19</v>
      </c>
      <c r="D138" t="s">
        <v>29</v>
      </c>
      <c r="E138" t="s">
        <v>9</v>
      </c>
      <c r="F138" t="s">
        <v>10</v>
      </c>
      <c r="G138" t="s">
        <v>2040</v>
      </c>
      <c r="H138">
        <v>399</v>
      </c>
      <c r="I138">
        <v>6</v>
      </c>
      <c r="J138" t="str">
        <f>VLOOKUP(Data_Sales[[#This Row],[Sales Person]],Data_Persons!$C$1:$D$9,2,FALSE)</f>
        <v>Jeff</v>
      </c>
      <c r="K138">
        <f>INDEX(Data_Persons!$B$2:$D$10,MATCH(Data_Sales[[#This Row],[Sales Person]],Data_Persons!$C$2:$C$9,0),1)</f>
        <v>3</v>
      </c>
      <c r="L138">
        <f>VLOOKUP(Data_Sales[[#This Row],[Manager]],Data_Persons!$A$1:$C$9,2,FALSE)</f>
        <v>3</v>
      </c>
      <c r="M138">
        <f>Data_Sales[[#This Row],[Price]]*Data_Sales[[#This Row],[Quantity]]</f>
        <v>2394</v>
      </c>
    </row>
    <row r="139" spans="1:13" x14ac:dyDescent="0.35">
      <c r="A139" t="s">
        <v>176</v>
      </c>
      <c r="B139" s="2">
        <v>44430</v>
      </c>
      <c r="C139">
        <v>8</v>
      </c>
      <c r="D139" t="s">
        <v>73</v>
      </c>
      <c r="E139" t="s">
        <v>13</v>
      </c>
      <c r="F139" t="s">
        <v>14</v>
      </c>
      <c r="G139" t="s">
        <v>2040</v>
      </c>
      <c r="H139">
        <v>399</v>
      </c>
      <c r="I139">
        <v>2</v>
      </c>
      <c r="J139" t="str">
        <f>VLOOKUP(Data_Sales[[#This Row],[Sales Person]],Data_Persons!$C$1:$D$9,2,FALSE)</f>
        <v>Steve</v>
      </c>
      <c r="K139">
        <f>INDEX(Data_Persons!$B$2:$D$10,MATCH(Data_Sales[[#This Row],[Sales Person]],Data_Persons!$C$2:$C$9,0),1)</f>
        <v>4</v>
      </c>
      <c r="L139">
        <f>VLOOKUP(Data_Sales[[#This Row],[Manager]],Data_Persons!$A$1:$C$9,2,FALSE)</f>
        <v>4</v>
      </c>
      <c r="M139">
        <f>Data_Sales[[#This Row],[Price]]*Data_Sales[[#This Row],[Quantity]]</f>
        <v>798</v>
      </c>
    </row>
    <row r="140" spans="1:13" x14ac:dyDescent="0.35">
      <c r="A140" t="s">
        <v>177</v>
      </c>
      <c r="B140" s="2">
        <v>44430</v>
      </c>
      <c r="C140">
        <v>14</v>
      </c>
      <c r="D140" t="s">
        <v>62</v>
      </c>
      <c r="E140" t="s">
        <v>33</v>
      </c>
      <c r="F140" t="s">
        <v>24</v>
      </c>
      <c r="G140" t="s">
        <v>2040</v>
      </c>
      <c r="H140">
        <v>399</v>
      </c>
      <c r="I140">
        <v>9</v>
      </c>
      <c r="J140" t="str">
        <f>VLOOKUP(Data_Sales[[#This Row],[Sales Person]],Data_Persons!$C$1:$D$9,2,FALSE)</f>
        <v>Steve</v>
      </c>
      <c r="K140">
        <f>INDEX(Data_Persons!$B$2:$D$10,MATCH(Data_Sales[[#This Row],[Sales Person]],Data_Persons!$C$2:$C$9,0),1)</f>
        <v>6</v>
      </c>
      <c r="L140">
        <f>VLOOKUP(Data_Sales[[#This Row],[Manager]],Data_Persons!$A$1:$C$9,2,FALSE)</f>
        <v>4</v>
      </c>
      <c r="M140">
        <f>Data_Sales[[#This Row],[Price]]*Data_Sales[[#This Row],[Quantity]]</f>
        <v>3591</v>
      </c>
    </row>
    <row r="141" spans="1:13" x14ac:dyDescent="0.35">
      <c r="A141" t="s">
        <v>178</v>
      </c>
      <c r="B141" s="2">
        <v>44433</v>
      </c>
      <c r="C141">
        <v>7</v>
      </c>
      <c r="D141" t="s">
        <v>40</v>
      </c>
      <c r="E141" t="s">
        <v>38</v>
      </c>
      <c r="F141" t="s">
        <v>14</v>
      </c>
      <c r="G141" t="s">
        <v>2040</v>
      </c>
      <c r="H141">
        <v>399</v>
      </c>
      <c r="I141">
        <v>6</v>
      </c>
      <c r="J141" t="str">
        <f>VLOOKUP(Data_Sales[[#This Row],[Sales Person]],Data_Persons!$C$1:$D$9,2,FALSE)</f>
        <v>Philip</v>
      </c>
      <c r="K141">
        <f>INDEX(Data_Persons!$B$2:$D$10,MATCH(Data_Sales[[#This Row],[Sales Person]],Data_Persons!$C$2:$C$9,0),1)</f>
        <v>8</v>
      </c>
      <c r="L141">
        <f>VLOOKUP(Data_Sales[[#This Row],[Manager]],Data_Persons!$A$1:$C$9,2,FALSE)</f>
        <v>8</v>
      </c>
      <c r="M141">
        <f>Data_Sales[[#This Row],[Price]]*Data_Sales[[#This Row],[Quantity]]</f>
        <v>2394</v>
      </c>
    </row>
    <row r="142" spans="1:13" x14ac:dyDescent="0.35">
      <c r="A142" t="s">
        <v>179</v>
      </c>
      <c r="B142" s="2">
        <v>44433</v>
      </c>
      <c r="C142">
        <v>11</v>
      </c>
      <c r="D142" t="s">
        <v>112</v>
      </c>
      <c r="E142" t="s">
        <v>23</v>
      </c>
      <c r="F142" t="s">
        <v>24</v>
      </c>
      <c r="G142" t="s">
        <v>2040</v>
      </c>
      <c r="H142">
        <v>399</v>
      </c>
      <c r="I142">
        <v>0</v>
      </c>
      <c r="J142" t="str">
        <f>VLOOKUP(Data_Sales[[#This Row],[Sales Person]],Data_Persons!$C$1:$D$9,2,FALSE)</f>
        <v>Sara</v>
      </c>
      <c r="K142">
        <f>INDEX(Data_Persons!$B$2:$D$10,MATCH(Data_Sales[[#This Row],[Sales Person]],Data_Persons!$C$2:$C$9,0),1)</f>
        <v>5</v>
      </c>
      <c r="L142">
        <f>VLOOKUP(Data_Sales[[#This Row],[Manager]],Data_Persons!$A$1:$C$9,2,FALSE)</f>
        <v>5</v>
      </c>
      <c r="M142">
        <f>Data_Sales[[#This Row],[Price]]*Data_Sales[[#This Row],[Quantity]]</f>
        <v>0</v>
      </c>
    </row>
    <row r="143" spans="1:13" x14ac:dyDescent="0.35">
      <c r="A143" t="s">
        <v>180</v>
      </c>
      <c r="B143" s="2">
        <v>44434</v>
      </c>
      <c r="C143">
        <v>13</v>
      </c>
      <c r="D143" t="s">
        <v>32</v>
      </c>
      <c r="E143" t="s">
        <v>33</v>
      </c>
      <c r="F143" t="s">
        <v>24</v>
      </c>
      <c r="G143" t="s">
        <v>2040</v>
      </c>
      <c r="H143">
        <v>399</v>
      </c>
      <c r="I143">
        <v>1</v>
      </c>
      <c r="J143" t="str">
        <f>VLOOKUP(Data_Sales[[#This Row],[Sales Person]],Data_Persons!$C$1:$D$9,2,FALSE)</f>
        <v>Steve</v>
      </c>
      <c r="K143">
        <f>INDEX(Data_Persons!$B$2:$D$10,MATCH(Data_Sales[[#This Row],[Sales Person]],Data_Persons!$C$2:$C$9,0),1)</f>
        <v>6</v>
      </c>
      <c r="L143">
        <f>VLOOKUP(Data_Sales[[#This Row],[Manager]],Data_Persons!$A$1:$C$9,2,FALSE)</f>
        <v>4</v>
      </c>
      <c r="M143">
        <f>Data_Sales[[#This Row],[Price]]*Data_Sales[[#This Row],[Quantity]]</f>
        <v>399</v>
      </c>
    </row>
    <row r="144" spans="1:13" x14ac:dyDescent="0.35">
      <c r="A144" t="s">
        <v>181</v>
      </c>
      <c r="B144" s="2">
        <v>44435</v>
      </c>
      <c r="C144">
        <v>17</v>
      </c>
      <c r="D144" t="s">
        <v>60</v>
      </c>
      <c r="E144" t="s">
        <v>9</v>
      </c>
      <c r="F144" t="s">
        <v>10</v>
      </c>
      <c r="G144" t="s">
        <v>2040</v>
      </c>
      <c r="H144">
        <v>399</v>
      </c>
      <c r="I144">
        <v>2</v>
      </c>
      <c r="J144" t="str">
        <f>VLOOKUP(Data_Sales[[#This Row],[Sales Person]],Data_Persons!$C$1:$D$9,2,FALSE)</f>
        <v>Jeff</v>
      </c>
      <c r="K144">
        <f>INDEX(Data_Persons!$B$2:$D$10,MATCH(Data_Sales[[#This Row],[Sales Person]],Data_Persons!$C$2:$C$9,0),1)</f>
        <v>3</v>
      </c>
      <c r="L144">
        <f>VLOOKUP(Data_Sales[[#This Row],[Manager]],Data_Persons!$A$1:$C$9,2,FALSE)</f>
        <v>3</v>
      </c>
      <c r="M144">
        <f>Data_Sales[[#This Row],[Price]]*Data_Sales[[#This Row],[Quantity]]</f>
        <v>798</v>
      </c>
    </row>
    <row r="145" spans="1:13" x14ac:dyDescent="0.35">
      <c r="A145" t="s">
        <v>182</v>
      </c>
      <c r="B145" s="2">
        <v>44435</v>
      </c>
      <c r="C145">
        <v>4</v>
      </c>
      <c r="D145" t="s">
        <v>16</v>
      </c>
      <c r="E145" t="s">
        <v>27</v>
      </c>
      <c r="F145" t="s">
        <v>18</v>
      </c>
      <c r="G145" t="s">
        <v>2040</v>
      </c>
      <c r="H145">
        <v>399</v>
      </c>
      <c r="I145">
        <v>3</v>
      </c>
      <c r="J145" t="str">
        <f>VLOOKUP(Data_Sales[[#This Row],[Sales Person]],Data_Persons!$C$1:$D$9,2,FALSE)</f>
        <v>Sara</v>
      </c>
      <c r="K145">
        <f>INDEX(Data_Persons!$B$2:$D$10,MATCH(Data_Sales[[#This Row],[Sales Person]],Data_Persons!$C$2:$C$9,0),1)</f>
        <v>2</v>
      </c>
      <c r="L145">
        <f>VLOOKUP(Data_Sales[[#This Row],[Manager]],Data_Persons!$A$1:$C$9,2,FALSE)</f>
        <v>5</v>
      </c>
      <c r="M145">
        <f>Data_Sales[[#This Row],[Price]]*Data_Sales[[#This Row],[Quantity]]</f>
        <v>1197</v>
      </c>
    </row>
    <row r="146" spans="1:13" x14ac:dyDescent="0.35">
      <c r="A146" t="s">
        <v>183</v>
      </c>
      <c r="B146" s="2">
        <v>44435</v>
      </c>
      <c r="C146">
        <v>7</v>
      </c>
      <c r="D146" t="s">
        <v>40</v>
      </c>
      <c r="E146" t="s">
        <v>38</v>
      </c>
      <c r="F146" t="s">
        <v>14</v>
      </c>
      <c r="G146" t="s">
        <v>2040</v>
      </c>
      <c r="H146">
        <v>399</v>
      </c>
      <c r="I146">
        <v>8</v>
      </c>
      <c r="J146" t="str">
        <f>VLOOKUP(Data_Sales[[#This Row],[Sales Person]],Data_Persons!$C$1:$D$9,2,FALSE)</f>
        <v>Philip</v>
      </c>
      <c r="K146">
        <f>INDEX(Data_Persons!$B$2:$D$10,MATCH(Data_Sales[[#This Row],[Sales Person]],Data_Persons!$C$2:$C$9,0),1)</f>
        <v>8</v>
      </c>
      <c r="L146">
        <f>VLOOKUP(Data_Sales[[#This Row],[Manager]],Data_Persons!$A$1:$C$9,2,FALSE)</f>
        <v>8</v>
      </c>
      <c r="M146">
        <f>Data_Sales[[#This Row],[Price]]*Data_Sales[[#This Row],[Quantity]]</f>
        <v>3192</v>
      </c>
    </row>
    <row r="147" spans="1:13" x14ac:dyDescent="0.35">
      <c r="A147" t="s">
        <v>184</v>
      </c>
      <c r="B147" s="2">
        <v>44437</v>
      </c>
      <c r="C147">
        <v>8</v>
      </c>
      <c r="D147" t="s">
        <v>73</v>
      </c>
      <c r="E147" t="s">
        <v>38</v>
      </c>
      <c r="F147" t="s">
        <v>14</v>
      </c>
      <c r="G147" t="s">
        <v>2040</v>
      </c>
      <c r="H147">
        <v>399</v>
      </c>
      <c r="I147">
        <v>3</v>
      </c>
      <c r="J147" t="str">
        <f>VLOOKUP(Data_Sales[[#This Row],[Sales Person]],Data_Persons!$C$1:$D$9,2,FALSE)</f>
        <v>Philip</v>
      </c>
      <c r="K147">
        <f>INDEX(Data_Persons!$B$2:$D$10,MATCH(Data_Sales[[#This Row],[Sales Person]],Data_Persons!$C$2:$C$9,0),1)</f>
        <v>8</v>
      </c>
      <c r="L147">
        <f>VLOOKUP(Data_Sales[[#This Row],[Manager]],Data_Persons!$A$1:$C$9,2,FALSE)</f>
        <v>8</v>
      </c>
      <c r="M147">
        <f>Data_Sales[[#This Row],[Price]]*Data_Sales[[#This Row],[Quantity]]</f>
        <v>1197</v>
      </c>
    </row>
    <row r="148" spans="1:13" x14ac:dyDescent="0.35">
      <c r="A148" t="s">
        <v>185</v>
      </c>
      <c r="B148" s="2">
        <v>44437</v>
      </c>
      <c r="C148">
        <v>5</v>
      </c>
      <c r="D148" t="s">
        <v>20</v>
      </c>
      <c r="E148" t="s">
        <v>27</v>
      </c>
      <c r="F148" t="s">
        <v>18</v>
      </c>
      <c r="G148" t="s">
        <v>2040</v>
      </c>
      <c r="H148">
        <v>399</v>
      </c>
      <c r="I148">
        <v>6</v>
      </c>
      <c r="J148" t="str">
        <f>VLOOKUP(Data_Sales[[#This Row],[Sales Person]],Data_Persons!$C$1:$D$9,2,FALSE)</f>
        <v>Sara</v>
      </c>
      <c r="K148">
        <f>INDEX(Data_Persons!$B$2:$D$10,MATCH(Data_Sales[[#This Row],[Sales Person]],Data_Persons!$C$2:$C$9,0),1)</f>
        <v>2</v>
      </c>
      <c r="L148">
        <f>VLOOKUP(Data_Sales[[#This Row],[Manager]],Data_Persons!$A$1:$C$9,2,FALSE)</f>
        <v>5</v>
      </c>
      <c r="M148">
        <f>Data_Sales[[#This Row],[Price]]*Data_Sales[[#This Row],[Quantity]]</f>
        <v>2394</v>
      </c>
    </row>
    <row r="149" spans="1:13" x14ac:dyDescent="0.35">
      <c r="A149" t="s">
        <v>186</v>
      </c>
      <c r="B149" s="2">
        <v>44439</v>
      </c>
      <c r="C149">
        <v>18</v>
      </c>
      <c r="D149" t="s">
        <v>49</v>
      </c>
      <c r="E149" t="s">
        <v>35</v>
      </c>
      <c r="F149" t="s">
        <v>10</v>
      </c>
      <c r="G149" t="s">
        <v>2040</v>
      </c>
      <c r="H149">
        <v>399</v>
      </c>
      <c r="I149">
        <v>3</v>
      </c>
      <c r="J149" t="str">
        <f>VLOOKUP(Data_Sales[[#This Row],[Sales Person]],Data_Persons!$C$1:$D$9,2,FALSE)</f>
        <v>Jeff</v>
      </c>
      <c r="K149">
        <f>INDEX(Data_Persons!$B$2:$D$10,MATCH(Data_Sales[[#This Row],[Sales Person]],Data_Persons!$C$2:$C$9,0),1)</f>
        <v>5</v>
      </c>
      <c r="L149">
        <f>VLOOKUP(Data_Sales[[#This Row],[Manager]],Data_Persons!$A$1:$C$9,2,FALSE)</f>
        <v>3</v>
      </c>
      <c r="M149">
        <f>Data_Sales[[#This Row],[Price]]*Data_Sales[[#This Row],[Quantity]]</f>
        <v>1197</v>
      </c>
    </row>
    <row r="150" spans="1:13" x14ac:dyDescent="0.35">
      <c r="A150" t="s">
        <v>187</v>
      </c>
      <c r="B150" s="2">
        <v>44440</v>
      </c>
      <c r="C150">
        <v>10</v>
      </c>
      <c r="D150" t="s">
        <v>65</v>
      </c>
      <c r="E150" t="s">
        <v>13</v>
      </c>
      <c r="F150" t="s">
        <v>14</v>
      </c>
      <c r="G150" t="s">
        <v>2040</v>
      </c>
      <c r="H150">
        <v>399</v>
      </c>
      <c r="I150">
        <v>3</v>
      </c>
      <c r="J150" t="str">
        <f>VLOOKUP(Data_Sales[[#This Row],[Sales Person]],Data_Persons!$C$1:$D$9,2,FALSE)</f>
        <v>Steve</v>
      </c>
      <c r="K150">
        <f>INDEX(Data_Persons!$B$2:$D$10,MATCH(Data_Sales[[#This Row],[Sales Person]],Data_Persons!$C$2:$C$9,0),1)</f>
        <v>4</v>
      </c>
      <c r="L150">
        <f>VLOOKUP(Data_Sales[[#This Row],[Manager]],Data_Persons!$A$1:$C$9,2,FALSE)</f>
        <v>4</v>
      </c>
      <c r="M150">
        <f>Data_Sales[[#This Row],[Price]]*Data_Sales[[#This Row],[Quantity]]</f>
        <v>1197</v>
      </c>
    </row>
    <row r="151" spans="1:13" x14ac:dyDescent="0.35">
      <c r="A151" t="s">
        <v>188</v>
      </c>
      <c r="B151" s="2">
        <v>44442</v>
      </c>
      <c r="C151">
        <v>16</v>
      </c>
      <c r="D151" t="s">
        <v>89</v>
      </c>
      <c r="E151" t="s">
        <v>9</v>
      </c>
      <c r="F151" t="s">
        <v>10</v>
      </c>
      <c r="G151" t="s">
        <v>2040</v>
      </c>
      <c r="H151">
        <v>399</v>
      </c>
      <c r="I151">
        <v>5</v>
      </c>
      <c r="J151" t="str">
        <f>VLOOKUP(Data_Sales[[#This Row],[Sales Person]],Data_Persons!$C$1:$D$9,2,FALSE)</f>
        <v>Jeff</v>
      </c>
      <c r="K151">
        <f>INDEX(Data_Persons!$B$2:$D$10,MATCH(Data_Sales[[#This Row],[Sales Person]],Data_Persons!$C$2:$C$9,0),1)</f>
        <v>3</v>
      </c>
      <c r="L151">
        <f>VLOOKUP(Data_Sales[[#This Row],[Manager]],Data_Persons!$A$1:$C$9,2,FALSE)</f>
        <v>3</v>
      </c>
      <c r="M151">
        <f>Data_Sales[[#This Row],[Price]]*Data_Sales[[#This Row],[Quantity]]</f>
        <v>1995</v>
      </c>
    </row>
    <row r="152" spans="1:13" x14ac:dyDescent="0.35">
      <c r="A152" t="s">
        <v>189</v>
      </c>
      <c r="B152" s="2">
        <v>44442</v>
      </c>
      <c r="C152">
        <v>6</v>
      </c>
      <c r="D152" t="s">
        <v>12</v>
      </c>
      <c r="E152" t="s">
        <v>13</v>
      </c>
      <c r="F152" t="s">
        <v>14</v>
      </c>
      <c r="G152" t="s">
        <v>2040</v>
      </c>
      <c r="H152">
        <v>399</v>
      </c>
      <c r="I152">
        <v>8</v>
      </c>
      <c r="J152" t="str">
        <f>VLOOKUP(Data_Sales[[#This Row],[Sales Person]],Data_Persons!$C$1:$D$9,2,FALSE)</f>
        <v>Steve</v>
      </c>
      <c r="K152">
        <f>INDEX(Data_Persons!$B$2:$D$10,MATCH(Data_Sales[[#This Row],[Sales Person]],Data_Persons!$C$2:$C$9,0),1)</f>
        <v>4</v>
      </c>
      <c r="L152">
        <f>VLOOKUP(Data_Sales[[#This Row],[Manager]],Data_Persons!$A$1:$C$9,2,FALSE)</f>
        <v>4</v>
      </c>
      <c r="M152">
        <f>Data_Sales[[#This Row],[Price]]*Data_Sales[[#This Row],[Quantity]]</f>
        <v>3192</v>
      </c>
    </row>
    <row r="153" spans="1:13" x14ac:dyDescent="0.35">
      <c r="A153" t="s">
        <v>190</v>
      </c>
      <c r="B153" s="2">
        <v>44444</v>
      </c>
      <c r="C153">
        <v>19</v>
      </c>
      <c r="D153" t="s">
        <v>29</v>
      </c>
      <c r="E153" t="s">
        <v>9</v>
      </c>
      <c r="F153" t="s">
        <v>10</v>
      </c>
      <c r="G153" t="s">
        <v>2040</v>
      </c>
      <c r="H153">
        <v>399</v>
      </c>
      <c r="I153">
        <v>7</v>
      </c>
      <c r="J153" t="str">
        <f>VLOOKUP(Data_Sales[[#This Row],[Sales Person]],Data_Persons!$C$1:$D$9,2,FALSE)</f>
        <v>Jeff</v>
      </c>
      <c r="K153">
        <f>INDEX(Data_Persons!$B$2:$D$10,MATCH(Data_Sales[[#This Row],[Sales Person]],Data_Persons!$C$2:$C$9,0),1)</f>
        <v>3</v>
      </c>
      <c r="L153">
        <f>VLOOKUP(Data_Sales[[#This Row],[Manager]],Data_Persons!$A$1:$C$9,2,FALSE)</f>
        <v>3</v>
      </c>
      <c r="M153">
        <f>Data_Sales[[#This Row],[Price]]*Data_Sales[[#This Row],[Quantity]]</f>
        <v>2793</v>
      </c>
    </row>
    <row r="154" spans="1:13" x14ac:dyDescent="0.35">
      <c r="A154" t="s">
        <v>191</v>
      </c>
      <c r="B154" s="2">
        <v>44444</v>
      </c>
      <c r="C154">
        <v>5</v>
      </c>
      <c r="D154" t="s">
        <v>20</v>
      </c>
      <c r="E154" t="s">
        <v>17</v>
      </c>
      <c r="F154" t="s">
        <v>18</v>
      </c>
      <c r="G154" t="s">
        <v>2040</v>
      </c>
      <c r="H154">
        <v>399</v>
      </c>
      <c r="I154">
        <v>6</v>
      </c>
      <c r="J154" t="str">
        <f>VLOOKUP(Data_Sales[[#This Row],[Sales Person]],Data_Persons!$C$1:$D$9,2,FALSE)</f>
        <v>Jeff</v>
      </c>
      <c r="K154">
        <f>INDEX(Data_Persons!$B$2:$D$10,MATCH(Data_Sales[[#This Row],[Sales Person]],Data_Persons!$C$2:$C$9,0),1)</f>
        <v>2</v>
      </c>
      <c r="L154">
        <f>VLOOKUP(Data_Sales[[#This Row],[Manager]],Data_Persons!$A$1:$C$9,2,FALSE)</f>
        <v>3</v>
      </c>
      <c r="M154">
        <f>Data_Sales[[#This Row],[Price]]*Data_Sales[[#This Row],[Quantity]]</f>
        <v>2394</v>
      </c>
    </row>
    <row r="155" spans="1:13" x14ac:dyDescent="0.35">
      <c r="A155" t="s">
        <v>192</v>
      </c>
      <c r="B155" s="2">
        <v>44446</v>
      </c>
      <c r="C155">
        <v>16</v>
      </c>
      <c r="D155" t="s">
        <v>89</v>
      </c>
      <c r="E155" t="s">
        <v>9</v>
      </c>
      <c r="F155" t="s">
        <v>10</v>
      </c>
      <c r="G155" t="s">
        <v>2040</v>
      </c>
      <c r="H155">
        <v>399</v>
      </c>
      <c r="I155">
        <v>1</v>
      </c>
      <c r="J155" t="str">
        <f>VLOOKUP(Data_Sales[[#This Row],[Sales Person]],Data_Persons!$C$1:$D$9,2,FALSE)</f>
        <v>Jeff</v>
      </c>
      <c r="K155">
        <f>INDEX(Data_Persons!$B$2:$D$10,MATCH(Data_Sales[[#This Row],[Sales Person]],Data_Persons!$C$2:$C$9,0),1)</f>
        <v>3</v>
      </c>
      <c r="L155">
        <f>VLOOKUP(Data_Sales[[#This Row],[Manager]],Data_Persons!$A$1:$C$9,2,FALSE)</f>
        <v>3</v>
      </c>
      <c r="M155">
        <f>Data_Sales[[#This Row],[Price]]*Data_Sales[[#This Row],[Quantity]]</f>
        <v>399</v>
      </c>
    </row>
    <row r="156" spans="1:13" x14ac:dyDescent="0.35">
      <c r="A156" t="s">
        <v>193</v>
      </c>
      <c r="B156" s="2">
        <v>44447</v>
      </c>
      <c r="C156">
        <v>15</v>
      </c>
      <c r="D156" t="s">
        <v>46</v>
      </c>
      <c r="E156" t="s">
        <v>33</v>
      </c>
      <c r="F156" t="s">
        <v>24</v>
      </c>
      <c r="G156" t="s">
        <v>2040</v>
      </c>
      <c r="H156">
        <v>399</v>
      </c>
      <c r="I156">
        <v>4</v>
      </c>
      <c r="J156" t="str">
        <f>VLOOKUP(Data_Sales[[#This Row],[Sales Person]],Data_Persons!$C$1:$D$9,2,FALSE)</f>
        <v>Steve</v>
      </c>
      <c r="K156">
        <f>INDEX(Data_Persons!$B$2:$D$10,MATCH(Data_Sales[[#This Row],[Sales Person]],Data_Persons!$C$2:$C$9,0),1)</f>
        <v>6</v>
      </c>
      <c r="L156">
        <f>VLOOKUP(Data_Sales[[#This Row],[Manager]],Data_Persons!$A$1:$C$9,2,FALSE)</f>
        <v>4</v>
      </c>
      <c r="M156">
        <f>Data_Sales[[#This Row],[Price]]*Data_Sales[[#This Row],[Quantity]]</f>
        <v>1596</v>
      </c>
    </row>
    <row r="157" spans="1:13" x14ac:dyDescent="0.35">
      <c r="A157" t="s">
        <v>194</v>
      </c>
      <c r="B157" s="2">
        <v>44448</v>
      </c>
      <c r="C157">
        <v>13</v>
      </c>
      <c r="D157" t="s">
        <v>32</v>
      </c>
      <c r="E157" t="s">
        <v>23</v>
      </c>
      <c r="F157" t="s">
        <v>24</v>
      </c>
      <c r="G157" t="s">
        <v>2040</v>
      </c>
      <c r="H157">
        <v>399</v>
      </c>
      <c r="I157">
        <v>3</v>
      </c>
      <c r="J157" t="str">
        <f>VLOOKUP(Data_Sales[[#This Row],[Sales Person]],Data_Persons!$C$1:$D$9,2,FALSE)</f>
        <v>Sara</v>
      </c>
      <c r="K157">
        <f>INDEX(Data_Persons!$B$2:$D$10,MATCH(Data_Sales[[#This Row],[Sales Person]],Data_Persons!$C$2:$C$9,0),1)</f>
        <v>5</v>
      </c>
      <c r="L157">
        <f>VLOOKUP(Data_Sales[[#This Row],[Manager]],Data_Persons!$A$1:$C$9,2,FALSE)</f>
        <v>5</v>
      </c>
      <c r="M157">
        <f>Data_Sales[[#This Row],[Price]]*Data_Sales[[#This Row],[Quantity]]</f>
        <v>1197</v>
      </c>
    </row>
    <row r="158" spans="1:13" x14ac:dyDescent="0.35">
      <c r="A158" t="s">
        <v>195</v>
      </c>
      <c r="B158" s="2">
        <v>44449</v>
      </c>
      <c r="C158">
        <v>19</v>
      </c>
      <c r="D158" t="s">
        <v>29</v>
      </c>
      <c r="E158" t="s">
        <v>35</v>
      </c>
      <c r="F158" t="s">
        <v>10</v>
      </c>
      <c r="G158" t="s">
        <v>2040</v>
      </c>
      <c r="H158">
        <v>399</v>
      </c>
      <c r="I158">
        <v>4</v>
      </c>
      <c r="J158" t="str">
        <f>VLOOKUP(Data_Sales[[#This Row],[Sales Person]],Data_Persons!$C$1:$D$9,2,FALSE)</f>
        <v>Jeff</v>
      </c>
      <c r="K158">
        <f>INDEX(Data_Persons!$B$2:$D$10,MATCH(Data_Sales[[#This Row],[Sales Person]],Data_Persons!$C$2:$C$9,0),1)</f>
        <v>5</v>
      </c>
      <c r="L158">
        <f>VLOOKUP(Data_Sales[[#This Row],[Manager]],Data_Persons!$A$1:$C$9,2,FALSE)</f>
        <v>3</v>
      </c>
      <c r="M158">
        <f>Data_Sales[[#This Row],[Price]]*Data_Sales[[#This Row],[Quantity]]</f>
        <v>1596</v>
      </c>
    </row>
    <row r="159" spans="1:13" x14ac:dyDescent="0.35">
      <c r="A159" t="s">
        <v>196</v>
      </c>
      <c r="B159" s="2">
        <v>44450</v>
      </c>
      <c r="C159">
        <v>20</v>
      </c>
      <c r="D159" t="s">
        <v>8</v>
      </c>
      <c r="E159" t="s">
        <v>9</v>
      </c>
      <c r="F159" t="s">
        <v>10</v>
      </c>
      <c r="G159" t="s">
        <v>2040</v>
      </c>
      <c r="H159">
        <v>399</v>
      </c>
      <c r="I159">
        <v>9</v>
      </c>
      <c r="J159" t="str">
        <f>VLOOKUP(Data_Sales[[#This Row],[Sales Person]],Data_Persons!$C$1:$D$9,2,FALSE)</f>
        <v>Jeff</v>
      </c>
      <c r="K159">
        <f>INDEX(Data_Persons!$B$2:$D$10,MATCH(Data_Sales[[#This Row],[Sales Person]],Data_Persons!$C$2:$C$9,0),1)</f>
        <v>3</v>
      </c>
      <c r="L159">
        <f>VLOOKUP(Data_Sales[[#This Row],[Manager]],Data_Persons!$A$1:$C$9,2,FALSE)</f>
        <v>3</v>
      </c>
      <c r="M159">
        <f>Data_Sales[[#This Row],[Price]]*Data_Sales[[#This Row],[Quantity]]</f>
        <v>3591</v>
      </c>
    </row>
    <row r="160" spans="1:13" x14ac:dyDescent="0.35">
      <c r="A160" t="s">
        <v>197</v>
      </c>
      <c r="B160" s="2">
        <v>44452</v>
      </c>
      <c r="C160">
        <v>1</v>
      </c>
      <c r="D160" t="s">
        <v>58</v>
      </c>
      <c r="E160" t="s">
        <v>17</v>
      </c>
      <c r="F160" t="s">
        <v>18</v>
      </c>
      <c r="G160" t="s">
        <v>2040</v>
      </c>
      <c r="H160">
        <v>399</v>
      </c>
      <c r="I160">
        <v>6</v>
      </c>
      <c r="J160" t="str">
        <f>VLOOKUP(Data_Sales[[#This Row],[Sales Person]],Data_Persons!$C$1:$D$9,2,FALSE)</f>
        <v>Jeff</v>
      </c>
      <c r="K160">
        <f>INDEX(Data_Persons!$B$2:$D$10,MATCH(Data_Sales[[#This Row],[Sales Person]],Data_Persons!$C$2:$C$9,0),1)</f>
        <v>2</v>
      </c>
      <c r="L160">
        <f>VLOOKUP(Data_Sales[[#This Row],[Manager]],Data_Persons!$A$1:$C$9,2,FALSE)</f>
        <v>3</v>
      </c>
      <c r="M160">
        <f>Data_Sales[[#This Row],[Price]]*Data_Sales[[#This Row],[Quantity]]</f>
        <v>2394</v>
      </c>
    </row>
    <row r="161" spans="1:13" x14ac:dyDescent="0.35">
      <c r="A161" t="s">
        <v>198</v>
      </c>
      <c r="B161" s="2">
        <v>44454</v>
      </c>
      <c r="C161">
        <v>16</v>
      </c>
      <c r="D161" t="s">
        <v>89</v>
      </c>
      <c r="E161" t="s">
        <v>9</v>
      </c>
      <c r="F161" t="s">
        <v>10</v>
      </c>
      <c r="G161" t="s">
        <v>2040</v>
      </c>
      <c r="H161">
        <v>399</v>
      </c>
      <c r="I161">
        <v>9</v>
      </c>
      <c r="J161" t="str">
        <f>VLOOKUP(Data_Sales[[#This Row],[Sales Person]],Data_Persons!$C$1:$D$9,2,FALSE)</f>
        <v>Jeff</v>
      </c>
      <c r="K161">
        <f>INDEX(Data_Persons!$B$2:$D$10,MATCH(Data_Sales[[#This Row],[Sales Person]],Data_Persons!$C$2:$C$9,0),1)</f>
        <v>3</v>
      </c>
      <c r="L161">
        <f>VLOOKUP(Data_Sales[[#This Row],[Manager]],Data_Persons!$A$1:$C$9,2,FALSE)</f>
        <v>3</v>
      </c>
      <c r="M161">
        <f>Data_Sales[[#This Row],[Price]]*Data_Sales[[#This Row],[Quantity]]</f>
        <v>3591</v>
      </c>
    </row>
    <row r="162" spans="1:13" x14ac:dyDescent="0.35">
      <c r="A162" t="s">
        <v>199</v>
      </c>
      <c r="B162" s="2">
        <v>44454</v>
      </c>
      <c r="C162">
        <v>19</v>
      </c>
      <c r="D162" t="s">
        <v>29</v>
      </c>
      <c r="E162" t="s">
        <v>9</v>
      </c>
      <c r="F162" t="s">
        <v>10</v>
      </c>
      <c r="G162" t="s">
        <v>2040</v>
      </c>
      <c r="H162">
        <v>399</v>
      </c>
      <c r="I162">
        <v>2</v>
      </c>
      <c r="J162" t="str">
        <f>VLOOKUP(Data_Sales[[#This Row],[Sales Person]],Data_Persons!$C$1:$D$9,2,FALSE)</f>
        <v>Jeff</v>
      </c>
      <c r="K162">
        <f>INDEX(Data_Persons!$B$2:$D$10,MATCH(Data_Sales[[#This Row],[Sales Person]],Data_Persons!$C$2:$C$9,0),1)</f>
        <v>3</v>
      </c>
      <c r="L162">
        <f>VLOOKUP(Data_Sales[[#This Row],[Manager]],Data_Persons!$A$1:$C$9,2,FALSE)</f>
        <v>3</v>
      </c>
      <c r="M162">
        <f>Data_Sales[[#This Row],[Price]]*Data_Sales[[#This Row],[Quantity]]</f>
        <v>798</v>
      </c>
    </row>
    <row r="163" spans="1:13" x14ac:dyDescent="0.35">
      <c r="A163" t="s">
        <v>200</v>
      </c>
      <c r="B163" s="2">
        <v>44457</v>
      </c>
      <c r="C163">
        <v>7</v>
      </c>
      <c r="D163" t="s">
        <v>40</v>
      </c>
      <c r="E163" t="s">
        <v>13</v>
      </c>
      <c r="F163" t="s">
        <v>14</v>
      </c>
      <c r="G163" t="s">
        <v>2040</v>
      </c>
      <c r="H163">
        <v>399</v>
      </c>
      <c r="I163">
        <v>3</v>
      </c>
      <c r="J163" t="str">
        <f>VLOOKUP(Data_Sales[[#This Row],[Sales Person]],Data_Persons!$C$1:$D$9,2,FALSE)</f>
        <v>Steve</v>
      </c>
      <c r="K163">
        <f>INDEX(Data_Persons!$B$2:$D$10,MATCH(Data_Sales[[#This Row],[Sales Person]],Data_Persons!$C$2:$C$9,0),1)</f>
        <v>4</v>
      </c>
      <c r="L163">
        <f>VLOOKUP(Data_Sales[[#This Row],[Manager]],Data_Persons!$A$1:$C$9,2,FALSE)</f>
        <v>4</v>
      </c>
      <c r="M163">
        <f>Data_Sales[[#This Row],[Price]]*Data_Sales[[#This Row],[Quantity]]</f>
        <v>1197</v>
      </c>
    </row>
    <row r="164" spans="1:13" x14ac:dyDescent="0.35">
      <c r="A164" t="s">
        <v>201</v>
      </c>
      <c r="B164" s="2">
        <v>44461</v>
      </c>
      <c r="C164">
        <v>6</v>
      </c>
      <c r="D164" t="s">
        <v>12</v>
      </c>
      <c r="E164" t="s">
        <v>13</v>
      </c>
      <c r="F164" t="s">
        <v>14</v>
      </c>
      <c r="G164" t="s">
        <v>2040</v>
      </c>
      <c r="H164">
        <v>399</v>
      </c>
      <c r="I164">
        <v>9</v>
      </c>
      <c r="J164" t="str">
        <f>VLOOKUP(Data_Sales[[#This Row],[Sales Person]],Data_Persons!$C$1:$D$9,2,FALSE)</f>
        <v>Steve</v>
      </c>
      <c r="K164">
        <f>INDEX(Data_Persons!$B$2:$D$10,MATCH(Data_Sales[[#This Row],[Sales Person]],Data_Persons!$C$2:$C$9,0),1)</f>
        <v>4</v>
      </c>
      <c r="L164">
        <f>VLOOKUP(Data_Sales[[#This Row],[Manager]],Data_Persons!$A$1:$C$9,2,FALSE)</f>
        <v>4</v>
      </c>
      <c r="M164">
        <f>Data_Sales[[#This Row],[Price]]*Data_Sales[[#This Row],[Quantity]]</f>
        <v>3591</v>
      </c>
    </row>
    <row r="165" spans="1:13" x14ac:dyDescent="0.35">
      <c r="A165" t="s">
        <v>202</v>
      </c>
      <c r="B165" s="2">
        <v>44461</v>
      </c>
      <c r="C165">
        <v>14</v>
      </c>
      <c r="D165" t="s">
        <v>62</v>
      </c>
      <c r="E165" t="s">
        <v>33</v>
      </c>
      <c r="F165" t="s">
        <v>24</v>
      </c>
      <c r="G165" t="s">
        <v>2040</v>
      </c>
      <c r="H165">
        <v>399</v>
      </c>
      <c r="I165">
        <v>4</v>
      </c>
      <c r="J165" t="str">
        <f>VLOOKUP(Data_Sales[[#This Row],[Sales Person]],Data_Persons!$C$1:$D$9,2,FALSE)</f>
        <v>Steve</v>
      </c>
      <c r="K165">
        <f>INDEX(Data_Persons!$B$2:$D$10,MATCH(Data_Sales[[#This Row],[Sales Person]],Data_Persons!$C$2:$C$9,0),1)</f>
        <v>6</v>
      </c>
      <c r="L165">
        <f>VLOOKUP(Data_Sales[[#This Row],[Manager]],Data_Persons!$A$1:$C$9,2,FALSE)</f>
        <v>4</v>
      </c>
      <c r="M165">
        <f>Data_Sales[[#This Row],[Price]]*Data_Sales[[#This Row],[Quantity]]</f>
        <v>1596</v>
      </c>
    </row>
    <row r="166" spans="1:13" x14ac:dyDescent="0.35">
      <c r="A166" t="s">
        <v>203</v>
      </c>
      <c r="B166" s="2">
        <v>44463</v>
      </c>
      <c r="C166">
        <v>14</v>
      </c>
      <c r="D166" t="s">
        <v>62</v>
      </c>
      <c r="E166" t="s">
        <v>23</v>
      </c>
      <c r="F166" t="s">
        <v>24</v>
      </c>
      <c r="G166" t="s">
        <v>2040</v>
      </c>
      <c r="H166">
        <v>399</v>
      </c>
      <c r="I166">
        <v>2</v>
      </c>
      <c r="J166" t="str">
        <f>VLOOKUP(Data_Sales[[#This Row],[Sales Person]],Data_Persons!$C$1:$D$9,2,FALSE)</f>
        <v>Sara</v>
      </c>
      <c r="K166">
        <f>INDEX(Data_Persons!$B$2:$D$10,MATCH(Data_Sales[[#This Row],[Sales Person]],Data_Persons!$C$2:$C$9,0),1)</f>
        <v>5</v>
      </c>
      <c r="L166">
        <f>VLOOKUP(Data_Sales[[#This Row],[Manager]],Data_Persons!$A$1:$C$9,2,FALSE)</f>
        <v>5</v>
      </c>
      <c r="M166">
        <f>Data_Sales[[#This Row],[Price]]*Data_Sales[[#This Row],[Quantity]]</f>
        <v>798</v>
      </c>
    </row>
    <row r="167" spans="1:13" x14ac:dyDescent="0.35">
      <c r="A167" t="s">
        <v>204</v>
      </c>
      <c r="B167" s="2">
        <v>44467</v>
      </c>
      <c r="C167">
        <v>14</v>
      </c>
      <c r="D167" t="s">
        <v>62</v>
      </c>
      <c r="E167" t="s">
        <v>33</v>
      </c>
      <c r="F167" t="s">
        <v>24</v>
      </c>
      <c r="G167" t="s">
        <v>2040</v>
      </c>
      <c r="H167">
        <v>399</v>
      </c>
      <c r="I167">
        <v>3</v>
      </c>
      <c r="J167" t="str">
        <f>VLOOKUP(Data_Sales[[#This Row],[Sales Person]],Data_Persons!$C$1:$D$9,2,FALSE)</f>
        <v>Steve</v>
      </c>
      <c r="K167">
        <f>INDEX(Data_Persons!$B$2:$D$10,MATCH(Data_Sales[[#This Row],[Sales Person]],Data_Persons!$C$2:$C$9,0),1)</f>
        <v>6</v>
      </c>
      <c r="L167">
        <f>VLOOKUP(Data_Sales[[#This Row],[Manager]],Data_Persons!$A$1:$C$9,2,FALSE)</f>
        <v>4</v>
      </c>
      <c r="M167">
        <f>Data_Sales[[#This Row],[Price]]*Data_Sales[[#This Row],[Quantity]]</f>
        <v>1197</v>
      </c>
    </row>
    <row r="168" spans="1:13" x14ac:dyDescent="0.35">
      <c r="A168" t="s">
        <v>205</v>
      </c>
      <c r="B168" s="2">
        <v>44470</v>
      </c>
      <c r="C168">
        <v>9</v>
      </c>
      <c r="D168" t="s">
        <v>37</v>
      </c>
      <c r="E168" t="s">
        <v>38</v>
      </c>
      <c r="F168" t="s">
        <v>14</v>
      </c>
      <c r="G168" t="s">
        <v>2040</v>
      </c>
      <c r="H168">
        <v>399</v>
      </c>
      <c r="I168">
        <v>7</v>
      </c>
      <c r="J168" t="str">
        <f>VLOOKUP(Data_Sales[[#This Row],[Sales Person]],Data_Persons!$C$1:$D$9,2,FALSE)</f>
        <v>Philip</v>
      </c>
      <c r="K168">
        <f>INDEX(Data_Persons!$B$2:$D$10,MATCH(Data_Sales[[#This Row],[Sales Person]],Data_Persons!$C$2:$C$9,0),1)</f>
        <v>8</v>
      </c>
      <c r="L168">
        <f>VLOOKUP(Data_Sales[[#This Row],[Manager]],Data_Persons!$A$1:$C$9,2,FALSE)</f>
        <v>8</v>
      </c>
      <c r="M168">
        <f>Data_Sales[[#This Row],[Price]]*Data_Sales[[#This Row],[Quantity]]</f>
        <v>2793</v>
      </c>
    </row>
    <row r="169" spans="1:13" x14ac:dyDescent="0.35">
      <c r="A169" t="s">
        <v>206</v>
      </c>
      <c r="B169" s="2">
        <v>44475</v>
      </c>
      <c r="C169">
        <v>4</v>
      </c>
      <c r="D169" t="s">
        <v>16</v>
      </c>
      <c r="E169" t="s">
        <v>17</v>
      </c>
      <c r="F169" t="s">
        <v>18</v>
      </c>
      <c r="G169" t="s">
        <v>2040</v>
      </c>
      <c r="H169">
        <v>399</v>
      </c>
      <c r="I169">
        <v>0</v>
      </c>
      <c r="J169" t="str">
        <f>VLOOKUP(Data_Sales[[#This Row],[Sales Person]],Data_Persons!$C$1:$D$9,2,FALSE)</f>
        <v>Jeff</v>
      </c>
      <c r="K169">
        <f>INDEX(Data_Persons!$B$2:$D$10,MATCH(Data_Sales[[#This Row],[Sales Person]],Data_Persons!$C$2:$C$9,0),1)</f>
        <v>2</v>
      </c>
      <c r="L169">
        <f>VLOOKUP(Data_Sales[[#This Row],[Manager]],Data_Persons!$A$1:$C$9,2,FALSE)</f>
        <v>3</v>
      </c>
      <c r="M169">
        <f>Data_Sales[[#This Row],[Price]]*Data_Sales[[#This Row],[Quantity]]</f>
        <v>0</v>
      </c>
    </row>
    <row r="170" spans="1:13" x14ac:dyDescent="0.35">
      <c r="A170" t="s">
        <v>207</v>
      </c>
      <c r="B170" s="2">
        <v>44477</v>
      </c>
      <c r="C170">
        <v>15</v>
      </c>
      <c r="D170" t="s">
        <v>46</v>
      </c>
      <c r="E170" t="s">
        <v>23</v>
      </c>
      <c r="F170" t="s">
        <v>24</v>
      </c>
      <c r="G170" t="s">
        <v>2040</v>
      </c>
      <c r="H170">
        <v>399</v>
      </c>
      <c r="I170">
        <v>7</v>
      </c>
      <c r="J170" t="str">
        <f>VLOOKUP(Data_Sales[[#This Row],[Sales Person]],Data_Persons!$C$1:$D$9,2,FALSE)</f>
        <v>Sara</v>
      </c>
      <c r="K170">
        <f>INDEX(Data_Persons!$B$2:$D$10,MATCH(Data_Sales[[#This Row],[Sales Person]],Data_Persons!$C$2:$C$9,0),1)</f>
        <v>5</v>
      </c>
      <c r="L170">
        <f>VLOOKUP(Data_Sales[[#This Row],[Manager]],Data_Persons!$A$1:$C$9,2,FALSE)</f>
        <v>5</v>
      </c>
      <c r="M170">
        <f>Data_Sales[[#This Row],[Price]]*Data_Sales[[#This Row],[Quantity]]</f>
        <v>2793</v>
      </c>
    </row>
    <row r="171" spans="1:13" x14ac:dyDescent="0.35">
      <c r="A171" t="s">
        <v>208</v>
      </c>
      <c r="B171" s="2">
        <v>44478</v>
      </c>
      <c r="C171">
        <v>13</v>
      </c>
      <c r="D171" t="s">
        <v>32</v>
      </c>
      <c r="E171" t="s">
        <v>23</v>
      </c>
      <c r="F171" t="s">
        <v>24</v>
      </c>
      <c r="G171" t="s">
        <v>2040</v>
      </c>
      <c r="H171">
        <v>399</v>
      </c>
      <c r="I171">
        <v>4</v>
      </c>
      <c r="J171" t="str">
        <f>VLOOKUP(Data_Sales[[#This Row],[Sales Person]],Data_Persons!$C$1:$D$9,2,FALSE)</f>
        <v>Sara</v>
      </c>
      <c r="K171">
        <f>INDEX(Data_Persons!$B$2:$D$10,MATCH(Data_Sales[[#This Row],[Sales Person]],Data_Persons!$C$2:$C$9,0),1)</f>
        <v>5</v>
      </c>
      <c r="L171">
        <f>VLOOKUP(Data_Sales[[#This Row],[Manager]],Data_Persons!$A$1:$C$9,2,FALSE)</f>
        <v>5</v>
      </c>
      <c r="M171">
        <f>Data_Sales[[#This Row],[Price]]*Data_Sales[[#This Row],[Quantity]]</f>
        <v>1596</v>
      </c>
    </row>
    <row r="172" spans="1:13" x14ac:dyDescent="0.35">
      <c r="A172" t="s">
        <v>209</v>
      </c>
      <c r="B172" s="2">
        <v>44484</v>
      </c>
      <c r="C172">
        <v>14</v>
      </c>
      <c r="D172" t="s">
        <v>62</v>
      </c>
      <c r="E172" t="s">
        <v>33</v>
      </c>
      <c r="F172" t="s">
        <v>24</v>
      </c>
      <c r="G172" t="s">
        <v>2040</v>
      </c>
      <c r="H172">
        <v>399</v>
      </c>
      <c r="I172">
        <v>9</v>
      </c>
      <c r="J172" t="str">
        <f>VLOOKUP(Data_Sales[[#This Row],[Sales Person]],Data_Persons!$C$1:$D$9,2,FALSE)</f>
        <v>Steve</v>
      </c>
      <c r="K172">
        <f>INDEX(Data_Persons!$B$2:$D$10,MATCH(Data_Sales[[#This Row],[Sales Person]],Data_Persons!$C$2:$C$9,0),1)</f>
        <v>6</v>
      </c>
      <c r="L172">
        <f>VLOOKUP(Data_Sales[[#This Row],[Manager]],Data_Persons!$A$1:$C$9,2,FALSE)</f>
        <v>4</v>
      </c>
      <c r="M172">
        <f>Data_Sales[[#This Row],[Price]]*Data_Sales[[#This Row],[Quantity]]</f>
        <v>3591</v>
      </c>
    </row>
    <row r="173" spans="1:13" x14ac:dyDescent="0.35">
      <c r="A173" t="s">
        <v>210</v>
      </c>
      <c r="B173" s="2">
        <v>44485</v>
      </c>
      <c r="C173">
        <v>17</v>
      </c>
      <c r="D173" t="s">
        <v>60</v>
      </c>
      <c r="E173" t="s">
        <v>35</v>
      </c>
      <c r="F173" t="s">
        <v>10</v>
      </c>
      <c r="G173" t="s">
        <v>2040</v>
      </c>
      <c r="H173">
        <v>399</v>
      </c>
      <c r="I173">
        <v>6</v>
      </c>
      <c r="J173" t="str">
        <f>VLOOKUP(Data_Sales[[#This Row],[Sales Person]],Data_Persons!$C$1:$D$9,2,FALSE)</f>
        <v>Jeff</v>
      </c>
      <c r="K173">
        <f>INDEX(Data_Persons!$B$2:$D$10,MATCH(Data_Sales[[#This Row],[Sales Person]],Data_Persons!$C$2:$C$9,0),1)</f>
        <v>5</v>
      </c>
      <c r="L173">
        <f>VLOOKUP(Data_Sales[[#This Row],[Manager]],Data_Persons!$A$1:$C$9,2,FALSE)</f>
        <v>3</v>
      </c>
      <c r="M173">
        <f>Data_Sales[[#This Row],[Price]]*Data_Sales[[#This Row],[Quantity]]</f>
        <v>2394</v>
      </c>
    </row>
    <row r="174" spans="1:13" x14ac:dyDescent="0.35">
      <c r="A174" t="s">
        <v>211</v>
      </c>
      <c r="B174" s="2">
        <v>44487</v>
      </c>
      <c r="C174">
        <v>17</v>
      </c>
      <c r="D174" t="s">
        <v>60</v>
      </c>
      <c r="E174" t="s">
        <v>9</v>
      </c>
      <c r="F174" t="s">
        <v>10</v>
      </c>
      <c r="G174" t="s">
        <v>2040</v>
      </c>
      <c r="H174">
        <v>399</v>
      </c>
      <c r="I174">
        <v>0</v>
      </c>
      <c r="J174" t="str">
        <f>VLOOKUP(Data_Sales[[#This Row],[Sales Person]],Data_Persons!$C$1:$D$9,2,FALSE)</f>
        <v>Jeff</v>
      </c>
      <c r="K174">
        <f>INDEX(Data_Persons!$B$2:$D$10,MATCH(Data_Sales[[#This Row],[Sales Person]],Data_Persons!$C$2:$C$9,0),1)</f>
        <v>3</v>
      </c>
      <c r="L174">
        <f>VLOOKUP(Data_Sales[[#This Row],[Manager]],Data_Persons!$A$1:$C$9,2,FALSE)</f>
        <v>3</v>
      </c>
      <c r="M174">
        <f>Data_Sales[[#This Row],[Price]]*Data_Sales[[#This Row],[Quantity]]</f>
        <v>0</v>
      </c>
    </row>
    <row r="175" spans="1:13" x14ac:dyDescent="0.35">
      <c r="A175" t="s">
        <v>212</v>
      </c>
      <c r="B175" s="2">
        <v>44491</v>
      </c>
      <c r="C175">
        <v>10</v>
      </c>
      <c r="D175" t="s">
        <v>65</v>
      </c>
      <c r="E175" t="s">
        <v>38</v>
      </c>
      <c r="F175" t="s">
        <v>14</v>
      </c>
      <c r="G175" t="s">
        <v>2040</v>
      </c>
      <c r="H175">
        <v>399</v>
      </c>
      <c r="I175">
        <v>0</v>
      </c>
      <c r="J175" t="str">
        <f>VLOOKUP(Data_Sales[[#This Row],[Sales Person]],Data_Persons!$C$1:$D$9,2,FALSE)</f>
        <v>Philip</v>
      </c>
      <c r="K175">
        <f>INDEX(Data_Persons!$B$2:$D$10,MATCH(Data_Sales[[#This Row],[Sales Person]],Data_Persons!$C$2:$C$9,0),1)</f>
        <v>8</v>
      </c>
      <c r="L175">
        <f>VLOOKUP(Data_Sales[[#This Row],[Manager]],Data_Persons!$A$1:$C$9,2,FALSE)</f>
        <v>8</v>
      </c>
      <c r="M175">
        <f>Data_Sales[[#This Row],[Price]]*Data_Sales[[#This Row],[Quantity]]</f>
        <v>0</v>
      </c>
    </row>
    <row r="176" spans="1:13" x14ac:dyDescent="0.35">
      <c r="A176" t="s">
        <v>213</v>
      </c>
      <c r="B176" s="2">
        <v>44491</v>
      </c>
      <c r="C176">
        <v>1</v>
      </c>
      <c r="D176" t="s">
        <v>58</v>
      </c>
      <c r="E176" t="s">
        <v>17</v>
      </c>
      <c r="F176" t="s">
        <v>18</v>
      </c>
      <c r="G176" t="s">
        <v>2040</v>
      </c>
      <c r="H176">
        <v>399</v>
      </c>
      <c r="I176">
        <v>8</v>
      </c>
      <c r="J176" t="str">
        <f>VLOOKUP(Data_Sales[[#This Row],[Sales Person]],Data_Persons!$C$1:$D$9,2,FALSE)</f>
        <v>Jeff</v>
      </c>
      <c r="K176">
        <f>INDEX(Data_Persons!$B$2:$D$10,MATCH(Data_Sales[[#This Row],[Sales Person]],Data_Persons!$C$2:$C$9,0),1)</f>
        <v>2</v>
      </c>
      <c r="L176">
        <f>VLOOKUP(Data_Sales[[#This Row],[Manager]],Data_Persons!$A$1:$C$9,2,FALSE)</f>
        <v>3</v>
      </c>
      <c r="M176">
        <f>Data_Sales[[#This Row],[Price]]*Data_Sales[[#This Row],[Quantity]]</f>
        <v>3192</v>
      </c>
    </row>
    <row r="177" spans="1:13" x14ac:dyDescent="0.35">
      <c r="A177" t="s">
        <v>214</v>
      </c>
      <c r="B177" s="2">
        <v>44492</v>
      </c>
      <c r="C177">
        <v>4</v>
      </c>
      <c r="D177" t="s">
        <v>16</v>
      </c>
      <c r="E177" t="s">
        <v>27</v>
      </c>
      <c r="F177" t="s">
        <v>18</v>
      </c>
      <c r="G177" t="s">
        <v>2040</v>
      </c>
      <c r="H177">
        <v>399</v>
      </c>
      <c r="I177">
        <v>1</v>
      </c>
      <c r="J177" t="str">
        <f>VLOOKUP(Data_Sales[[#This Row],[Sales Person]],Data_Persons!$C$1:$D$9,2,FALSE)</f>
        <v>Sara</v>
      </c>
      <c r="K177">
        <f>INDEX(Data_Persons!$B$2:$D$10,MATCH(Data_Sales[[#This Row],[Sales Person]],Data_Persons!$C$2:$C$9,0),1)</f>
        <v>2</v>
      </c>
      <c r="L177">
        <f>VLOOKUP(Data_Sales[[#This Row],[Manager]],Data_Persons!$A$1:$C$9,2,FALSE)</f>
        <v>5</v>
      </c>
      <c r="M177">
        <f>Data_Sales[[#This Row],[Price]]*Data_Sales[[#This Row],[Quantity]]</f>
        <v>399</v>
      </c>
    </row>
    <row r="178" spans="1:13" x14ac:dyDescent="0.35">
      <c r="A178" t="s">
        <v>215</v>
      </c>
      <c r="B178" s="2">
        <v>44495</v>
      </c>
      <c r="C178">
        <v>6</v>
      </c>
      <c r="D178" t="s">
        <v>12</v>
      </c>
      <c r="E178" t="s">
        <v>13</v>
      </c>
      <c r="F178" t="s">
        <v>14</v>
      </c>
      <c r="G178" t="s">
        <v>2040</v>
      </c>
      <c r="H178">
        <v>399</v>
      </c>
      <c r="I178">
        <v>5</v>
      </c>
      <c r="J178" t="str">
        <f>VLOOKUP(Data_Sales[[#This Row],[Sales Person]],Data_Persons!$C$1:$D$9,2,FALSE)</f>
        <v>Steve</v>
      </c>
      <c r="K178">
        <f>INDEX(Data_Persons!$B$2:$D$10,MATCH(Data_Sales[[#This Row],[Sales Person]],Data_Persons!$C$2:$C$9,0),1)</f>
        <v>4</v>
      </c>
      <c r="L178">
        <f>VLOOKUP(Data_Sales[[#This Row],[Manager]],Data_Persons!$A$1:$C$9,2,FALSE)</f>
        <v>4</v>
      </c>
      <c r="M178">
        <f>Data_Sales[[#This Row],[Price]]*Data_Sales[[#This Row],[Quantity]]</f>
        <v>1995</v>
      </c>
    </row>
    <row r="179" spans="1:13" x14ac:dyDescent="0.35">
      <c r="A179" t="s">
        <v>216</v>
      </c>
      <c r="B179" s="2">
        <v>44496</v>
      </c>
      <c r="C179">
        <v>6</v>
      </c>
      <c r="D179" t="s">
        <v>12</v>
      </c>
      <c r="E179" t="s">
        <v>13</v>
      </c>
      <c r="F179" t="s">
        <v>14</v>
      </c>
      <c r="G179" t="s">
        <v>2040</v>
      </c>
      <c r="H179">
        <v>399</v>
      </c>
      <c r="I179">
        <v>7</v>
      </c>
      <c r="J179" t="str">
        <f>VLOOKUP(Data_Sales[[#This Row],[Sales Person]],Data_Persons!$C$1:$D$9,2,FALSE)</f>
        <v>Steve</v>
      </c>
      <c r="K179">
        <f>INDEX(Data_Persons!$B$2:$D$10,MATCH(Data_Sales[[#This Row],[Sales Person]],Data_Persons!$C$2:$C$9,0),1)</f>
        <v>4</v>
      </c>
      <c r="L179">
        <f>VLOOKUP(Data_Sales[[#This Row],[Manager]],Data_Persons!$A$1:$C$9,2,FALSE)</f>
        <v>4</v>
      </c>
      <c r="M179">
        <f>Data_Sales[[#This Row],[Price]]*Data_Sales[[#This Row],[Quantity]]</f>
        <v>2793</v>
      </c>
    </row>
    <row r="180" spans="1:13" x14ac:dyDescent="0.35">
      <c r="A180" t="s">
        <v>217</v>
      </c>
      <c r="B180" s="2">
        <v>44498</v>
      </c>
      <c r="C180">
        <v>9</v>
      </c>
      <c r="D180" t="s">
        <v>37</v>
      </c>
      <c r="E180" t="s">
        <v>38</v>
      </c>
      <c r="F180" t="s">
        <v>14</v>
      </c>
      <c r="G180" t="s">
        <v>2040</v>
      </c>
      <c r="H180">
        <v>399</v>
      </c>
      <c r="I180">
        <v>2</v>
      </c>
      <c r="J180" t="str">
        <f>VLOOKUP(Data_Sales[[#This Row],[Sales Person]],Data_Persons!$C$1:$D$9,2,FALSE)</f>
        <v>Philip</v>
      </c>
      <c r="K180">
        <f>INDEX(Data_Persons!$B$2:$D$10,MATCH(Data_Sales[[#This Row],[Sales Person]],Data_Persons!$C$2:$C$9,0),1)</f>
        <v>8</v>
      </c>
      <c r="L180">
        <f>VLOOKUP(Data_Sales[[#This Row],[Manager]],Data_Persons!$A$1:$C$9,2,FALSE)</f>
        <v>8</v>
      </c>
      <c r="M180">
        <f>Data_Sales[[#This Row],[Price]]*Data_Sales[[#This Row],[Quantity]]</f>
        <v>798</v>
      </c>
    </row>
    <row r="181" spans="1:13" x14ac:dyDescent="0.35">
      <c r="A181" t="s">
        <v>218</v>
      </c>
      <c r="B181" s="2">
        <v>44498</v>
      </c>
      <c r="C181">
        <v>7</v>
      </c>
      <c r="D181" t="s">
        <v>40</v>
      </c>
      <c r="E181" t="s">
        <v>38</v>
      </c>
      <c r="F181" t="s">
        <v>14</v>
      </c>
      <c r="G181" t="s">
        <v>2040</v>
      </c>
      <c r="H181">
        <v>399</v>
      </c>
      <c r="I181">
        <v>2</v>
      </c>
      <c r="J181" t="str">
        <f>VLOOKUP(Data_Sales[[#This Row],[Sales Person]],Data_Persons!$C$1:$D$9,2,FALSE)</f>
        <v>Philip</v>
      </c>
      <c r="K181">
        <f>INDEX(Data_Persons!$B$2:$D$10,MATCH(Data_Sales[[#This Row],[Sales Person]],Data_Persons!$C$2:$C$9,0),1)</f>
        <v>8</v>
      </c>
      <c r="L181">
        <f>VLOOKUP(Data_Sales[[#This Row],[Manager]],Data_Persons!$A$1:$C$9,2,FALSE)</f>
        <v>8</v>
      </c>
      <c r="M181">
        <f>Data_Sales[[#This Row],[Price]]*Data_Sales[[#This Row],[Quantity]]</f>
        <v>798</v>
      </c>
    </row>
    <row r="182" spans="1:13" x14ac:dyDescent="0.35">
      <c r="A182" t="s">
        <v>219</v>
      </c>
      <c r="B182" s="2">
        <v>44499</v>
      </c>
      <c r="C182">
        <v>14</v>
      </c>
      <c r="D182" t="s">
        <v>62</v>
      </c>
      <c r="E182" t="s">
        <v>33</v>
      </c>
      <c r="F182" t="s">
        <v>24</v>
      </c>
      <c r="G182" t="s">
        <v>2040</v>
      </c>
      <c r="H182">
        <v>399</v>
      </c>
      <c r="I182">
        <v>1</v>
      </c>
      <c r="J182" t="str">
        <f>VLOOKUP(Data_Sales[[#This Row],[Sales Person]],Data_Persons!$C$1:$D$9,2,FALSE)</f>
        <v>Steve</v>
      </c>
      <c r="K182">
        <f>INDEX(Data_Persons!$B$2:$D$10,MATCH(Data_Sales[[#This Row],[Sales Person]],Data_Persons!$C$2:$C$9,0),1)</f>
        <v>6</v>
      </c>
      <c r="L182">
        <f>VLOOKUP(Data_Sales[[#This Row],[Manager]],Data_Persons!$A$1:$C$9,2,FALSE)</f>
        <v>4</v>
      </c>
      <c r="M182">
        <f>Data_Sales[[#This Row],[Price]]*Data_Sales[[#This Row],[Quantity]]</f>
        <v>399</v>
      </c>
    </row>
    <row r="183" spans="1:13" x14ac:dyDescent="0.35">
      <c r="A183" t="s">
        <v>220</v>
      </c>
      <c r="B183" s="2">
        <v>44500</v>
      </c>
      <c r="C183">
        <v>7</v>
      </c>
      <c r="D183" t="s">
        <v>40</v>
      </c>
      <c r="E183" t="s">
        <v>13</v>
      </c>
      <c r="F183" t="s">
        <v>14</v>
      </c>
      <c r="G183" t="s">
        <v>2040</v>
      </c>
      <c r="H183">
        <v>399</v>
      </c>
      <c r="I183">
        <v>0</v>
      </c>
      <c r="J183" t="str">
        <f>VLOOKUP(Data_Sales[[#This Row],[Sales Person]],Data_Persons!$C$1:$D$9,2,FALSE)</f>
        <v>Steve</v>
      </c>
      <c r="K183">
        <f>INDEX(Data_Persons!$B$2:$D$10,MATCH(Data_Sales[[#This Row],[Sales Person]],Data_Persons!$C$2:$C$9,0),1)</f>
        <v>4</v>
      </c>
      <c r="L183">
        <f>VLOOKUP(Data_Sales[[#This Row],[Manager]],Data_Persons!$A$1:$C$9,2,FALSE)</f>
        <v>4</v>
      </c>
      <c r="M183">
        <f>Data_Sales[[#This Row],[Price]]*Data_Sales[[#This Row],[Quantity]]</f>
        <v>0</v>
      </c>
    </row>
    <row r="184" spans="1:13" x14ac:dyDescent="0.35">
      <c r="A184" t="s">
        <v>221</v>
      </c>
      <c r="B184" s="2">
        <v>44503</v>
      </c>
      <c r="C184">
        <v>13</v>
      </c>
      <c r="D184" t="s">
        <v>32</v>
      </c>
      <c r="E184" t="s">
        <v>23</v>
      </c>
      <c r="F184" t="s">
        <v>24</v>
      </c>
      <c r="G184" t="s">
        <v>2040</v>
      </c>
      <c r="H184">
        <v>399</v>
      </c>
      <c r="I184">
        <v>0</v>
      </c>
      <c r="J184" t="str">
        <f>VLOOKUP(Data_Sales[[#This Row],[Sales Person]],Data_Persons!$C$1:$D$9,2,FALSE)</f>
        <v>Sara</v>
      </c>
      <c r="K184">
        <f>INDEX(Data_Persons!$B$2:$D$10,MATCH(Data_Sales[[#This Row],[Sales Person]],Data_Persons!$C$2:$C$9,0),1)</f>
        <v>5</v>
      </c>
      <c r="L184">
        <f>VLOOKUP(Data_Sales[[#This Row],[Manager]],Data_Persons!$A$1:$C$9,2,FALSE)</f>
        <v>5</v>
      </c>
      <c r="M184">
        <f>Data_Sales[[#This Row],[Price]]*Data_Sales[[#This Row],[Quantity]]</f>
        <v>0</v>
      </c>
    </row>
    <row r="185" spans="1:13" x14ac:dyDescent="0.35">
      <c r="A185" t="s">
        <v>222</v>
      </c>
      <c r="B185" s="2">
        <v>44507</v>
      </c>
      <c r="C185">
        <v>2</v>
      </c>
      <c r="D185" t="s">
        <v>71</v>
      </c>
      <c r="E185" t="s">
        <v>17</v>
      </c>
      <c r="F185" t="s">
        <v>18</v>
      </c>
      <c r="G185" t="s">
        <v>2040</v>
      </c>
      <c r="H185">
        <v>399</v>
      </c>
      <c r="I185">
        <v>4</v>
      </c>
      <c r="J185" t="str">
        <f>VLOOKUP(Data_Sales[[#This Row],[Sales Person]],Data_Persons!$C$1:$D$9,2,FALSE)</f>
        <v>Jeff</v>
      </c>
      <c r="K185">
        <f>INDEX(Data_Persons!$B$2:$D$10,MATCH(Data_Sales[[#This Row],[Sales Person]],Data_Persons!$C$2:$C$9,0),1)</f>
        <v>2</v>
      </c>
      <c r="L185">
        <f>VLOOKUP(Data_Sales[[#This Row],[Manager]],Data_Persons!$A$1:$C$9,2,FALSE)</f>
        <v>3</v>
      </c>
      <c r="M185">
        <f>Data_Sales[[#This Row],[Price]]*Data_Sales[[#This Row],[Quantity]]</f>
        <v>1596</v>
      </c>
    </row>
    <row r="186" spans="1:13" x14ac:dyDescent="0.35">
      <c r="A186" t="s">
        <v>223</v>
      </c>
      <c r="B186" s="2">
        <v>44508</v>
      </c>
      <c r="C186">
        <v>18</v>
      </c>
      <c r="D186" t="s">
        <v>49</v>
      </c>
      <c r="E186" t="s">
        <v>9</v>
      </c>
      <c r="F186" t="s">
        <v>10</v>
      </c>
      <c r="G186" t="s">
        <v>2040</v>
      </c>
      <c r="H186">
        <v>399</v>
      </c>
      <c r="I186">
        <v>9</v>
      </c>
      <c r="J186" t="str">
        <f>VLOOKUP(Data_Sales[[#This Row],[Sales Person]],Data_Persons!$C$1:$D$9,2,FALSE)</f>
        <v>Jeff</v>
      </c>
      <c r="K186">
        <f>INDEX(Data_Persons!$B$2:$D$10,MATCH(Data_Sales[[#This Row],[Sales Person]],Data_Persons!$C$2:$C$9,0),1)</f>
        <v>3</v>
      </c>
      <c r="L186">
        <f>VLOOKUP(Data_Sales[[#This Row],[Manager]],Data_Persons!$A$1:$C$9,2,FALSE)</f>
        <v>3</v>
      </c>
      <c r="M186">
        <f>Data_Sales[[#This Row],[Price]]*Data_Sales[[#This Row],[Quantity]]</f>
        <v>3591</v>
      </c>
    </row>
    <row r="187" spans="1:13" x14ac:dyDescent="0.35">
      <c r="A187" t="s">
        <v>224</v>
      </c>
      <c r="B187" s="2">
        <v>44509</v>
      </c>
      <c r="C187">
        <v>18</v>
      </c>
      <c r="D187" t="s">
        <v>49</v>
      </c>
      <c r="E187" t="s">
        <v>35</v>
      </c>
      <c r="F187" t="s">
        <v>10</v>
      </c>
      <c r="G187" t="s">
        <v>2040</v>
      </c>
      <c r="H187">
        <v>399</v>
      </c>
      <c r="I187">
        <v>9</v>
      </c>
      <c r="J187" t="str">
        <f>VLOOKUP(Data_Sales[[#This Row],[Sales Person]],Data_Persons!$C$1:$D$9,2,FALSE)</f>
        <v>Jeff</v>
      </c>
      <c r="K187">
        <f>INDEX(Data_Persons!$B$2:$D$10,MATCH(Data_Sales[[#This Row],[Sales Person]],Data_Persons!$C$2:$C$9,0),1)</f>
        <v>5</v>
      </c>
      <c r="L187">
        <f>VLOOKUP(Data_Sales[[#This Row],[Manager]],Data_Persons!$A$1:$C$9,2,FALSE)</f>
        <v>3</v>
      </c>
      <c r="M187">
        <f>Data_Sales[[#This Row],[Price]]*Data_Sales[[#This Row],[Quantity]]</f>
        <v>3591</v>
      </c>
    </row>
    <row r="188" spans="1:13" x14ac:dyDescent="0.35">
      <c r="A188" t="s">
        <v>225</v>
      </c>
      <c r="B188" s="2">
        <v>44510</v>
      </c>
      <c r="C188">
        <v>10</v>
      </c>
      <c r="D188" t="s">
        <v>65</v>
      </c>
      <c r="E188" t="s">
        <v>13</v>
      </c>
      <c r="F188" t="s">
        <v>14</v>
      </c>
      <c r="G188" t="s">
        <v>2040</v>
      </c>
      <c r="H188">
        <v>399</v>
      </c>
      <c r="I188">
        <v>6</v>
      </c>
      <c r="J188" t="str">
        <f>VLOOKUP(Data_Sales[[#This Row],[Sales Person]],Data_Persons!$C$1:$D$9,2,FALSE)</f>
        <v>Steve</v>
      </c>
      <c r="K188">
        <f>INDEX(Data_Persons!$B$2:$D$10,MATCH(Data_Sales[[#This Row],[Sales Person]],Data_Persons!$C$2:$C$9,0),1)</f>
        <v>4</v>
      </c>
      <c r="L188">
        <f>VLOOKUP(Data_Sales[[#This Row],[Manager]],Data_Persons!$A$1:$C$9,2,FALSE)</f>
        <v>4</v>
      </c>
      <c r="M188">
        <f>Data_Sales[[#This Row],[Price]]*Data_Sales[[#This Row],[Quantity]]</f>
        <v>2394</v>
      </c>
    </row>
    <row r="189" spans="1:13" x14ac:dyDescent="0.35">
      <c r="A189" t="s">
        <v>226</v>
      </c>
      <c r="B189" s="2">
        <v>44516</v>
      </c>
      <c r="C189">
        <v>8</v>
      </c>
      <c r="D189" t="s">
        <v>73</v>
      </c>
      <c r="E189" t="s">
        <v>38</v>
      </c>
      <c r="F189" t="s">
        <v>14</v>
      </c>
      <c r="G189" t="s">
        <v>2040</v>
      </c>
      <c r="H189">
        <v>399</v>
      </c>
      <c r="I189">
        <v>0</v>
      </c>
      <c r="J189" t="str">
        <f>VLOOKUP(Data_Sales[[#This Row],[Sales Person]],Data_Persons!$C$1:$D$9,2,FALSE)</f>
        <v>Philip</v>
      </c>
      <c r="K189">
        <f>INDEX(Data_Persons!$B$2:$D$10,MATCH(Data_Sales[[#This Row],[Sales Person]],Data_Persons!$C$2:$C$9,0),1)</f>
        <v>8</v>
      </c>
      <c r="L189">
        <f>VLOOKUP(Data_Sales[[#This Row],[Manager]],Data_Persons!$A$1:$C$9,2,FALSE)</f>
        <v>8</v>
      </c>
      <c r="M189">
        <f>Data_Sales[[#This Row],[Price]]*Data_Sales[[#This Row],[Quantity]]</f>
        <v>0</v>
      </c>
    </row>
    <row r="190" spans="1:13" x14ac:dyDescent="0.35">
      <c r="A190" t="s">
        <v>227</v>
      </c>
      <c r="B190" s="2">
        <v>44519</v>
      </c>
      <c r="C190">
        <v>5</v>
      </c>
      <c r="D190" t="s">
        <v>20</v>
      </c>
      <c r="E190" t="s">
        <v>17</v>
      </c>
      <c r="F190" t="s">
        <v>18</v>
      </c>
      <c r="G190" t="s">
        <v>2040</v>
      </c>
      <c r="H190">
        <v>399</v>
      </c>
      <c r="I190">
        <v>2</v>
      </c>
      <c r="J190" t="str">
        <f>VLOOKUP(Data_Sales[[#This Row],[Sales Person]],Data_Persons!$C$1:$D$9,2,FALSE)</f>
        <v>Jeff</v>
      </c>
      <c r="K190">
        <f>INDEX(Data_Persons!$B$2:$D$10,MATCH(Data_Sales[[#This Row],[Sales Person]],Data_Persons!$C$2:$C$9,0),1)</f>
        <v>2</v>
      </c>
      <c r="L190">
        <f>VLOOKUP(Data_Sales[[#This Row],[Manager]],Data_Persons!$A$1:$C$9,2,FALSE)</f>
        <v>3</v>
      </c>
      <c r="M190">
        <f>Data_Sales[[#This Row],[Price]]*Data_Sales[[#This Row],[Quantity]]</f>
        <v>798</v>
      </c>
    </row>
    <row r="191" spans="1:13" x14ac:dyDescent="0.35">
      <c r="A191" t="s">
        <v>228</v>
      </c>
      <c r="B191" s="2">
        <v>44519</v>
      </c>
      <c r="C191">
        <v>5</v>
      </c>
      <c r="D191" t="s">
        <v>20</v>
      </c>
      <c r="E191" t="s">
        <v>27</v>
      </c>
      <c r="F191" t="s">
        <v>18</v>
      </c>
      <c r="G191" t="s">
        <v>2040</v>
      </c>
      <c r="H191">
        <v>399</v>
      </c>
      <c r="I191">
        <v>1</v>
      </c>
      <c r="J191" t="str">
        <f>VLOOKUP(Data_Sales[[#This Row],[Sales Person]],Data_Persons!$C$1:$D$9,2,FALSE)</f>
        <v>Sara</v>
      </c>
      <c r="K191">
        <f>INDEX(Data_Persons!$B$2:$D$10,MATCH(Data_Sales[[#This Row],[Sales Person]],Data_Persons!$C$2:$C$9,0),1)</f>
        <v>2</v>
      </c>
      <c r="L191">
        <f>VLOOKUP(Data_Sales[[#This Row],[Manager]],Data_Persons!$A$1:$C$9,2,FALSE)</f>
        <v>5</v>
      </c>
      <c r="M191">
        <f>Data_Sales[[#This Row],[Price]]*Data_Sales[[#This Row],[Quantity]]</f>
        <v>399</v>
      </c>
    </row>
    <row r="192" spans="1:13" x14ac:dyDescent="0.35">
      <c r="A192" t="s">
        <v>229</v>
      </c>
      <c r="B192" s="2">
        <v>44520</v>
      </c>
      <c r="C192">
        <v>5</v>
      </c>
      <c r="D192" t="s">
        <v>20</v>
      </c>
      <c r="E192" t="s">
        <v>27</v>
      </c>
      <c r="F192" t="s">
        <v>18</v>
      </c>
      <c r="G192" t="s">
        <v>2040</v>
      </c>
      <c r="H192">
        <v>399</v>
      </c>
      <c r="I192">
        <v>8</v>
      </c>
      <c r="J192" t="str">
        <f>VLOOKUP(Data_Sales[[#This Row],[Sales Person]],Data_Persons!$C$1:$D$9,2,FALSE)</f>
        <v>Sara</v>
      </c>
      <c r="K192">
        <f>INDEX(Data_Persons!$B$2:$D$10,MATCH(Data_Sales[[#This Row],[Sales Person]],Data_Persons!$C$2:$C$9,0),1)</f>
        <v>2</v>
      </c>
      <c r="L192">
        <f>VLOOKUP(Data_Sales[[#This Row],[Manager]],Data_Persons!$A$1:$C$9,2,FALSE)</f>
        <v>5</v>
      </c>
      <c r="M192">
        <f>Data_Sales[[#This Row],[Price]]*Data_Sales[[#This Row],[Quantity]]</f>
        <v>3192</v>
      </c>
    </row>
    <row r="193" spans="1:13" x14ac:dyDescent="0.35">
      <c r="A193" t="s">
        <v>230</v>
      </c>
      <c r="B193" s="2">
        <v>44521</v>
      </c>
      <c r="C193">
        <v>16</v>
      </c>
      <c r="D193" t="s">
        <v>89</v>
      </c>
      <c r="E193" t="s">
        <v>35</v>
      </c>
      <c r="F193" t="s">
        <v>10</v>
      </c>
      <c r="G193" t="s">
        <v>2040</v>
      </c>
      <c r="H193">
        <v>399</v>
      </c>
      <c r="I193">
        <v>3</v>
      </c>
      <c r="J193" t="str">
        <f>VLOOKUP(Data_Sales[[#This Row],[Sales Person]],Data_Persons!$C$1:$D$9,2,FALSE)</f>
        <v>Jeff</v>
      </c>
      <c r="K193">
        <f>INDEX(Data_Persons!$B$2:$D$10,MATCH(Data_Sales[[#This Row],[Sales Person]],Data_Persons!$C$2:$C$9,0),1)</f>
        <v>5</v>
      </c>
      <c r="L193">
        <f>VLOOKUP(Data_Sales[[#This Row],[Manager]],Data_Persons!$A$1:$C$9,2,FALSE)</f>
        <v>3</v>
      </c>
      <c r="M193">
        <f>Data_Sales[[#This Row],[Price]]*Data_Sales[[#This Row],[Quantity]]</f>
        <v>1197</v>
      </c>
    </row>
    <row r="194" spans="1:13" x14ac:dyDescent="0.35">
      <c r="A194" t="s">
        <v>231</v>
      </c>
      <c r="B194" s="2">
        <v>44522</v>
      </c>
      <c r="C194">
        <v>5</v>
      </c>
      <c r="D194" t="s">
        <v>20</v>
      </c>
      <c r="E194" t="s">
        <v>27</v>
      </c>
      <c r="F194" t="s">
        <v>18</v>
      </c>
      <c r="G194" t="s">
        <v>2040</v>
      </c>
      <c r="H194">
        <v>399</v>
      </c>
      <c r="I194">
        <v>6</v>
      </c>
      <c r="J194" t="str">
        <f>VLOOKUP(Data_Sales[[#This Row],[Sales Person]],Data_Persons!$C$1:$D$9,2,FALSE)</f>
        <v>Sara</v>
      </c>
      <c r="K194">
        <f>INDEX(Data_Persons!$B$2:$D$10,MATCH(Data_Sales[[#This Row],[Sales Person]],Data_Persons!$C$2:$C$9,0),1)</f>
        <v>2</v>
      </c>
      <c r="L194">
        <f>VLOOKUP(Data_Sales[[#This Row],[Manager]],Data_Persons!$A$1:$C$9,2,FALSE)</f>
        <v>5</v>
      </c>
      <c r="M194">
        <f>Data_Sales[[#This Row],[Price]]*Data_Sales[[#This Row],[Quantity]]</f>
        <v>2394</v>
      </c>
    </row>
    <row r="195" spans="1:13" x14ac:dyDescent="0.35">
      <c r="A195" t="s">
        <v>232</v>
      </c>
      <c r="B195" s="2">
        <v>44522</v>
      </c>
      <c r="C195">
        <v>8</v>
      </c>
      <c r="D195" t="s">
        <v>73</v>
      </c>
      <c r="E195" t="s">
        <v>38</v>
      </c>
      <c r="F195" t="s">
        <v>14</v>
      </c>
      <c r="G195" t="s">
        <v>2040</v>
      </c>
      <c r="H195">
        <v>399</v>
      </c>
      <c r="I195">
        <v>9</v>
      </c>
      <c r="J195" t="str">
        <f>VLOOKUP(Data_Sales[[#This Row],[Sales Person]],Data_Persons!$C$1:$D$9,2,FALSE)</f>
        <v>Philip</v>
      </c>
      <c r="K195">
        <f>INDEX(Data_Persons!$B$2:$D$10,MATCH(Data_Sales[[#This Row],[Sales Person]],Data_Persons!$C$2:$C$9,0),1)</f>
        <v>8</v>
      </c>
      <c r="L195">
        <f>VLOOKUP(Data_Sales[[#This Row],[Manager]],Data_Persons!$A$1:$C$9,2,FALSE)</f>
        <v>8</v>
      </c>
      <c r="M195">
        <f>Data_Sales[[#This Row],[Price]]*Data_Sales[[#This Row],[Quantity]]</f>
        <v>3591</v>
      </c>
    </row>
    <row r="196" spans="1:13" x14ac:dyDescent="0.35">
      <c r="A196" t="s">
        <v>233</v>
      </c>
      <c r="B196" s="2">
        <v>44522</v>
      </c>
      <c r="C196">
        <v>7</v>
      </c>
      <c r="D196" t="s">
        <v>40</v>
      </c>
      <c r="E196" t="s">
        <v>38</v>
      </c>
      <c r="F196" t="s">
        <v>14</v>
      </c>
      <c r="G196" t="s">
        <v>2040</v>
      </c>
      <c r="H196">
        <v>399</v>
      </c>
      <c r="I196">
        <v>5</v>
      </c>
      <c r="J196" t="str">
        <f>VLOOKUP(Data_Sales[[#This Row],[Sales Person]],Data_Persons!$C$1:$D$9,2,FALSE)</f>
        <v>Philip</v>
      </c>
      <c r="K196">
        <f>INDEX(Data_Persons!$B$2:$D$10,MATCH(Data_Sales[[#This Row],[Sales Person]],Data_Persons!$C$2:$C$9,0),1)</f>
        <v>8</v>
      </c>
      <c r="L196">
        <f>VLOOKUP(Data_Sales[[#This Row],[Manager]],Data_Persons!$A$1:$C$9,2,FALSE)</f>
        <v>8</v>
      </c>
      <c r="M196">
        <f>Data_Sales[[#This Row],[Price]]*Data_Sales[[#This Row],[Quantity]]</f>
        <v>1995</v>
      </c>
    </row>
    <row r="197" spans="1:13" x14ac:dyDescent="0.35">
      <c r="A197" t="s">
        <v>234</v>
      </c>
      <c r="B197" s="2">
        <v>44522</v>
      </c>
      <c r="C197">
        <v>10</v>
      </c>
      <c r="D197" t="s">
        <v>65</v>
      </c>
      <c r="E197" t="s">
        <v>13</v>
      </c>
      <c r="F197" t="s">
        <v>14</v>
      </c>
      <c r="G197" t="s">
        <v>2040</v>
      </c>
      <c r="H197">
        <v>399</v>
      </c>
      <c r="I197">
        <v>0</v>
      </c>
      <c r="J197" t="str">
        <f>VLOOKUP(Data_Sales[[#This Row],[Sales Person]],Data_Persons!$C$1:$D$9,2,FALSE)</f>
        <v>Steve</v>
      </c>
      <c r="K197">
        <f>INDEX(Data_Persons!$B$2:$D$10,MATCH(Data_Sales[[#This Row],[Sales Person]],Data_Persons!$C$2:$C$9,0),1)</f>
        <v>4</v>
      </c>
      <c r="L197">
        <f>VLOOKUP(Data_Sales[[#This Row],[Manager]],Data_Persons!$A$1:$C$9,2,FALSE)</f>
        <v>4</v>
      </c>
      <c r="M197">
        <f>Data_Sales[[#This Row],[Price]]*Data_Sales[[#This Row],[Quantity]]</f>
        <v>0</v>
      </c>
    </row>
    <row r="198" spans="1:13" x14ac:dyDescent="0.35">
      <c r="A198" t="s">
        <v>235</v>
      </c>
      <c r="B198" s="2">
        <v>44523</v>
      </c>
      <c r="C198">
        <v>3</v>
      </c>
      <c r="D198" t="s">
        <v>26</v>
      </c>
      <c r="E198" t="s">
        <v>17</v>
      </c>
      <c r="F198" t="s">
        <v>18</v>
      </c>
      <c r="G198" t="s">
        <v>2040</v>
      </c>
      <c r="H198">
        <v>399</v>
      </c>
      <c r="I198">
        <v>2</v>
      </c>
      <c r="J198" t="str">
        <f>VLOOKUP(Data_Sales[[#This Row],[Sales Person]],Data_Persons!$C$1:$D$9,2,FALSE)</f>
        <v>Jeff</v>
      </c>
      <c r="K198">
        <f>INDEX(Data_Persons!$B$2:$D$10,MATCH(Data_Sales[[#This Row],[Sales Person]],Data_Persons!$C$2:$C$9,0),1)</f>
        <v>2</v>
      </c>
      <c r="L198">
        <f>VLOOKUP(Data_Sales[[#This Row],[Manager]],Data_Persons!$A$1:$C$9,2,FALSE)</f>
        <v>3</v>
      </c>
      <c r="M198">
        <f>Data_Sales[[#This Row],[Price]]*Data_Sales[[#This Row],[Quantity]]</f>
        <v>798</v>
      </c>
    </row>
    <row r="199" spans="1:13" x14ac:dyDescent="0.35">
      <c r="A199" t="s">
        <v>236</v>
      </c>
      <c r="B199" s="2">
        <v>44523</v>
      </c>
      <c r="C199">
        <v>4</v>
      </c>
      <c r="D199" t="s">
        <v>16</v>
      </c>
      <c r="E199" t="s">
        <v>17</v>
      </c>
      <c r="F199" t="s">
        <v>18</v>
      </c>
      <c r="G199" t="s">
        <v>2040</v>
      </c>
      <c r="H199">
        <v>399</v>
      </c>
      <c r="I199">
        <v>6</v>
      </c>
      <c r="J199" t="str">
        <f>VLOOKUP(Data_Sales[[#This Row],[Sales Person]],Data_Persons!$C$1:$D$9,2,FALSE)</f>
        <v>Jeff</v>
      </c>
      <c r="K199">
        <f>INDEX(Data_Persons!$B$2:$D$10,MATCH(Data_Sales[[#This Row],[Sales Person]],Data_Persons!$C$2:$C$9,0),1)</f>
        <v>2</v>
      </c>
      <c r="L199">
        <f>VLOOKUP(Data_Sales[[#This Row],[Manager]],Data_Persons!$A$1:$C$9,2,FALSE)</f>
        <v>3</v>
      </c>
      <c r="M199">
        <f>Data_Sales[[#This Row],[Price]]*Data_Sales[[#This Row],[Quantity]]</f>
        <v>2394</v>
      </c>
    </row>
    <row r="200" spans="1:13" x14ac:dyDescent="0.35">
      <c r="A200" t="s">
        <v>237</v>
      </c>
      <c r="B200" s="2">
        <v>44523</v>
      </c>
      <c r="C200">
        <v>13</v>
      </c>
      <c r="D200" t="s">
        <v>32</v>
      </c>
      <c r="E200" t="s">
        <v>23</v>
      </c>
      <c r="F200" t="s">
        <v>24</v>
      </c>
      <c r="G200" t="s">
        <v>2040</v>
      </c>
      <c r="H200">
        <v>399</v>
      </c>
      <c r="I200">
        <v>9</v>
      </c>
      <c r="J200" t="str">
        <f>VLOOKUP(Data_Sales[[#This Row],[Sales Person]],Data_Persons!$C$1:$D$9,2,FALSE)</f>
        <v>Sara</v>
      </c>
      <c r="K200">
        <f>INDEX(Data_Persons!$B$2:$D$10,MATCH(Data_Sales[[#This Row],[Sales Person]],Data_Persons!$C$2:$C$9,0),1)</f>
        <v>5</v>
      </c>
      <c r="L200">
        <f>VLOOKUP(Data_Sales[[#This Row],[Manager]],Data_Persons!$A$1:$C$9,2,FALSE)</f>
        <v>5</v>
      </c>
      <c r="M200">
        <f>Data_Sales[[#This Row],[Price]]*Data_Sales[[#This Row],[Quantity]]</f>
        <v>3591</v>
      </c>
    </row>
    <row r="201" spans="1:13" x14ac:dyDescent="0.35">
      <c r="A201" t="s">
        <v>238</v>
      </c>
      <c r="B201" s="2">
        <v>44524</v>
      </c>
      <c r="C201">
        <v>9</v>
      </c>
      <c r="D201" t="s">
        <v>37</v>
      </c>
      <c r="E201" t="s">
        <v>13</v>
      </c>
      <c r="F201" t="s">
        <v>14</v>
      </c>
      <c r="G201" t="s">
        <v>2040</v>
      </c>
      <c r="H201">
        <v>399</v>
      </c>
      <c r="I201">
        <v>1</v>
      </c>
      <c r="J201" t="str">
        <f>VLOOKUP(Data_Sales[[#This Row],[Sales Person]],Data_Persons!$C$1:$D$9,2,FALSE)</f>
        <v>Steve</v>
      </c>
      <c r="K201">
        <f>INDEX(Data_Persons!$B$2:$D$10,MATCH(Data_Sales[[#This Row],[Sales Person]],Data_Persons!$C$2:$C$9,0),1)</f>
        <v>4</v>
      </c>
      <c r="L201">
        <f>VLOOKUP(Data_Sales[[#This Row],[Manager]],Data_Persons!$A$1:$C$9,2,FALSE)</f>
        <v>4</v>
      </c>
      <c r="M201">
        <f>Data_Sales[[#This Row],[Price]]*Data_Sales[[#This Row],[Quantity]]</f>
        <v>399</v>
      </c>
    </row>
    <row r="202" spans="1:13" x14ac:dyDescent="0.35">
      <c r="A202" t="s">
        <v>239</v>
      </c>
      <c r="B202" s="2">
        <v>44524</v>
      </c>
      <c r="C202">
        <v>11</v>
      </c>
      <c r="D202" t="s">
        <v>112</v>
      </c>
      <c r="E202" t="s">
        <v>33</v>
      </c>
      <c r="F202" t="s">
        <v>24</v>
      </c>
      <c r="G202" t="s">
        <v>2040</v>
      </c>
      <c r="H202">
        <v>399</v>
      </c>
      <c r="I202">
        <v>3</v>
      </c>
      <c r="J202" t="str">
        <f>VLOOKUP(Data_Sales[[#This Row],[Sales Person]],Data_Persons!$C$1:$D$9,2,FALSE)</f>
        <v>Steve</v>
      </c>
      <c r="K202">
        <f>INDEX(Data_Persons!$B$2:$D$10,MATCH(Data_Sales[[#This Row],[Sales Person]],Data_Persons!$C$2:$C$9,0),1)</f>
        <v>6</v>
      </c>
      <c r="L202">
        <f>VLOOKUP(Data_Sales[[#This Row],[Manager]],Data_Persons!$A$1:$C$9,2,FALSE)</f>
        <v>4</v>
      </c>
      <c r="M202">
        <f>Data_Sales[[#This Row],[Price]]*Data_Sales[[#This Row],[Quantity]]</f>
        <v>1197</v>
      </c>
    </row>
    <row r="203" spans="1:13" x14ac:dyDescent="0.35">
      <c r="A203" t="s">
        <v>240</v>
      </c>
      <c r="B203" s="2">
        <v>44525</v>
      </c>
      <c r="C203">
        <v>4</v>
      </c>
      <c r="D203" t="s">
        <v>16</v>
      </c>
      <c r="E203" t="s">
        <v>27</v>
      </c>
      <c r="F203" t="s">
        <v>18</v>
      </c>
      <c r="G203" t="s">
        <v>2040</v>
      </c>
      <c r="H203">
        <v>399</v>
      </c>
      <c r="I203">
        <v>5</v>
      </c>
      <c r="J203" t="str">
        <f>VLOOKUP(Data_Sales[[#This Row],[Sales Person]],Data_Persons!$C$1:$D$9,2,FALSE)</f>
        <v>Sara</v>
      </c>
      <c r="K203">
        <f>INDEX(Data_Persons!$B$2:$D$10,MATCH(Data_Sales[[#This Row],[Sales Person]],Data_Persons!$C$2:$C$9,0),1)</f>
        <v>2</v>
      </c>
      <c r="L203">
        <f>VLOOKUP(Data_Sales[[#This Row],[Manager]],Data_Persons!$A$1:$C$9,2,FALSE)</f>
        <v>5</v>
      </c>
      <c r="M203">
        <f>Data_Sales[[#This Row],[Price]]*Data_Sales[[#This Row],[Quantity]]</f>
        <v>1995</v>
      </c>
    </row>
    <row r="204" spans="1:13" x14ac:dyDescent="0.35">
      <c r="A204" t="s">
        <v>241</v>
      </c>
      <c r="B204" s="2">
        <v>44527</v>
      </c>
      <c r="C204">
        <v>2</v>
      </c>
      <c r="D204" t="s">
        <v>71</v>
      </c>
      <c r="E204" t="s">
        <v>17</v>
      </c>
      <c r="F204" t="s">
        <v>18</v>
      </c>
      <c r="G204" t="s">
        <v>2040</v>
      </c>
      <c r="H204">
        <v>399</v>
      </c>
      <c r="I204">
        <v>8</v>
      </c>
      <c r="J204" t="str">
        <f>VLOOKUP(Data_Sales[[#This Row],[Sales Person]],Data_Persons!$C$1:$D$9,2,FALSE)</f>
        <v>Jeff</v>
      </c>
      <c r="K204">
        <f>INDEX(Data_Persons!$B$2:$D$10,MATCH(Data_Sales[[#This Row],[Sales Person]],Data_Persons!$C$2:$C$9,0),1)</f>
        <v>2</v>
      </c>
      <c r="L204">
        <f>VLOOKUP(Data_Sales[[#This Row],[Manager]],Data_Persons!$A$1:$C$9,2,FALSE)</f>
        <v>3</v>
      </c>
      <c r="M204">
        <f>Data_Sales[[#This Row],[Price]]*Data_Sales[[#This Row],[Quantity]]</f>
        <v>3192</v>
      </c>
    </row>
    <row r="205" spans="1:13" x14ac:dyDescent="0.35">
      <c r="A205" t="s">
        <v>242</v>
      </c>
      <c r="B205" s="2">
        <v>44527</v>
      </c>
      <c r="C205">
        <v>4</v>
      </c>
      <c r="D205" t="s">
        <v>16</v>
      </c>
      <c r="E205" t="s">
        <v>27</v>
      </c>
      <c r="F205" t="s">
        <v>18</v>
      </c>
      <c r="G205" t="s">
        <v>2040</v>
      </c>
      <c r="H205">
        <v>399</v>
      </c>
      <c r="I205">
        <v>6</v>
      </c>
      <c r="J205" t="str">
        <f>VLOOKUP(Data_Sales[[#This Row],[Sales Person]],Data_Persons!$C$1:$D$9,2,FALSE)</f>
        <v>Sara</v>
      </c>
      <c r="K205">
        <f>INDEX(Data_Persons!$B$2:$D$10,MATCH(Data_Sales[[#This Row],[Sales Person]],Data_Persons!$C$2:$C$9,0),1)</f>
        <v>2</v>
      </c>
      <c r="L205">
        <f>VLOOKUP(Data_Sales[[#This Row],[Manager]],Data_Persons!$A$1:$C$9,2,FALSE)</f>
        <v>5</v>
      </c>
      <c r="M205">
        <f>Data_Sales[[#This Row],[Price]]*Data_Sales[[#This Row],[Quantity]]</f>
        <v>2394</v>
      </c>
    </row>
    <row r="206" spans="1:13" x14ac:dyDescent="0.35">
      <c r="A206" t="s">
        <v>243</v>
      </c>
      <c r="B206" s="2">
        <v>44529</v>
      </c>
      <c r="C206">
        <v>9</v>
      </c>
      <c r="D206" t="s">
        <v>37</v>
      </c>
      <c r="E206" t="s">
        <v>13</v>
      </c>
      <c r="F206" t="s">
        <v>14</v>
      </c>
      <c r="G206" t="s">
        <v>2040</v>
      </c>
      <c r="H206">
        <v>399</v>
      </c>
      <c r="I206">
        <v>6</v>
      </c>
      <c r="J206" t="str">
        <f>VLOOKUP(Data_Sales[[#This Row],[Sales Person]],Data_Persons!$C$1:$D$9,2,FALSE)</f>
        <v>Steve</v>
      </c>
      <c r="K206">
        <f>INDEX(Data_Persons!$B$2:$D$10,MATCH(Data_Sales[[#This Row],[Sales Person]],Data_Persons!$C$2:$C$9,0),1)</f>
        <v>4</v>
      </c>
      <c r="L206">
        <f>VLOOKUP(Data_Sales[[#This Row],[Manager]],Data_Persons!$A$1:$C$9,2,FALSE)</f>
        <v>4</v>
      </c>
      <c r="M206">
        <f>Data_Sales[[#This Row],[Price]]*Data_Sales[[#This Row],[Quantity]]</f>
        <v>2394</v>
      </c>
    </row>
    <row r="207" spans="1:13" x14ac:dyDescent="0.35">
      <c r="A207" t="s">
        <v>244</v>
      </c>
      <c r="B207" s="2">
        <v>44531</v>
      </c>
      <c r="C207">
        <v>8</v>
      </c>
      <c r="D207" t="s">
        <v>73</v>
      </c>
      <c r="E207" t="s">
        <v>13</v>
      </c>
      <c r="F207" t="s">
        <v>14</v>
      </c>
      <c r="G207" t="s">
        <v>2040</v>
      </c>
      <c r="H207">
        <v>399</v>
      </c>
      <c r="I207">
        <v>5</v>
      </c>
      <c r="J207" t="str">
        <f>VLOOKUP(Data_Sales[[#This Row],[Sales Person]],Data_Persons!$C$1:$D$9,2,FALSE)</f>
        <v>Steve</v>
      </c>
      <c r="K207">
        <f>INDEX(Data_Persons!$B$2:$D$10,MATCH(Data_Sales[[#This Row],[Sales Person]],Data_Persons!$C$2:$C$9,0),1)</f>
        <v>4</v>
      </c>
      <c r="L207">
        <f>VLOOKUP(Data_Sales[[#This Row],[Manager]],Data_Persons!$A$1:$C$9,2,FALSE)</f>
        <v>4</v>
      </c>
      <c r="M207">
        <f>Data_Sales[[#This Row],[Price]]*Data_Sales[[#This Row],[Quantity]]</f>
        <v>1995</v>
      </c>
    </row>
    <row r="208" spans="1:13" x14ac:dyDescent="0.35">
      <c r="A208" t="s">
        <v>245</v>
      </c>
      <c r="B208" s="2">
        <v>44532</v>
      </c>
      <c r="C208">
        <v>7</v>
      </c>
      <c r="D208" t="s">
        <v>40</v>
      </c>
      <c r="E208" t="s">
        <v>13</v>
      </c>
      <c r="F208" t="s">
        <v>14</v>
      </c>
      <c r="G208" t="s">
        <v>2040</v>
      </c>
      <c r="H208">
        <v>399</v>
      </c>
      <c r="I208">
        <v>3</v>
      </c>
      <c r="J208" t="str">
        <f>VLOOKUP(Data_Sales[[#This Row],[Sales Person]],Data_Persons!$C$1:$D$9,2,FALSE)</f>
        <v>Steve</v>
      </c>
      <c r="K208">
        <f>INDEX(Data_Persons!$B$2:$D$10,MATCH(Data_Sales[[#This Row],[Sales Person]],Data_Persons!$C$2:$C$9,0),1)</f>
        <v>4</v>
      </c>
      <c r="L208">
        <f>VLOOKUP(Data_Sales[[#This Row],[Manager]],Data_Persons!$A$1:$C$9,2,FALSE)</f>
        <v>4</v>
      </c>
      <c r="M208">
        <f>Data_Sales[[#This Row],[Price]]*Data_Sales[[#This Row],[Quantity]]</f>
        <v>1197</v>
      </c>
    </row>
    <row r="209" spans="1:13" x14ac:dyDescent="0.35">
      <c r="A209" t="s">
        <v>246</v>
      </c>
      <c r="B209" s="2">
        <v>44534</v>
      </c>
      <c r="C209">
        <v>16</v>
      </c>
      <c r="D209" t="s">
        <v>89</v>
      </c>
      <c r="E209" t="s">
        <v>9</v>
      </c>
      <c r="F209" t="s">
        <v>10</v>
      </c>
      <c r="G209" t="s">
        <v>2040</v>
      </c>
      <c r="H209">
        <v>399</v>
      </c>
      <c r="I209">
        <v>0</v>
      </c>
      <c r="J209" t="str">
        <f>VLOOKUP(Data_Sales[[#This Row],[Sales Person]],Data_Persons!$C$1:$D$9,2,FALSE)</f>
        <v>Jeff</v>
      </c>
      <c r="K209">
        <f>INDEX(Data_Persons!$B$2:$D$10,MATCH(Data_Sales[[#This Row],[Sales Person]],Data_Persons!$C$2:$C$9,0),1)</f>
        <v>3</v>
      </c>
      <c r="L209">
        <f>VLOOKUP(Data_Sales[[#This Row],[Manager]],Data_Persons!$A$1:$C$9,2,FALSE)</f>
        <v>3</v>
      </c>
      <c r="M209">
        <f>Data_Sales[[#This Row],[Price]]*Data_Sales[[#This Row],[Quantity]]</f>
        <v>0</v>
      </c>
    </row>
    <row r="210" spans="1:13" x14ac:dyDescent="0.35">
      <c r="A210" t="s">
        <v>247</v>
      </c>
      <c r="B210" s="2">
        <v>44535</v>
      </c>
      <c r="C210">
        <v>5</v>
      </c>
      <c r="D210" t="s">
        <v>20</v>
      </c>
      <c r="E210" t="s">
        <v>27</v>
      </c>
      <c r="F210" t="s">
        <v>18</v>
      </c>
      <c r="G210" t="s">
        <v>2040</v>
      </c>
      <c r="H210">
        <v>399</v>
      </c>
      <c r="I210">
        <v>4</v>
      </c>
      <c r="J210" t="str">
        <f>VLOOKUP(Data_Sales[[#This Row],[Sales Person]],Data_Persons!$C$1:$D$9,2,FALSE)</f>
        <v>Sara</v>
      </c>
      <c r="K210">
        <f>INDEX(Data_Persons!$B$2:$D$10,MATCH(Data_Sales[[#This Row],[Sales Person]],Data_Persons!$C$2:$C$9,0),1)</f>
        <v>2</v>
      </c>
      <c r="L210">
        <f>VLOOKUP(Data_Sales[[#This Row],[Manager]],Data_Persons!$A$1:$C$9,2,FALSE)</f>
        <v>5</v>
      </c>
      <c r="M210">
        <f>Data_Sales[[#This Row],[Price]]*Data_Sales[[#This Row],[Quantity]]</f>
        <v>1596</v>
      </c>
    </row>
    <row r="211" spans="1:13" x14ac:dyDescent="0.35">
      <c r="A211" t="s">
        <v>248</v>
      </c>
      <c r="B211" s="2">
        <v>44543</v>
      </c>
      <c r="C211">
        <v>1</v>
      </c>
      <c r="D211" t="s">
        <v>58</v>
      </c>
      <c r="E211" t="s">
        <v>17</v>
      </c>
      <c r="F211" t="s">
        <v>18</v>
      </c>
      <c r="G211" t="s">
        <v>2040</v>
      </c>
      <c r="H211">
        <v>399</v>
      </c>
      <c r="I211">
        <v>1</v>
      </c>
      <c r="J211" t="str">
        <f>VLOOKUP(Data_Sales[[#This Row],[Sales Person]],Data_Persons!$C$1:$D$9,2,FALSE)</f>
        <v>Jeff</v>
      </c>
      <c r="K211">
        <f>INDEX(Data_Persons!$B$2:$D$10,MATCH(Data_Sales[[#This Row],[Sales Person]],Data_Persons!$C$2:$C$9,0),1)</f>
        <v>2</v>
      </c>
      <c r="L211">
        <f>VLOOKUP(Data_Sales[[#This Row],[Manager]],Data_Persons!$A$1:$C$9,2,FALSE)</f>
        <v>3</v>
      </c>
      <c r="M211">
        <f>Data_Sales[[#This Row],[Price]]*Data_Sales[[#This Row],[Quantity]]</f>
        <v>399</v>
      </c>
    </row>
    <row r="212" spans="1:13" x14ac:dyDescent="0.35">
      <c r="A212" t="s">
        <v>249</v>
      </c>
      <c r="B212" s="2">
        <v>44547</v>
      </c>
      <c r="C212">
        <v>12</v>
      </c>
      <c r="D212" t="s">
        <v>22</v>
      </c>
      <c r="E212" t="s">
        <v>23</v>
      </c>
      <c r="F212" t="s">
        <v>24</v>
      </c>
      <c r="G212" t="s">
        <v>2040</v>
      </c>
      <c r="H212">
        <v>399</v>
      </c>
      <c r="I212">
        <v>5</v>
      </c>
      <c r="J212" t="str">
        <f>VLOOKUP(Data_Sales[[#This Row],[Sales Person]],Data_Persons!$C$1:$D$9,2,FALSE)</f>
        <v>Sara</v>
      </c>
      <c r="K212">
        <f>INDEX(Data_Persons!$B$2:$D$10,MATCH(Data_Sales[[#This Row],[Sales Person]],Data_Persons!$C$2:$C$9,0),1)</f>
        <v>5</v>
      </c>
      <c r="L212">
        <f>VLOOKUP(Data_Sales[[#This Row],[Manager]],Data_Persons!$A$1:$C$9,2,FALSE)</f>
        <v>5</v>
      </c>
      <c r="M212">
        <f>Data_Sales[[#This Row],[Price]]*Data_Sales[[#This Row],[Quantity]]</f>
        <v>1995</v>
      </c>
    </row>
    <row r="213" spans="1:13" x14ac:dyDescent="0.35">
      <c r="A213" t="s">
        <v>250</v>
      </c>
      <c r="B213" s="2">
        <v>44548</v>
      </c>
      <c r="C213">
        <v>12</v>
      </c>
      <c r="D213" t="s">
        <v>22</v>
      </c>
      <c r="E213" t="s">
        <v>23</v>
      </c>
      <c r="F213" t="s">
        <v>24</v>
      </c>
      <c r="G213" t="s">
        <v>2040</v>
      </c>
      <c r="H213">
        <v>399</v>
      </c>
      <c r="I213">
        <v>3</v>
      </c>
      <c r="J213" t="str">
        <f>VLOOKUP(Data_Sales[[#This Row],[Sales Person]],Data_Persons!$C$1:$D$9,2,FALSE)</f>
        <v>Sara</v>
      </c>
      <c r="K213">
        <f>INDEX(Data_Persons!$B$2:$D$10,MATCH(Data_Sales[[#This Row],[Sales Person]],Data_Persons!$C$2:$C$9,0),1)</f>
        <v>5</v>
      </c>
      <c r="L213">
        <f>VLOOKUP(Data_Sales[[#This Row],[Manager]],Data_Persons!$A$1:$C$9,2,FALSE)</f>
        <v>5</v>
      </c>
      <c r="M213">
        <f>Data_Sales[[#This Row],[Price]]*Data_Sales[[#This Row],[Quantity]]</f>
        <v>1197</v>
      </c>
    </row>
    <row r="214" spans="1:13" x14ac:dyDescent="0.35">
      <c r="A214" t="s">
        <v>251</v>
      </c>
      <c r="B214" s="2">
        <v>44548</v>
      </c>
      <c r="C214">
        <v>5</v>
      </c>
      <c r="D214" t="s">
        <v>20</v>
      </c>
      <c r="E214" t="s">
        <v>27</v>
      </c>
      <c r="F214" t="s">
        <v>18</v>
      </c>
      <c r="G214" t="s">
        <v>2040</v>
      </c>
      <c r="H214">
        <v>399</v>
      </c>
      <c r="I214">
        <v>0</v>
      </c>
      <c r="J214" t="str">
        <f>VLOOKUP(Data_Sales[[#This Row],[Sales Person]],Data_Persons!$C$1:$D$9,2,FALSE)</f>
        <v>Sara</v>
      </c>
      <c r="K214">
        <f>INDEX(Data_Persons!$B$2:$D$10,MATCH(Data_Sales[[#This Row],[Sales Person]],Data_Persons!$C$2:$C$9,0),1)</f>
        <v>2</v>
      </c>
      <c r="L214">
        <f>VLOOKUP(Data_Sales[[#This Row],[Manager]],Data_Persons!$A$1:$C$9,2,FALSE)</f>
        <v>5</v>
      </c>
      <c r="M214">
        <f>Data_Sales[[#This Row],[Price]]*Data_Sales[[#This Row],[Quantity]]</f>
        <v>0</v>
      </c>
    </row>
    <row r="215" spans="1:13" x14ac:dyDescent="0.35">
      <c r="A215" t="s">
        <v>252</v>
      </c>
      <c r="B215" s="2">
        <v>44548</v>
      </c>
      <c r="C215">
        <v>14</v>
      </c>
      <c r="D215" t="s">
        <v>62</v>
      </c>
      <c r="E215" t="s">
        <v>23</v>
      </c>
      <c r="F215" t="s">
        <v>24</v>
      </c>
      <c r="G215" t="s">
        <v>2040</v>
      </c>
      <c r="H215">
        <v>399</v>
      </c>
      <c r="I215">
        <v>5</v>
      </c>
      <c r="J215" t="str">
        <f>VLOOKUP(Data_Sales[[#This Row],[Sales Person]],Data_Persons!$C$1:$D$9,2,FALSE)</f>
        <v>Sara</v>
      </c>
      <c r="K215">
        <f>INDEX(Data_Persons!$B$2:$D$10,MATCH(Data_Sales[[#This Row],[Sales Person]],Data_Persons!$C$2:$C$9,0),1)</f>
        <v>5</v>
      </c>
      <c r="L215">
        <f>VLOOKUP(Data_Sales[[#This Row],[Manager]],Data_Persons!$A$1:$C$9,2,FALSE)</f>
        <v>5</v>
      </c>
      <c r="M215">
        <f>Data_Sales[[#This Row],[Price]]*Data_Sales[[#This Row],[Quantity]]</f>
        <v>1995</v>
      </c>
    </row>
    <row r="216" spans="1:13" x14ac:dyDescent="0.35">
      <c r="A216" t="s">
        <v>253</v>
      </c>
      <c r="B216" s="2">
        <v>44550</v>
      </c>
      <c r="C216">
        <v>4</v>
      </c>
      <c r="D216" t="s">
        <v>16</v>
      </c>
      <c r="E216" t="s">
        <v>17</v>
      </c>
      <c r="F216" t="s">
        <v>18</v>
      </c>
      <c r="G216" t="s">
        <v>2040</v>
      </c>
      <c r="H216">
        <v>399</v>
      </c>
      <c r="I216">
        <v>8</v>
      </c>
      <c r="J216" t="str">
        <f>VLOOKUP(Data_Sales[[#This Row],[Sales Person]],Data_Persons!$C$1:$D$9,2,FALSE)</f>
        <v>Jeff</v>
      </c>
      <c r="K216">
        <f>INDEX(Data_Persons!$B$2:$D$10,MATCH(Data_Sales[[#This Row],[Sales Person]],Data_Persons!$C$2:$C$9,0),1)</f>
        <v>2</v>
      </c>
      <c r="L216">
        <f>VLOOKUP(Data_Sales[[#This Row],[Manager]],Data_Persons!$A$1:$C$9,2,FALSE)</f>
        <v>3</v>
      </c>
      <c r="M216">
        <f>Data_Sales[[#This Row],[Price]]*Data_Sales[[#This Row],[Quantity]]</f>
        <v>3192</v>
      </c>
    </row>
    <row r="217" spans="1:13" x14ac:dyDescent="0.35">
      <c r="A217" t="s">
        <v>254</v>
      </c>
      <c r="B217" s="2">
        <v>44550</v>
      </c>
      <c r="C217">
        <v>18</v>
      </c>
      <c r="D217" t="s">
        <v>49</v>
      </c>
      <c r="E217" t="s">
        <v>35</v>
      </c>
      <c r="F217" t="s">
        <v>10</v>
      </c>
      <c r="G217" t="s">
        <v>2040</v>
      </c>
      <c r="H217">
        <v>399</v>
      </c>
      <c r="I217">
        <v>7</v>
      </c>
      <c r="J217" t="str">
        <f>VLOOKUP(Data_Sales[[#This Row],[Sales Person]],Data_Persons!$C$1:$D$9,2,FALSE)</f>
        <v>Jeff</v>
      </c>
      <c r="K217">
        <f>INDEX(Data_Persons!$B$2:$D$10,MATCH(Data_Sales[[#This Row],[Sales Person]],Data_Persons!$C$2:$C$9,0),1)</f>
        <v>5</v>
      </c>
      <c r="L217">
        <f>VLOOKUP(Data_Sales[[#This Row],[Manager]],Data_Persons!$A$1:$C$9,2,FALSE)</f>
        <v>3</v>
      </c>
      <c r="M217">
        <f>Data_Sales[[#This Row],[Price]]*Data_Sales[[#This Row],[Quantity]]</f>
        <v>2793</v>
      </c>
    </row>
    <row r="218" spans="1:13" x14ac:dyDescent="0.35">
      <c r="A218" t="s">
        <v>255</v>
      </c>
      <c r="B218" s="2">
        <v>44552</v>
      </c>
      <c r="C218">
        <v>14</v>
      </c>
      <c r="D218" t="s">
        <v>62</v>
      </c>
      <c r="E218" t="s">
        <v>33</v>
      </c>
      <c r="F218" t="s">
        <v>24</v>
      </c>
      <c r="G218" t="s">
        <v>2040</v>
      </c>
      <c r="H218">
        <v>399</v>
      </c>
      <c r="I218">
        <v>7</v>
      </c>
      <c r="J218" t="str">
        <f>VLOOKUP(Data_Sales[[#This Row],[Sales Person]],Data_Persons!$C$1:$D$9,2,FALSE)</f>
        <v>Steve</v>
      </c>
      <c r="K218">
        <f>INDEX(Data_Persons!$B$2:$D$10,MATCH(Data_Sales[[#This Row],[Sales Person]],Data_Persons!$C$2:$C$9,0),1)</f>
        <v>6</v>
      </c>
      <c r="L218">
        <f>VLOOKUP(Data_Sales[[#This Row],[Manager]],Data_Persons!$A$1:$C$9,2,FALSE)</f>
        <v>4</v>
      </c>
      <c r="M218">
        <f>Data_Sales[[#This Row],[Price]]*Data_Sales[[#This Row],[Quantity]]</f>
        <v>2793</v>
      </c>
    </row>
    <row r="219" spans="1:13" x14ac:dyDescent="0.35">
      <c r="A219" t="s">
        <v>256</v>
      </c>
      <c r="B219" s="2">
        <v>44554</v>
      </c>
      <c r="C219">
        <v>9</v>
      </c>
      <c r="D219" t="s">
        <v>37</v>
      </c>
      <c r="E219" t="s">
        <v>13</v>
      </c>
      <c r="F219" t="s">
        <v>14</v>
      </c>
      <c r="G219" t="s">
        <v>2040</v>
      </c>
      <c r="H219">
        <v>399</v>
      </c>
      <c r="I219">
        <v>2</v>
      </c>
      <c r="J219" t="str">
        <f>VLOOKUP(Data_Sales[[#This Row],[Sales Person]],Data_Persons!$C$1:$D$9,2,FALSE)</f>
        <v>Steve</v>
      </c>
      <c r="K219">
        <f>INDEX(Data_Persons!$B$2:$D$10,MATCH(Data_Sales[[#This Row],[Sales Person]],Data_Persons!$C$2:$C$9,0),1)</f>
        <v>4</v>
      </c>
      <c r="L219">
        <f>VLOOKUP(Data_Sales[[#This Row],[Manager]],Data_Persons!$A$1:$C$9,2,FALSE)</f>
        <v>4</v>
      </c>
      <c r="M219">
        <f>Data_Sales[[#This Row],[Price]]*Data_Sales[[#This Row],[Quantity]]</f>
        <v>798</v>
      </c>
    </row>
    <row r="220" spans="1:13" x14ac:dyDescent="0.35">
      <c r="A220" t="s">
        <v>257</v>
      </c>
      <c r="B220" s="2">
        <v>44557</v>
      </c>
      <c r="C220">
        <v>16</v>
      </c>
      <c r="D220" t="s">
        <v>89</v>
      </c>
      <c r="E220" t="s">
        <v>35</v>
      </c>
      <c r="F220" t="s">
        <v>10</v>
      </c>
      <c r="G220" t="s">
        <v>2040</v>
      </c>
      <c r="H220">
        <v>399</v>
      </c>
      <c r="I220">
        <v>8</v>
      </c>
      <c r="J220" t="str">
        <f>VLOOKUP(Data_Sales[[#This Row],[Sales Person]],Data_Persons!$C$1:$D$9,2,FALSE)</f>
        <v>Jeff</v>
      </c>
      <c r="K220">
        <f>INDEX(Data_Persons!$B$2:$D$10,MATCH(Data_Sales[[#This Row],[Sales Person]],Data_Persons!$C$2:$C$9,0),1)</f>
        <v>5</v>
      </c>
      <c r="L220">
        <f>VLOOKUP(Data_Sales[[#This Row],[Manager]],Data_Persons!$A$1:$C$9,2,FALSE)</f>
        <v>3</v>
      </c>
      <c r="M220">
        <f>Data_Sales[[#This Row],[Price]]*Data_Sales[[#This Row],[Quantity]]</f>
        <v>3192</v>
      </c>
    </row>
    <row r="221" spans="1:13" x14ac:dyDescent="0.35">
      <c r="A221" t="s">
        <v>258</v>
      </c>
      <c r="B221" s="2">
        <v>44559</v>
      </c>
      <c r="C221">
        <v>11</v>
      </c>
      <c r="D221" t="s">
        <v>112</v>
      </c>
      <c r="E221" t="s">
        <v>23</v>
      </c>
      <c r="F221" t="s">
        <v>24</v>
      </c>
      <c r="G221" t="s">
        <v>2040</v>
      </c>
      <c r="H221">
        <v>399</v>
      </c>
      <c r="I221">
        <v>2</v>
      </c>
      <c r="J221" t="str">
        <f>VLOOKUP(Data_Sales[[#This Row],[Sales Person]],Data_Persons!$C$1:$D$9,2,FALSE)</f>
        <v>Sara</v>
      </c>
      <c r="K221">
        <f>INDEX(Data_Persons!$B$2:$D$10,MATCH(Data_Sales[[#This Row],[Sales Person]],Data_Persons!$C$2:$C$9,0),1)</f>
        <v>5</v>
      </c>
      <c r="L221">
        <f>VLOOKUP(Data_Sales[[#This Row],[Manager]],Data_Persons!$A$1:$C$9,2,FALSE)</f>
        <v>5</v>
      </c>
      <c r="M221">
        <f>Data_Sales[[#This Row],[Price]]*Data_Sales[[#This Row],[Quantity]]</f>
        <v>798</v>
      </c>
    </row>
    <row r="222" spans="1:13" x14ac:dyDescent="0.35">
      <c r="A222" t="s">
        <v>259</v>
      </c>
      <c r="B222" s="2">
        <v>44560</v>
      </c>
      <c r="C222">
        <v>12</v>
      </c>
      <c r="D222" t="s">
        <v>22</v>
      </c>
      <c r="E222" t="s">
        <v>23</v>
      </c>
      <c r="F222" t="s">
        <v>24</v>
      </c>
      <c r="G222" t="s">
        <v>2040</v>
      </c>
      <c r="H222">
        <v>399</v>
      </c>
      <c r="I222">
        <v>8</v>
      </c>
      <c r="J222" t="str">
        <f>VLOOKUP(Data_Sales[[#This Row],[Sales Person]],Data_Persons!$C$1:$D$9,2,FALSE)</f>
        <v>Sara</v>
      </c>
      <c r="K222">
        <f>INDEX(Data_Persons!$B$2:$D$10,MATCH(Data_Sales[[#This Row],[Sales Person]],Data_Persons!$C$2:$C$9,0),1)</f>
        <v>5</v>
      </c>
      <c r="L222">
        <f>VLOOKUP(Data_Sales[[#This Row],[Manager]],Data_Persons!$A$1:$C$9,2,FALSE)</f>
        <v>5</v>
      </c>
      <c r="M222">
        <f>Data_Sales[[#This Row],[Price]]*Data_Sales[[#This Row],[Quantity]]</f>
        <v>3192</v>
      </c>
    </row>
    <row r="223" spans="1:13" x14ac:dyDescent="0.35">
      <c r="A223" t="s">
        <v>260</v>
      </c>
      <c r="B223" s="2">
        <v>44562</v>
      </c>
      <c r="C223">
        <v>20</v>
      </c>
      <c r="D223" t="s">
        <v>8</v>
      </c>
      <c r="E223" t="s">
        <v>9</v>
      </c>
      <c r="F223" t="s">
        <v>10</v>
      </c>
      <c r="G223" t="s">
        <v>2040</v>
      </c>
      <c r="H223">
        <v>399</v>
      </c>
      <c r="I223">
        <v>4</v>
      </c>
      <c r="J223" t="str">
        <f>VLOOKUP(Data_Sales[[#This Row],[Sales Person]],Data_Persons!$C$1:$D$9,2,FALSE)</f>
        <v>Jeff</v>
      </c>
      <c r="K223">
        <f>INDEX(Data_Persons!$B$2:$D$10,MATCH(Data_Sales[[#This Row],[Sales Person]],Data_Persons!$C$2:$C$9,0),1)</f>
        <v>3</v>
      </c>
      <c r="L223">
        <f>VLOOKUP(Data_Sales[[#This Row],[Manager]],Data_Persons!$A$1:$C$9,2,FALSE)</f>
        <v>3</v>
      </c>
      <c r="M223">
        <f>Data_Sales[[#This Row],[Price]]*Data_Sales[[#This Row],[Quantity]]</f>
        <v>1596</v>
      </c>
    </row>
    <row r="224" spans="1:13" x14ac:dyDescent="0.35">
      <c r="A224" t="s">
        <v>261</v>
      </c>
      <c r="B224" s="2">
        <v>44573</v>
      </c>
      <c r="C224">
        <v>19</v>
      </c>
      <c r="D224" t="s">
        <v>29</v>
      </c>
      <c r="E224" t="s">
        <v>35</v>
      </c>
      <c r="F224" t="s">
        <v>10</v>
      </c>
      <c r="G224" t="s">
        <v>2040</v>
      </c>
      <c r="H224">
        <v>399</v>
      </c>
      <c r="I224">
        <v>5</v>
      </c>
      <c r="J224" t="str">
        <f>VLOOKUP(Data_Sales[[#This Row],[Sales Person]],Data_Persons!$C$1:$D$9,2,FALSE)</f>
        <v>Jeff</v>
      </c>
      <c r="K224">
        <f>INDEX(Data_Persons!$B$2:$D$10,MATCH(Data_Sales[[#This Row],[Sales Person]],Data_Persons!$C$2:$C$9,0),1)</f>
        <v>5</v>
      </c>
      <c r="L224">
        <f>VLOOKUP(Data_Sales[[#This Row],[Manager]],Data_Persons!$A$1:$C$9,2,FALSE)</f>
        <v>3</v>
      </c>
      <c r="M224">
        <f>Data_Sales[[#This Row],[Price]]*Data_Sales[[#This Row],[Quantity]]</f>
        <v>1995</v>
      </c>
    </row>
    <row r="225" spans="1:13" x14ac:dyDescent="0.35">
      <c r="A225" t="s">
        <v>262</v>
      </c>
      <c r="B225" s="2">
        <v>44573</v>
      </c>
      <c r="C225">
        <v>10</v>
      </c>
      <c r="D225" t="s">
        <v>65</v>
      </c>
      <c r="E225" t="s">
        <v>13</v>
      </c>
      <c r="F225" t="s">
        <v>14</v>
      </c>
      <c r="G225" t="s">
        <v>2040</v>
      </c>
      <c r="H225">
        <v>399</v>
      </c>
      <c r="I225">
        <v>7</v>
      </c>
      <c r="J225" t="str">
        <f>VLOOKUP(Data_Sales[[#This Row],[Sales Person]],Data_Persons!$C$1:$D$9,2,FALSE)</f>
        <v>Steve</v>
      </c>
      <c r="K225">
        <f>INDEX(Data_Persons!$B$2:$D$10,MATCH(Data_Sales[[#This Row],[Sales Person]],Data_Persons!$C$2:$C$9,0),1)</f>
        <v>4</v>
      </c>
      <c r="L225">
        <f>VLOOKUP(Data_Sales[[#This Row],[Manager]],Data_Persons!$A$1:$C$9,2,FALSE)</f>
        <v>4</v>
      </c>
      <c r="M225">
        <f>Data_Sales[[#This Row],[Price]]*Data_Sales[[#This Row],[Quantity]]</f>
        <v>2793</v>
      </c>
    </row>
    <row r="226" spans="1:13" x14ac:dyDescent="0.35">
      <c r="A226" t="s">
        <v>263</v>
      </c>
      <c r="B226" s="2">
        <v>44573</v>
      </c>
      <c r="C226">
        <v>11</v>
      </c>
      <c r="D226" t="s">
        <v>112</v>
      </c>
      <c r="E226" t="s">
        <v>33</v>
      </c>
      <c r="F226" t="s">
        <v>24</v>
      </c>
      <c r="G226" t="s">
        <v>2040</v>
      </c>
      <c r="H226">
        <v>399</v>
      </c>
      <c r="I226">
        <v>4</v>
      </c>
      <c r="J226" t="str">
        <f>VLOOKUP(Data_Sales[[#This Row],[Sales Person]],Data_Persons!$C$1:$D$9,2,FALSE)</f>
        <v>Steve</v>
      </c>
      <c r="K226">
        <f>INDEX(Data_Persons!$B$2:$D$10,MATCH(Data_Sales[[#This Row],[Sales Person]],Data_Persons!$C$2:$C$9,0),1)</f>
        <v>6</v>
      </c>
      <c r="L226">
        <f>VLOOKUP(Data_Sales[[#This Row],[Manager]],Data_Persons!$A$1:$C$9,2,FALSE)</f>
        <v>4</v>
      </c>
      <c r="M226">
        <f>Data_Sales[[#This Row],[Price]]*Data_Sales[[#This Row],[Quantity]]</f>
        <v>1596</v>
      </c>
    </row>
    <row r="227" spans="1:13" x14ac:dyDescent="0.35">
      <c r="A227" t="s">
        <v>264</v>
      </c>
      <c r="B227" s="2">
        <v>44574</v>
      </c>
      <c r="C227">
        <v>3</v>
      </c>
      <c r="D227" t="s">
        <v>26</v>
      </c>
      <c r="E227" t="s">
        <v>27</v>
      </c>
      <c r="F227" t="s">
        <v>18</v>
      </c>
      <c r="G227" t="s">
        <v>2040</v>
      </c>
      <c r="H227">
        <v>399</v>
      </c>
      <c r="I227">
        <v>7</v>
      </c>
      <c r="J227" t="str">
        <f>VLOOKUP(Data_Sales[[#This Row],[Sales Person]],Data_Persons!$C$1:$D$9,2,FALSE)</f>
        <v>Sara</v>
      </c>
      <c r="K227">
        <f>INDEX(Data_Persons!$B$2:$D$10,MATCH(Data_Sales[[#This Row],[Sales Person]],Data_Persons!$C$2:$C$9,0),1)</f>
        <v>2</v>
      </c>
      <c r="L227">
        <f>VLOOKUP(Data_Sales[[#This Row],[Manager]],Data_Persons!$A$1:$C$9,2,FALSE)</f>
        <v>5</v>
      </c>
      <c r="M227">
        <f>Data_Sales[[#This Row],[Price]]*Data_Sales[[#This Row],[Quantity]]</f>
        <v>2793</v>
      </c>
    </row>
    <row r="228" spans="1:13" x14ac:dyDescent="0.35">
      <c r="A228" t="s">
        <v>265</v>
      </c>
      <c r="B228" s="2">
        <v>44574</v>
      </c>
      <c r="C228">
        <v>4</v>
      </c>
      <c r="D228" t="s">
        <v>16</v>
      </c>
      <c r="E228" t="s">
        <v>27</v>
      </c>
      <c r="F228" t="s">
        <v>18</v>
      </c>
      <c r="G228" t="s">
        <v>2040</v>
      </c>
      <c r="H228">
        <v>399</v>
      </c>
      <c r="I228">
        <v>2</v>
      </c>
      <c r="J228" t="str">
        <f>VLOOKUP(Data_Sales[[#This Row],[Sales Person]],Data_Persons!$C$1:$D$9,2,FALSE)</f>
        <v>Sara</v>
      </c>
      <c r="K228">
        <f>INDEX(Data_Persons!$B$2:$D$10,MATCH(Data_Sales[[#This Row],[Sales Person]],Data_Persons!$C$2:$C$9,0),1)</f>
        <v>2</v>
      </c>
      <c r="L228">
        <f>VLOOKUP(Data_Sales[[#This Row],[Manager]],Data_Persons!$A$1:$C$9,2,FALSE)</f>
        <v>5</v>
      </c>
      <c r="M228">
        <f>Data_Sales[[#This Row],[Price]]*Data_Sales[[#This Row],[Quantity]]</f>
        <v>798</v>
      </c>
    </row>
    <row r="229" spans="1:13" x14ac:dyDescent="0.35">
      <c r="A229" t="s">
        <v>266</v>
      </c>
      <c r="B229" s="2">
        <v>44574</v>
      </c>
      <c r="C229">
        <v>2</v>
      </c>
      <c r="D229" t="s">
        <v>71</v>
      </c>
      <c r="E229" t="s">
        <v>17</v>
      </c>
      <c r="F229" t="s">
        <v>18</v>
      </c>
      <c r="G229" t="s">
        <v>2040</v>
      </c>
      <c r="H229">
        <v>399</v>
      </c>
      <c r="I229">
        <v>4</v>
      </c>
      <c r="J229" t="str">
        <f>VLOOKUP(Data_Sales[[#This Row],[Sales Person]],Data_Persons!$C$1:$D$9,2,FALSE)</f>
        <v>Jeff</v>
      </c>
      <c r="K229">
        <f>INDEX(Data_Persons!$B$2:$D$10,MATCH(Data_Sales[[#This Row],[Sales Person]],Data_Persons!$C$2:$C$9,0),1)</f>
        <v>2</v>
      </c>
      <c r="L229">
        <f>VLOOKUP(Data_Sales[[#This Row],[Manager]],Data_Persons!$A$1:$C$9,2,FALSE)</f>
        <v>3</v>
      </c>
      <c r="M229">
        <f>Data_Sales[[#This Row],[Price]]*Data_Sales[[#This Row],[Quantity]]</f>
        <v>1596</v>
      </c>
    </row>
    <row r="230" spans="1:13" x14ac:dyDescent="0.35">
      <c r="A230" t="s">
        <v>267</v>
      </c>
      <c r="B230" s="2">
        <v>44574</v>
      </c>
      <c r="C230">
        <v>18</v>
      </c>
      <c r="D230" t="s">
        <v>49</v>
      </c>
      <c r="E230" t="s">
        <v>9</v>
      </c>
      <c r="F230" t="s">
        <v>10</v>
      </c>
      <c r="G230" t="s">
        <v>2040</v>
      </c>
      <c r="H230">
        <v>399</v>
      </c>
      <c r="I230">
        <v>1</v>
      </c>
      <c r="J230" t="str">
        <f>VLOOKUP(Data_Sales[[#This Row],[Sales Person]],Data_Persons!$C$1:$D$9,2,FALSE)</f>
        <v>Jeff</v>
      </c>
      <c r="K230">
        <f>INDEX(Data_Persons!$B$2:$D$10,MATCH(Data_Sales[[#This Row],[Sales Person]],Data_Persons!$C$2:$C$9,0),1)</f>
        <v>3</v>
      </c>
      <c r="L230">
        <f>VLOOKUP(Data_Sales[[#This Row],[Manager]],Data_Persons!$A$1:$C$9,2,FALSE)</f>
        <v>3</v>
      </c>
      <c r="M230">
        <f>Data_Sales[[#This Row],[Price]]*Data_Sales[[#This Row],[Quantity]]</f>
        <v>399</v>
      </c>
    </row>
    <row r="231" spans="1:13" x14ac:dyDescent="0.35">
      <c r="A231" t="s">
        <v>268</v>
      </c>
      <c r="B231" s="2">
        <v>44575</v>
      </c>
      <c r="C231">
        <v>19</v>
      </c>
      <c r="D231" t="s">
        <v>29</v>
      </c>
      <c r="E231" t="s">
        <v>35</v>
      </c>
      <c r="F231" t="s">
        <v>10</v>
      </c>
      <c r="G231" t="s">
        <v>2040</v>
      </c>
      <c r="H231">
        <v>399</v>
      </c>
      <c r="I231">
        <v>8</v>
      </c>
      <c r="J231" t="str">
        <f>VLOOKUP(Data_Sales[[#This Row],[Sales Person]],Data_Persons!$C$1:$D$9,2,FALSE)</f>
        <v>Jeff</v>
      </c>
      <c r="K231">
        <f>INDEX(Data_Persons!$B$2:$D$10,MATCH(Data_Sales[[#This Row],[Sales Person]],Data_Persons!$C$2:$C$9,0),1)</f>
        <v>5</v>
      </c>
      <c r="L231">
        <f>VLOOKUP(Data_Sales[[#This Row],[Manager]],Data_Persons!$A$1:$C$9,2,FALSE)</f>
        <v>3</v>
      </c>
      <c r="M231">
        <f>Data_Sales[[#This Row],[Price]]*Data_Sales[[#This Row],[Quantity]]</f>
        <v>3192</v>
      </c>
    </row>
    <row r="232" spans="1:13" x14ac:dyDescent="0.35">
      <c r="A232" t="s">
        <v>269</v>
      </c>
      <c r="B232" s="2">
        <v>44578</v>
      </c>
      <c r="C232">
        <v>14</v>
      </c>
      <c r="D232" t="s">
        <v>62</v>
      </c>
      <c r="E232" t="s">
        <v>23</v>
      </c>
      <c r="F232" t="s">
        <v>24</v>
      </c>
      <c r="G232" t="s">
        <v>2040</v>
      </c>
      <c r="H232">
        <v>399</v>
      </c>
      <c r="I232">
        <v>2</v>
      </c>
      <c r="J232" t="str">
        <f>VLOOKUP(Data_Sales[[#This Row],[Sales Person]],Data_Persons!$C$1:$D$9,2,FALSE)</f>
        <v>Sara</v>
      </c>
      <c r="K232">
        <f>INDEX(Data_Persons!$B$2:$D$10,MATCH(Data_Sales[[#This Row],[Sales Person]],Data_Persons!$C$2:$C$9,0),1)</f>
        <v>5</v>
      </c>
      <c r="L232">
        <f>VLOOKUP(Data_Sales[[#This Row],[Manager]],Data_Persons!$A$1:$C$9,2,FALSE)</f>
        <v>5</v>
      </c>
      <c r="M232">
        <f>Data_Sales[[#This Row],[Price]]*Data_Sales[[#This Row],[Quantity]]</f>
        <v>798</v>
      </c>
    </row>
    <row r="233" spans="1:13" x14ac:dyDescent="0.35">
      <c r="A233" t="s">
        <v>270</v>
      </c>
      <c r="B233" s="2">
        <v>44579</v>
      </c>
      <c r="C233">
        <v>7</v>
      </c>
      <c r="D233" t="s">
        <v>40</v>
      </c>
      <c r="E233" t="s">
        <v>38</v>
      </c>
      <c r="F233" t="s">
        <v>14</v>
      </c>
      <c r="G233" t="s">
        <v>2040</v>
      </c>
      <c r="H233">
        <v>399</v>
      </c>
      <c r="I233">
        <v>6</v>
      </c>
      <c r="J233" t="str">
        <f>VLOOKUP(Data_Sales[[#This Row],[Sales Person]],Data_Persons!$C$1:$D$9,2,FALSE)</f>
        <v>Philip</v>
      </c>
      <c r="K233">
        <f>INDEX(Data_Persons!$B$2:$D$10,MATCH(Data_Sales[[#This Row],[Sales Person]],Data_Persons!$C$2:$C$9,0),1)</f>
        <v>8</v>
      </c>
      <c r="L233">
        <f>VLOOKUP(Data_Sales[[#This Row],[Manager]],Data_Persons!$A$1:$C$9,2,FALSE)</f>
        <v>8</v>
      </c>
      <c r="M233">
        <f>Data_Sales[[#This Row],[Price]]*Data_Sales[[#This Row],[Quantity]]</f>
        <v>2394</v>
      </c>
    </row>
    <row r="234" spans="1:13" x14ac:dyDescent="0.35">
      <c r="A234" t="s">
        <v>271</v>
      </c>
      <c r="B234" s="2">
        <v>44579</v>
      </c>
      <c r="C234">
        <v>12</v>
      </c>
      <c r="D234" t="s">
        <v>22</v>
      </c>
      <c r="E234" t="s">
        <v>33</v>
      </c>
      <c r="F234" t="s">
        <v>24</v>
      </c>
      <c r="G234" t="s">
        <v>2040</v>
      </c>
      <c r="H234">
        <v>399</v>
      </c>
      <c r="I234">
        <v>3</v>
      </c>
      <c r="J234" t="str">
        <f>VLOOKUP(Data_Sales[[#This Row],[Sales Person]],Data_Persons!$C$1:$D$9,2,FALSE)</f>
        <v>Steve</v>
      </c>
      <c r="K234">
        <f>INDEX(Data_Persons!$B$2:$D$10,MATCH(Data_Sales[[#This Row],[Sales Person]],Data_Persons!$C$2:$C$9,0),1)</f>
        <v>6</v>
      </c>
      <c r="L234">
        <f>VLOOKUP(Data_Sales[[#This Row],[Manager]],Data_Persons!$A$1:$C$9,2,FALSE)</f>
        <v>4</v>
      </c>
      <c r="M234">
        <f>Data_Sales[[#This Row],[Price]]*Data_Sales[[#This Row],[Quantity]]</f>
        <v>1197</v>
      </c>
    </row>
    <row r="235" spans="1:13" x14ac:dyDescent="0.35">
      <c r="A235" t="s">
        <v>272</v>
      </c>
      <c r="B235" s="2">
        <v>44586</v>
      </c>
      <c r="C235">
        <v>18</v>
      </c>
      <c r="D235" t="s">
        <v>49</v>
      </c>
      <c r="E235" t="s">
        <v>9</v>
      </c>
      <c r="F235" t="s">
        <v>10</v>
      </c>
      <c r="G235" t="s">
        <v>2040</v>
      </c>
      <c r="H235">
        <v>399</v>
      </c>
      <c r="I235">
        <v>9</v>
      </c>
      <c r="J235" t="str">
        <f>VLOOKUP(Data_Sales[[#This Row],[Sales Person]],Data_Persons!$C$1:$D$9,2,FALSE)</f>
        <v>Jeff</v>
      </c>
      <c r="K235">
        <f>INDEX(Data_Persons!$B$2:$D$10,MATCH(Data_Sales[[#This Row],[Sales Person]],Data_Persons!$C$2:$C$9,0),1)</f>
        <v>3</v>
      </c>
      <c r="L235">
        <f>VLOOKUP(Data_Sales[[#This Row],[Manager]],Data_Persons!$A$1:$C$9,2,FALSE)</f>
        <v>3</v>
      </c>
      <c r="M235">
        <f>Data_Sales[[#This Row],[Price]]*Data_Sales[[#This Row],[Quantity]]</f>
        <v>3591</v>
      </c>
    </row>
    <row r="236" spans="1:13" x14ac:dyDescent="0.35">
      <c r="A236" t="s">
        <v>273</v>
      </c>
      <c r="B236" s="2">
        <v>44587</v>
      </c>
      <c r="C236">
        <v>7</v>
      </c>
      <c r="D236" t="s">
        <v>40</v>
      </c>
      <c r="E236" t="s">
        <v>13</v>
      </c>
      <c r="F236" t="s">
        <v>14</v>
      </c>
      <c r="G236" t="s">
        <v>2040</v>
      </c>
      <c r="H236">
        <v>399</v>
      </c>
      <c r="I236">
        <v>8</v>
      </c>
      <c r="J236" t="str">
        <f>VLOOKUP(Data_Sales[[#This Row],[Sales Person]],Data_Persons!$C$1:$D$9,2,FALSE)</f>
        <v>Steve</v>
      </c>
      <c r="K236">
        <f>INDEX(Data_Persons!$B$2:$D$10,MATCH(Data_Sales[[#This Row],[Sales Person]],Data_Persons!$C$2:$C$9,0),1)</f>
        <v>4</v>
      </c>
      <c r="L236">
        <f>VLOOKUP(Data_Sales[[#This Row],[Manager]],Data_Persons!$A$1:$C$9,2,FALSE)</f>
        <v>4</v>
      </c>
      <c r="M236">
        <f>Data_Sales[[#This Row],[Price]]*Data_Sales[[#This Row],[Quantity]]</f>
        <v>3192</v>
      </c>
    </row>
    <row r="237" spans="1:13" x14ac:dyDescent="0.35">
      <c r="A237" t="s">
        <v>274</v>
      </c>
      <c r="B237" s="2">
        <v>44587</v>
      </c>
      <c r="C237">
        <v>1</v>
      </c>
      <c r="D237" t="s">
        <v>58</v>
      </c>
      <c r="E237" t="s">
        <v>27</v>
      </c>
      <c r="F237" t="s">
        <v>18</v>
      </c>
      <c r="G237" t="s">
        <v>2040</v>
      </c>
      <c r="H237">
        <v>399</v>
      </c>
      <c r="I237">
        <v>4</v>
      </c>
      <c r="J237" t="str">
        <f>VLOOKUP(Data_Sales[[#This Row],[Sales Person]],Data_Persons!$C$1:$D$9,2,FALSE)</f>
        <v>Sara</v>
      </c>
      <c r="K237">
        <f>INDEX(Data_Persons!$B$2:$D$10,MATCH(Data_Sales[[#This Row],[Sales Person]],Data_Persons!$C$2:$C$9,0),1)</f>
        <v>2</v>
      </c>
      <c r="L237">
        <f>VLOOKUP(Data_Sales[[#This Row],[Manager]],Data_Persons!$A$1:$C$9,2,FALSE)</f>
        <v>5</v>
      </c>
      <c r="M237">
        <f>Data_Sales[[#This Row],[Price]]*Data_Sales[[#This Row],[Quantity]]</f>
        <v>1596</v>
      </c>
    </row>
    <row r="238" spans="1:13" x14ac:dyDescent="0.35">
      <c r="A238" t="s">
        <v>275</v>
      </c>
      <c r="B238" s="2">
        <v>44587</v>
      </c>
      <c r="C238">
        <v>10</v>
      </c>
      <c r="D238" t="s">
        <v>65</v>
      </c>
      <c r="E238" t="s">
        <v>38</v>
      </c>
      <c r="F238" t="s">
        <v>14</v>
      </c>
      <c r="G238" t="s">
        <v>2040</v>
      </c>
      <c r="H238">
        <v>399</v>
      </c>
      <c r="I238">
        <v>4</v>
      </c>
      <c r="J238" t="str">
        <f>VLOOKUP(Data_Sales[[#This Row],[Sales Person]],Data_Persons!$C$1:$D$9,2,FALSE)</f>
        <v>Philip</v>
      </c>
      <c r="K238">
        <f>INDEX(Data_Persons!$B$2:$D$10,MATCH(Data_Sales[[#This Row],[Sales Person]],Data_Persons!$C$2:$C$9,0),1)</f>
        <v>8</v>
      </c>
      <c r="L238">
        <f>VLOOKUP(Data_Sales[[#This Row],[Manager]],Data_Persons!$A$1:$C$9,2,FALSE)</f>
        <v>8</v>
      </c>
      <c r="M238">
        <f>Data_Sales[[#This Row],[Price]]*Data_Sales[[#This Row],[Quantity]]</f>
        <v>1596</v>
      </c>
    </row>
    <row r="239" spans="1:13" x14ac:dyDescent="0.35">
      <c r="A239" t="s">
        <v>276</v>
      </c>
      <c r="B239" s="2">
        <v>44589</v>
      </c>
      <c r="C239">
        <v>3</v>
      </c>
      <c r="D239" t="s">
        <v>26</v>
      </c>
      <c r="E239" t="s">
        <v>17</v>
      </c>
      <c r="F239" t="s">
        <v>18</v>
      </c>
      <c r="G239" t="s">
        <v>2040</v>
      </c>
      <c r="H239">
        <v>399</v>
      </c>
      <c r="I239">
        <v>5</v>
      </c>
      <c r="J239" t="str">
        <f>VLOOKUP(Data_Sales[[#This Row],[Sales Person]],Data_Persons!$C$1:$D$9,2,FALSE)</f>
        <v>Jeff</v>
      </c>
      <c r="K239">
        <f>INDEX(Data_Persons!$B$2:$D$10,MATCH(Data_Sales[[#This Row],[Sales Person]],Data_Persons!$C$2:$C$9,0),1)</f>
        <v>2</v>
      </c>
      <c r="L239">
        <f>VLOOKUP(Data_Sales[[#This Row],[Manager]],Data_Persons!$A$1:$C$9,2,FALSE)</f>
        <v>3</v>
      </c>
      <c r="M239">
        <f>Data_Sales[[#This Row],[Price]]*Data_Sales[[#This Row],[Quantity]]</f>
        <v>1995</v>
      </c>
    </row>
    <row r="240" spans="1:13" x14ac:dyDescent="0.35">
      <c r="A240" t="s">
        <v>277</v>
      </c>
      <c r="B240" s="2">
        <v>44592</v>
      </c>
      <c r="C240">
        <v>2</v>
      </c>
      <c r="D240" t="s">
        <v>71</v>
      </c>
      <c r="E240" t="s">
        <v>27</v>
      </c>
      <c r="F240" t="s">
        <v>18</v>
      </c>
      <c r="G240" t="s">
        <v>2040</v>
      </c>
      <c r="H240">
        <v>399</v>
      </c>
      <c r="I240">
        <v>7</v>
      </c>
      <c r="J240" t="str">
        <f>VLOOKUP(Data_Sales[[#This Row],[Sales Person]],Data_Persons!$C$1:$D$9,2,FALSE)</f>
        <v>Sara</v>
      </c>
      <c r="K240">
        <f>INDEX(Data_Persons!$B$2:$D$10,MATCH(Data_Sales[[#This Row],[Sales Person]],Data_Persons!$C$2:$C$9,0),1)</f>
        <v>2</v>
      </c>
      <c r="L240">
        <f>VLOOKUP(Data_Sales[[#This Row],[Manager]],Data_Persons!$A$1:$C$9,2,FALSE)</f>
        <v>5</v>
      </c>
      <c r="M240">
        <f>Data_Sales[[#This Row],[Price]]*Data_Sales[[#This Row],[Quantity]]</f>
        <v>2793</v>
      </c>
    </row>
    <row r="241" spans="1:13" x14ac:dyDescent="0.35">
      <c r="A241" t="s">
        <v>278</v>
      </c>
      <c r="B241" s="2">
        <v>44597</v>
      </c>
      <c r="C241">
        <v>9</v>
      </c>
      <c r="D241" t="s">
        <v>37</v>
      </c>
      <c r="E241" t="s">
        <v>13</v>
      </c>
      <c r="F241" t="s">
        <v>14</v>
      </c>
      <c r="G241" t="s">
        <v>2040</v>
      </c>
      <c r="H241">
        <v>399</v>
      </c>
      <c r="I241">
        <v>7</v>
      </c>
      <c r="J241" t="str">
        <f>VLOOKUP(Data_Sales[[#This Row],[Sales Person]],Data_Persons!$C$1:$D$9,2,FALSE)</f>
        <v>Steve</v>
      </c>
      <c r="K241">
        <f>INDEX(Data_Persons!$B$2:$D$10,MATCH(Data_Sales[[#This Row],[Sales Person]],Data_Persons!$C$2:$C$9,0),1)</f>
        <v>4</v>
      </c>
      <c r="L241">
        <f>VLOOKUP(Data_Sales[[#This Row],[Manager]],Data_Persons!$A$1:$C$9,2,FALSE)</f>
        <v>4</v>
      </c>
      <c r="M241">
        <f>Data_Sales[[#This Row],[Price]]*Data_Sales[[#This Row],[Quantity]]</f>
        <v>2793</v>
      </c>
    </row>
    <row r="242" spans="1:13" x14ac:dyDescent="0.35">
      <c r="A242" t="s">
        <v>279</v>
      </c>
      <c r="B242" s="2">
        <v>44599</v>
      </c>
      <c r="C242">
        <v>14</v>
      </c>
      <c r="D242" t="s">
        <v>62</v>
      </c>
      <c r="E242" t="s">
        <v>23</v>
      </c>
      <c r="F242" t="s">
        <v>24</v>
      </c>
      <c r="G242" t="s">
        <v>2040</v>
      </c>
      <c r="H242">
        <v>399</v>
      </c>
      <c r="I242">
        <v>4</v>
      </c>
      <c r="J242" t="str">
        <f>VLOOKUP(Data_Sales[[#This Row],[Sales Person]],Data_Persons!$C$1:$D$9,2,FALSE)</f>
        <v>Sara</v>
      </c>
      <c r="K242">
        <f>INDEX(Data_Persons!$B$2:$D$10,MATCH(Data_Sales[[#This Row],[Sales Person]],Data_Persons!$C$2:$C$9,0),1)</f>
        <v>5</v>
      </c>
      <c r="L242">
        <f>VLOOKUP(Data_Sales[[#This Row],[Manager]],Data_Persons!$A$1:$C$9,2,FALSE)</f>
        <v>5</v>
      </c>
      <c r="M242">
        <f>Data_Sales[[#This Row],[Price]]*Data_Sales[[#This Row],[Quantity]]</f>
        <v>1596</v>
      </c>
    </row>
    <row r="243" spans="1:13" x14ac:dyDescent="0.35">
      <c r="A243" t="s">
        <v>280</v>
      </c>
      <c r="B243" s="2">
        <v>44599</v>
      </c>
      <c r="C243">
        <v>8</v>
      </c>
      <c r="D243" t="s">
        <v>73</v>
      </c>
      <c r="E243" t="s">
        <v>38</v>
      </c>
      <c r="F243" t="s">
        <v>14</v>
      </c>
      <c r="G243" t="s">
        <v>2040</v>
      </c>
      <c r="H243">
        <v>399</v>
      </c>
      <c r="I243">
        <v>9</v>
      </c>
      <c r="J243" t="str">
        <f>VLOOKUP(Data_Sales[[#This Row],[Sales Person]],Data_Persons!$C$1:$D$9,2,FALSE)</f>
        <v>Philip</v>
      </c>
      <c r="K243">
        <f>INDEX(Data_Persons!$B$2:$D$10,MATCH(Data_Sales[[#This Row],[Sales Person]],Data_Persons!$C$2:$C$9,0),1)</f>
        <v>8</v>
      </c>
      <c r="L243">
        <f>VLOOKUP(Data_Sales[[#This Row],[Manager]],Data_Persons!$A$1:$C$9,2,FALSE)</f>
        <v>8</v>
      </c>
      <c r="M243">
        <f>Data_Sales[[#This Row],[Price]]*Data_Sales[[#This Row],[Quantity]]</f>
        <v>3591</v>
      </c>
    </row>
    <row r="244" spans="1:13" x14ac:dyDescent="0.35">
      <c r="A244" t="s">
        <v>281</v>
      </c>
      <c r="B244" s="2">
        <v>44601</v>
      </c>
      <c r="C244">
        <v>7</v>
      </c>
      <c r="D244" t="s">
        <v>40</v>
      </c>
      <c r="E244" t="s">
        <v>38</v>
      </c>
      <c r="F244" t="s">
        <v>14</v>
      </c>
      <c r="G244" t="s">
        <v>2040</v>
      </c>
      <c r="H244">
        <v>399</v>
      </c>
      <c r="I244">
        <v>5</v>
      </c>
      <c r="J244" t="str">
        <f>VLOOKUP(Data_Sales[[#This Row],[Sales Person]],Data_Persons!$C$1:$D$9,2,FALSE)</f>
        <v>Philip</v>
      </c>
      <c r="K244">
        <f>INDEX(Data_Persons!$B$2:$D$10,MATCH(Data_Sales[[#This Row],[Sales Person]],Data_Persons!$C$2:$C$9,0),1)</f>
        <v>8</v>
      </c>
      <c r="L244">
        <f>VLOOKUP(Data_Sales[[#This Row],[Manager]],Data_Persons!$A$1:$C$9,2,FALSE)</f>
        <v>8</v>
      </c>
      <c r="M244">
        <f>Data_Sales[[#This Row],[Price]]*Data_Sales[[#This Row],[Quantity]]</f>
        <v>1995</v>
      </c>
    </row>
    <row r="245" spans="1:13" x14ac:dyDescent="0.35">
      <c r="A245" t="s">
        <v>282</v>
      </c>
      <c r="B245" s="2">
        <v>44603</v>
      </c>
      <c r="C245">
        <v>20</v>
      </c>
      <c r="D245" t="s">
        <v>8</v>
      </c>
      <c r="E245" t="s">
        <v>35</v>
      </c>
      <c r="F245" t="s">
        <v>10</v>
      </c>
      <c r="G245" t="s">
        <v>2040</v>
      </c>
      <c r="H245">
        <v>399</v>
      </c>
      <c r="I245">
        <v>2</v>
      </c>
      <c r="J245" t="str">
        <f>VLOOKUP(Data_Sales[[#This Row],[Sales Person]],Data_Persons!$C$1:$D$9,2,FALSE)</f>
        <v>Jeff</v>
      </c>
      <c r="K245">
        <f>INDEX(Data_Persons!$B$2:$D$10,MATCH(Data_Sales[[#This Row],[Sales Person]],Data_Persons!$C$2:$C$9,0),1)</f>
        <v>5</v>
      </c>
      <c r="L245">
        <f>VLOOKUP(Data_Sales[[#This Row],[Manager]],Data_Persons!$A$1:$C$9,2,FALSE)</f>
        <v>3</v>
      </c>
      <c r="M245">
        <f>Data_Sales[[#This Row],[Price]]*Data_Sales[[#This Row],[Quantity]]</f>
        <v>798</v>
      </c>
    </row>
    <row r="246" spans="1:13" x14ac:dyDescent="0.35">
      <c r="A246" t="s">
        <v>283</v>
      </c>
      <c r="B246" s="2">
        <v>44604</v>
      </c>
      <c r="C246">
        <v>10</v>
      </c>
      <c r="D246" t="s">
        <v>65</v>
      </c>
      <c r="E246" t="s">
        <v>38</v>
      </c>
      <c r="F246" t="s">
        <v>14</v>
      </c>
      <c r="G246" t="s">
        <v>2040</v>
      </c>
      <c r="H246">
        <v>399</v>
      </c>
      <c r="I246">
        <v>5</v>
      </c>
      <c r="J246" t="str">
        <f>VLOOKUP(Data_Sales[[#This Row],[Sales Person]],Data_Persons!$C$1:$D$9,2,FALSE)</f>
        <v>Philip</v>
      </c>
      <c r="K246">
        <f>INDEX(Data_Persons!$B$2:$D$10,MATCH(Data_Sales[[#This Row],[Sales Person]],Data_Persons!$C$2:$C$9,0),1)</f>
        <v>8</v>
      </c>
      <c r="L246">
        <f>VLOOKUP(Data_Sales[[#This Row],[Manager]],Data_Persons!$A$1:$C$9,2,FALSE)</f>
        <v>8</v>
      </c>
      <c r="M246">
        <f>Data_Sales[[#This Row],[Price]]*Data_Sales[[#This Row],[Quantity]]</f>
        <v>1995</v>
      </c>
    </row>
    <row r="247" spans="1:13" x14ac:dyDescent="0.35">
      <c r="A247" t="s">
        <v>284</v>
      </c>
      <c r="B247" s="2">
        <v>44606</v>
      </c>
      <c r="C247">
        <v>13</v>
      </c>
      <c r="D247" t="s">
        <v>32</v>
      </c>
      <c r="E247" t="s">
        <v>23</v>
      </c>
      <c r="F247" t="s">
        <v>24</v>
      </c>
      <c r="G247" t="s">
        <v>2040</v>
      </c>
      <c r="H247">
        <v>399</v>
      </c>
      <c r="I247">
        <v>6</v>
      </c>
      <c r="J247" t="str">
        <f>VLOOKUP(Data_Sales[[#This Row],[Sales Person]],Data_Persons!$C$1:$D$9,2,FALSE)</f>
        <v>Sara</v>
      </c>
      <c r="K247">
        <f>INDEX(Data_Persons!$B$2:$D$10,MATCH(Data_Sales[[#This Row],[Sales Person]],Data_Persons!$C$2:$C$9,0),1)</f>
        <v>5</v>
      </c>
      <c r="L247">
        <f>VLOOKUP(Data_Sales[[#This Row],[Manager]],Data_Persons!$A$1:$C$9,2,FALSE)</f>
        <v>5</v>
      </c>
      <c r="M247">
        <f>Data_Sales[[#This Row],[Price]]*Data_Sales[[#This Row],[Quantity]]</f>
        <v>2394</v>
      </c>
    </row>
    <row r="248" spans="1:13" x14ac:dyDescent="0.35">
      <c r="A248" t="s">
        <v>285</v>
      </c>
      <c r="B248" s="2">
        <v>44610</v>
      </c>
      <c r="C248">
        <v>8</v>
      </c>
      <c r="D248" t="s">
        <v>73</v>
      </c>
      <c r="E248" t="s">
        <v>13</v>
      </c>
      <c r="F248" t="s">
        <v>14</v>
      </c>
      <c r="G248" t="s">
        <v>2040</v>
      </c>
      <c r="H248">
        <v>399</v>
      </c>
      <c r="I248">
        <v>7</v>
      </c>
      <c r="J248" t="str">
        <f>VLOOKUP(Data_Sales[[#This Row],[Sales Person]],Data_Persons!$C$1:$D$9,2,FALSE)</f>
        <v>Steve</v>
      </c>
      <c r="K248">
        <f>INDEX(Data_Persons!$B$2:$D$10,MATCH(Data_Sales[[#This Row],[Sales Person]],Data_Persons!$C$2:$C$9,0),1)</f>
        <v>4</v>
      </c>
      <c r="L248">
        <f>VLOOKUP(Data_Sales[[#This Row],[Manager]],Data_Persons!$A$1:$C$9,2,FALSE)</f>
        <v>4</v>
      </c>
      <c r="M248">
        <f>Data_Sales[[#This Row],[Price]]*Data_Sales[[#This Row],[Quantity]]</f>
        <v>2793</v>
      </c>
    </row>
    <row r="249" spans="1:13" x14ac:dyDescent="0.35">
      <c r="A249" t="s">
        <v>286</v>
      </c>
      <c r="B249" s="2">
        <v>44610</v>
      </c>
      <c r="C249">
        <v>14</v>
      </c>
      <c r="D249" t="s">
        <v>62</v>
      </c>
      <c r="E249" t="s">
        <v>33</v>
      </c>
      <c r="F249" t="s">
        <v>24</v>
      </c>
      <c r="G249" t="s">
        <v>2040</v>
      </c>
      <c r="H249">
        <v>399</v>
      </c>
      <c r="I249">
        <v>9</v>
      </c>
      <c r="J249" t="str">
        <f>VLOOKUP(Data_Sales[[#This Row],[Sales Person]],Data_Persons!$C$1:$D$9,2,FALSE)</f>
        <v>Steve</v>
      </c>
      <c r="K249">
        <f>INDEX(Data_Persons!$B$2:$D$10,MATCH(Data_Sales[[#This Row],[Sales Person]],Data_Persons!$C$2:$C$9,0),1)</f>
        <v>6</v>
      </c>
      <c r="L249">
        <f>VLOOKUP(Data_Sales[[#This Row],[Manager]],Data_Persons!$A$1:$C$9,2,FALSE)</f>
        <v>4</v>
      </c>
      <c r="M249">
        <f>Data_Sales[[#This Row],[Price]]*Data_Sales[[#This Row],[Quantity]]</f>
        <v>3591</v>
      </c>
    </row>
    <row r="250" spans="1:13" x14ac:dyDescent="0.35">
      <c r="A250" t="s">
        <v>287</v>
      </c>
      <c r="B250" s="2">
        <v>44611</v>
      </c>
      <c r="C250">
        <v>9</v>
      </c>
      <c r="D250" t="s">
        <v>37</v>
      </c>
      <c r="E250" t="s">
        <v>38</v>
      </c>
      <c r="F250" t="s">
        <v>14</v>
      </c>
      <c r="G250" t="s">
        <v>2040</v>
      </c>
      <c r="H250">
        <v>399</v>
      </c>
      <c r="I250">
        <v>5</v>
      </c>
      <c r="J250" t="str">
        <f>VLOOKUP(Data_Sales[[#This Row],[Sales Person]],Data_Persons!$C$1:$D$9,2,FALSE)</f>
        <v>Philip</v>
      </c>
      <c r="K250">
        <f>INDEX(Data_Persons!$B$2:$D$10,MATCH(Data_Sales[[#This Row],[Sales Person]],Data_Persons!$C$2:$C$9,0),1)</f>
        <v>8</v>
      </c>
      <c r="L250">
        <f>VLOOKUP(Data_Sales[[#This Row],[Manager]],Data_Persons!$A$1:$C$9,2,FALSE)</f>
        <v>8</v>
      </c>
      <c r="M250">
        <f>Data_Sales[[#This Row],[Price]]*Data_Sales[[#This Row],[Quantity]]</f>
        <v>1995</v>
      </c>
    </row>
    <row r="251" spans="1:13" x14ac:dyDescent="0.35">
      <c r="A251" t="s">
        <v>288</v>
      </c>
      <c r="B251" s="2">
        <v>44611</v>
      </c>
      <c r="C251">
        <v>3</v>
      </c>
      <c r="D251" t="s">
        <v>26</v>
      </c>
      <c r="E251" t="s">
        <v>27</v>
      </c>
      <c r="F251" t="s">
        <v>18</v>
      </c>
      <c r="G251" t="s">
        <v>2040</v>
      </c>
      <c r="H251">
        <v>399</v>
      </c>
      <c r="I251">
        <v>7</v>
      </c>
      <c r="J251" t="str">
        <f>VLOOKUP(Data_Sales[[#This Row],[Sales Person]],Data_Persons!$C$1:$D$9,2,FALSE)</f>
        <v>Sara</v>
      </c>
      <c r="K251">
        <f>INDEX(Data_Persons!$B$2:$D$10,MATCH(Data_Sales[[#This Row],[Sales Person]],Data_Persons!$C$2:$C$9,0),1)</f>
        <v>2</v>
      </c>
      <c r="L251">
        <f>VLOOKUP(Data_Sales[[#This Row],[Manager]],Data_Persons!$A$1:$C$9,2,FALSE)</f>
        <v>5</v>
      </c>
      <c r="M251">
        <f>Data_Sales[[#This Row],[Price]]*Data_Sales[[#This Row],[Quantity]]</f>
        <v>2793</v>
      </c>
    </row>
    <row r="252" spans="1:13" x14ac:dyDescent="0.35">
      <c r="A252" t="s">
        <v>289</v>
      </c>
      <c r="B252" s="2">
        <v>44611</v>
      </c>
      <c r="C252">
        <v>7</v>
      </c>
      <c r="D252" t="s">
        <v>40</v>
      </c>
      <c r="E252" t="s">
        <v>38</v>
      </c>
      <c r="F252" t="s">
        <v>14</v>
      </c>
      <c r="G252" t="s">
        <v>2040</v>
      </c>
      <c r="H252">
        <v>399</v>
      </c>
      <c r="I252">
        <v>3</v>
      </c>
      <c r="J252" t="str">
        <f>VLOOKUP(Data_Sales[[#This Row],[Sales Person]],Data_Persons!$C$1:$D$9,2,FALSE)</f>
        <v>Philip</v>
      </c>
      <c r="K252">
        <f>INDEX(Data_Persons!$B$2:$D$10,MATCH(Data_Sales[[#This Row],[Sales Person]],Data_Persons!$C$2:$C$9,0),1)</f>
        <v>8</v>
      </c>
      <c r="L252">
        <f>VLOOKUP(Data_Sales[[#This Row],[Manager]],Data_Persons!$A$1:$C$9,2,FALSE)</f>
        <v>8</v>
      </c>
      <c r="M252">
        <f>Data_Sales[[#This Row],[Price]]*Data_Sales[[#This Row],[Quantity]]</f>
        <v>1197</v>
      </c>
    </row>
    <row r="253" spans="1:13" x14ac:dyDescent="0.35">
      <c r="A253" t="s">
        <v>290</v>
      </c>
      <c r="B253" s="2">
        <v>44611</v>
      </c>
      <c r="C253">
        <v>16</v>
      </c>
      <c r="D253" t="s">
        <v>89</v>
      </c>
      <c r="E253" t="s">
        <v>35</v>
      </c>
      <c r="F253" t="s">
        <v>10</v>
      </c>
      <c r="G253" t="s">
        <v>2040</v>
      </c>
      <c r="H253">
        <v>399</v>
      </c>
      <c r="I253">
        <v>7</v>
      </c>
      <c r="J253" t="str">
        <f>VLOOKUP(Data_Sales[[#This Row],[Sales Person]],Data_Persons!$C$1:$D$9,2,FALSE)</f>
        <v>Jeff</v>
      </c>
      <c r="K253">
        <f>INDEX(Data_Persons!$B$2:$D$10,MATCH(Data_Sales[[#This Row],[Sales Person]],Data_Persons!$C$2:$C$9,0),1)</f>
        <v>5</v>
      </c>
      <c r="L253">
        <f>VLOOKUP(Data_Sales[[#This Row],[Manager]],Data_Persons!$A$1:$C$9,2,FALSE)</f>
        <v>3</v>
      </c>
      <c r="M253">
        <f>Data_Sales[[#This Row],[Price]]*Data_Sales[[#This Row],[Quantity]]</f>
        <v>2793</v>
      </c>
    </row>
    <row r="254" spans="1:13" x14ac:dyDescent="0.35">
      <c r="A254" t="s">
        <v>291</v>
      </c>
      <c r="B254" s="2">
        <v>44613</v>
      </c>
      <c r="C254">
        <v>18</v>
      </c>
      <c r="D254" t="s">
        <v>49</v>
      </c>
      <c r="E254" t="s">
        <v>35</v>
      </c>
      <c r="F254" t="s">
        <v>10</v>
      </c>
      <c r="G254" t="s">
        <v>2040</v>
      </c>
      <c r="H254">
        <v>399</v>
      </c>
      <c r="I254">
        <v>3</v>
      </c>
      <c r="J254" t="str">
        <f>VLOOKUP(Data_Sales[[#This Row],[Sales Person]],Data_Persons!$C$1:$D$9,2,FALSE)</f>
        <v>Jeff</v>
      </c>
      <c r="K254">
        <f>INDEX(Data_Persons!$B$2:$D$10,MATCH(Data_Sales[[#This Row],[Sales Person]],Data_Persons!$C$2:$C$9,0),1)</f>
        <v>5</v>
      </c>
      <c r="L254">
        <f>VLOOKUP(Data_Sales[[#This Row],[Manager]],Data_Persons!$A$1:$C$9,2,FALSE)</f>
        <v>3</v>
      </c>
      <c r="M254">
        <f>Data_Sales[[#This Row],[Price]]*Data_Sales[[#This Row],[Quantity]]</f>
        <v>1197</v>
      </c>
    </row>
    <row r="255" spans="1:13" x14ac:dyDescent="0.35">
      <c r="A255" t="s">
        <v>292</v>
      </c>
      <c r="B255" s="2">
        <v>44614</v>
      </c>
      <c r="C255">
        <v>3</v>
      </c>
      <c r="D255" t="s">
        <v>26</v>
      </c>
      <c r="E255" t="s">
        <v>27</v>
      </c>
      <c r="F255" t="s">
        <v>18</v>
      </c>
      <c r="G255" t="s">
        <v>2040</v>
      </c>
      <c r="H255">
        <v>399</v>
      </c>
      <c r="I255">
        <v>3</v>
      </c>
      <c r="J255" t="str">
        <f>VLOOKUP(Data_Sales[[#This Row],[Sales Person]],Data_Persons!$C$1:$D$9,2,FALSE)</f>
        <v>Sara</v>
      </c>
      <c r="K255">
        <f>INDEX(Data_Persons!$B$2:$D$10,MATCH(Data_Sales[[#This Row],[Sales Person]],Data_Persons!$C$2:$C$9,0),1)</f>
        <v>2</v>
      </c>
      <c r="L255">
        <f>VLOOKUP(Data_Sales[[#This Row],[Manager]],Data_Persons!$A$1:$C$9,2,FALSE)</f>
        <v>5</v>
      </c>
      <c r="M255">
        <f>Data_Sales[[#This Row],[Price]]*Data_Sales[[#This Row],[Quantity]]</f>
        <v>1197</v>
      </c>
    </row>
    <row r="256" spans="1:13" x14ac:dyDescent="0.35">
      <c r="A256" t="s">
        <v>293</v>
      </c>
      <c r="B256" s="2">
        <v>44615</v>
      </c>
      <c r="C256">
        <v>8</v>
      </c>
      <c r="D256" t="s">
        <v>73</v>
      </c>
      <c r="E256" t="s">
        <v>38</v>
      </c>
      <c r="F256" t="s">
        <v>14</v>
      </c>
      <c r="G256" t="s">
        <v>2040</v>
      </c>
      <c r="H256">
        <v>399</v>
      </c>
      <c r="I256">
        <v>5</v>
      </c>
      <c r="J256" t="str">
        <f>VLOOKUP(Data_Sales[[#This Row],[Sales Person]],Data_Persons!$C$1:$D$9,2,FALSE)</f>
        <v>Philip</v>
      </c>
      <c r="K256">
        <f>INDEX(Data_Persons!$B$2:$D$10,MATCH(Data_Sales[[#This Row],[Sales Person]],Data_Persons!$C$2:$C$9,0),1)</f>
        <v>8</v>
      </c>
      <c r="L256">
        <f>VLOOKUP(Data_Sales[[#This Row],[Manager]],Data_Persons!$A$1:$C$9,2,FALSE)</f>
        <v>8</v>
      </c>
      <c r="M256">
        <f>Data_Sales[[#This Row],[Price]]*Data_Sales[[#This Row],[Quantity]]</f>
        <v>1995</v>
      </c>
    </row>
    <row r="257" spans="1:13" x14ac:dyDescent="0.35">
      <c r="A257" t="s">
        <v>294</v>
      </c>
      <c r="B257" s="2">
        <v>44615</v>
      </c>
      <c r="C257">
        <v>3</v>
      </c>
      <c r="D257" t="s">
        <v>26</v>
      </c>
      <c r="E257" t="s">
        <v>27</v>
      </c>
      <c r="F257" t="s">
        <v>18</v>
      </c>
      <c r="G257" t="s">
        <v>2040</v>
      </c>
      <c r="H257">
        <v>399</v>
      </c>
      <c r="I257">
        <v>8</v>
      </c>
      <c r="J257" t="str">
        <f>VLOOKUP(Data_Sales[[#This Row],[Sales Person]],Data_Persons!$C$1:$D$9,2,FALSE)</f>
        <v>Sara</v>
      </c>
      <c r="K257">
        <f>INDEX(Data_Persons!$B$2:$D$10,MATCH(Data_Sales[[#This Row],[Sales Person]],Data_Persons!$C$2:$C$9,0),1)</f>
        <v>2</v>
      </c>
      <c r="L257">
        <f>VLOOKUP(Data_Sales[[#This Row],[Manager]],Data_Persons!$A$1:$C$9,2,FALSE)</f>
        <v>5</v>
      </c>
      <c r="M257">
        <f>Data_Sales[[#This Row],[Price]]*Data_Sales[[#This Row],[Quantity]]</f>
        <v>3192</v>
      </c>
    </row>
    <row r="258" spans="1:13" x14ac:dyDescent="0.35">
      <c r="A258" t="s">
        <v>295</v>
      </c>
      <c r="B258" s="2">
        <v>44616</v>
      </c>
      <c r="C258">
        <v>4</v>
      </c>
      <c r="D258" t="s">
        <v>16</v>
      </c>
      <c r="E258" t="s">
        <v>17</v>
      </c>
      <c r="F258" t="s">
        <v>18</v>
      </c>
      <c r="G258" t="s">
        <v>2040</v>
      </c>
      <c r="H258">
        <v>399</v>
      </c>
      <c r="I258">
        <v>2</v>
      </c>
      <c r="J258" t="str">
        <f>VLOOKUP(Data_Sales[[#This Row],[Sales Person]],Data_Persons!$C$1:$D$9,2,FALSE)</f>
        <v>Jeff</v>
      </c>
      <c r="K258">
        <f>INDEX(Data_Persons!$B$2:$D$10,MATCH(Data_Sales[[#This Row],[Sales Person]],Data_Persons!$C$2:$C$9,0),1)</f>
        <v>2</v>
      </c>
      <c r="L258">
        <f>VLOOKUP(Data_Sales[[#This Row],[Manager]],Data_Persons!$A$1:$C$9,2,FALSE)</f>
        <v>3</v>
      </c>
      <c r="M258">
        <f>Data_Sales[[#This Row],[Price]]*Data_Sales[[#This Row],[Quantity]]</f>
        <v>798</v>
      </c>
    </row>
    <row r="259" spans="1:13" x14ac:dyDescent="0.35">
      <c r="A259" t="s">
        <v>296</v>
      </c>
      <c r="B259" s="2">
        <v>44616</v>
      </c>
      <c r="C259">
        <v>2</v>
      </c>
      <c r="D259" t="s">
        <v>71</v>
      </c>
      <c r="E259" t="s">
        <v>27</v>
      </c>
      <c r="F259" t="s">
        <v>18</v>
      </c>
      <c r="G259" t="s">
        <v>2040</v>
      </c>
      <c r="H259">
        <v>399</v>
      </c>
      <c r="I259">
        <v>6</v>
      </c>
      <c r="J259" t="str">
        <f>VLOOKUP(Data_Sales[[#This Row],[Sales Person]],Data_Persons!$C$1:$D$9,2,FALSE)</f>
        <v>Sara</v>
      </c>
      <c r="K259">
        <f>INDEX(Data_Persons!$B$2:$D$10,MATCH(Data_Sales[[#This Row],[Sales Person]],Data_Persons!$C$2:$C$9,0),1)</f>
        <v>2</v>
      </c>
      <c r="L259">
        <f>VLOOKUP(Data_Sales[[#This Row],[Manager]],Data_Persons!$A$1:$C$9,2,FALSE)</f>
        <v>5</v>
      </c>
      <c r="M259">
        <f>Data_Sales[[#This Row],[Price]]*Data_Sales[[#This Row],[Quantity]]</f>
        <v>2394</v>
      </c>
    </row>
    <row r="260" spans="1:13" x14ac:dyDescent="0.35">
      <c r="A260" t="s">
        <v>297</v>
      </c>
      <c r="B260" s="2">
        <v>44618</v>
      </c>
      <c r="C260">
        <v>14</v>
      </c>
      <c r="D260" t="s">
        <v>62</v>
      </c>
      <c r="E260" t="s">
        <v>23</v>
      </c>
      <c r="F260" t="s">
        <v>24</v>
      </c>
      <c r="G260" t="s">
        <v>2040</v>
      </c>
      <c r="H260">
        <v>399</v>
      </c>
      <c r="I260">
        <v>2</v>
      </c>
      <c r="J260" t="str">
        <f>VLOOKUP(Data_Sales[[#This Row],[Sales Person]],Data_Persons!$C$1:$D$9,2,FALSE)</f>
        <v>Sara</v>
      </c>
      <c r="K260">
        <f>INDEX(Data_Persons!$B$2:$D$10,MATCH(Data_Sales[[#This Row],[Sales Person]],Data_Persons!$C$2:$C$9,0),1)</f>
        <v>5</v>
      </c>
      <c r="L260">
        <f>VLOOKUP(Data_Sales[[#This Row],[Manager]],Data_Persons!$A$1:$C$9,2,FALSE)</f>
        <v>5</v>
      </c>
      <c r="M260">
        <f>Data_Sales[[#This Row],[Price]]*Data_Sales[[#This Row],[Quantity]]</f>
        <v>798</v>
      </c>
    </row>
    <row r="261" spans="1:13" x14ac:dyDescent="0.35">
      <c r="A261" t="s">
        <v>298</v>
      </c>
      <c r="B261" s="2">
        <v>44620</v>
      </c>
      <c r="C261">
        <v>19</v>
      </c>
      <c r="D261" t="s">
        <v>29</v>
      </c>
      <c r="E261" t="s">
        <v>35</v>
      </c>
      <c r="F261" t="s">
        <v>10</v>
      </c>
      <c r="G261" t="s">
        <v>2040</v>
      </c>
      <c r="H261">
        <v>399</v>
      </c>
      <c r="I261">
        <v>9</v>
      </c>
      <c r="J261" t="str">
        <f>VLOOKUP(Data_Sales[[#This Row],[Sales Person]],Data_Persons!$C$1:$D$9,2,FALSE)</f>
        <v>Jeff</v>
      </c>
      <c r="K261">
        <f>INDEX(Data_Persons!$B$2:$D$10,MATCH(Data_Sales[[#This Row],[Sales Person]],Data_Persons!$C$2:$C$9,0),1)</f>
        <v>5</v>
      </c>
      <c r="L261">
        <f>VLOOKUP(Data_Sales[[#This Row],[Manager]],Data_Persons!$A$1:$C$9,2,FALSE)</f>
        <v>3</v>
      </c>
      <c r="M261">
        <f>Data_Sales[[#This Row],[Price]]*Data_Sales[[#This Row],[Quantity]]</f>
        <v>3591</v>
      </c>
    </row>
    <row r="262" spans="1:13" x14ac:dyDescent="0.35">
      <c r="A262" t="s">
        <v>299</v>
      </c>
      <c r="B262" s="2">
        <v>44621</v>
      </c>
      <c r="C262">
        <v>8</v>
      </c>
      <c r="D262" t="s">
        <v>73</v>
      </c>
      <c r="E262" t="s">
        <v>38</v>
      </c>
      <c r="F262" t="s">
        <v>14</v>
      </c>
      <c r="G262" t="s">
        <v>2040</v>
      </c>
      <c r="H262">
        <v>399</v>
      </c>
      <c r="I262">
        <v>3</v>
      </c>
      <c r="J262" t="str">
        <f>VLOOKUP(Data_Sales[[#This Row],[Sales Person]],Data_Persons!$C$1:$D$9,2,FALSE)</f>
        <v>Philip</v>
      </c>
      <c r="K262">
        <f>INDEX(Data_Persons!$B$2:$D$10,MATCH(Data_Sales[[#This Row],[Sales Person]],Data_Persons!$C$2:$C$9,0),1)</f>
        <v>8</v>
      </c>
      <c r="L262">
        <f>VLOOKUP(Data_Sales[[#This Row],[Manager]],Data_Persons!$A$1:$C$9,2,FALSE)</f>
        <v>8</v>
      </c>
      <c r="M262">
        <f>Data_Sales[[#This Row],[Price]]*Data_Sales[[#This Row],[Quantity]]</f>
        <v>1197</v>
      </c>
    </row>
    <row r="263" spans="1:13" x14ac:dyDescent="0.35">
      <c r="A263" t="s">
        <v>300</v>
      </c>
      <c r="B263" s="2">
        <v>44622</v>
      </c>
      <c r="C263">
        <v>7</v>
      </c>
      <c r="D263" t="s">
        <v>40</v>
      </c>
      <c r="E263" t="s">
        <v>38</v>
      </c>
      <c r="F263" t="s">
        <v>14</v>
      </c>
      <c r="G263" t="s">
        <v>2040</v>
      </c>
      <c r="H263">
        <v>399</v>
      </c>
      <c r="I263">
        <v>7</v>
      </c>
      <c r="J263" t="str">
        <f>VLOOKUP(Data_Sales[[#This Row],[Sales Person]],Data_Persons!$C$1:$D$9,2,FALSE)</f>
        <v>Philip</v>
      </c>
      <c r="K263">
        <f>INDEX(Data_Persons!$B$2:$D$10,MATCH(Data_Sales[[#This Row],[Sales Person]],Data_Persons!$C$2:$C$9,0),1)</f>
        <v>8</v>
      </c>
      <c r="L263">
        <f>VLOOKUP(Data_Sales[[#This Row],[Manager]],Data_Persons!$A$1:$C$9,2,FALSE)</f>
        <v>8</v>
      </c>
      <c r="M263">
        <f>Data_Sales[[#This Row],[Price]]*Data_Sales[[#This Row],[Quantity]]</f>
        <v>2793</v>
      </c>
    </row>
    <row r="264" spans="1:13" x14ac:dyDescent="0.35">
      <c r="A264" t="s">
        <v>301</v>
      </c>
      <c r="B264" s="2">
        <v>44625</v>
      </c>
      <c r="C264">
        <v>12</v>
      </c>
      <c r="D264" t="s">
        <v>22</v>
      </c>
      <c r="E264" t="s">
        <v>23</v>
      </c>
      <c r="F264" t="s">
        <v>24</v>
      </c>
      <c r="G264" t="s">
        <v>2040</v>
      </c>
      <c r="H264">
        <v>399</v>
      </c>
      <c r="I264">
        <v>1</v>
      </c>
      <c r="J264" t="str">
        <f>VLOOKUP(Data_Sales[[#This Row],[Sales Person]],Data_Persons!$C$1:$D$9,2,FALSE)</f>
        <v>Sara</v>
      </c>
      <c r="K264">
        <f>INDEX(Data_Persons!$B$2:$D$10,MATCH(Data_Sales[[#This Row],[Sales Person]],Data_Persons!$C$2:$C$9,0),1)</f>
        <v>5</v>
      </c>
      <c r="L264">
        <f>VLOOKUP(Data_Sales[[#This Row],[Manager]],Data_Persons!$A$1:$C$9,2,FALSE)</f>
        <v>5</v>
      </c>
      <c r="M264">
        <f>Data_Sales[[#This Row],[Price]]*Data_Sales[[#This Row],[Quantity]]</f>
        <v>399</v>
      </c>
    </row>
    <row r="265" spans="1:13" x14ac:dyDescent="0.35">
      <c r="A265" t="s">
        <v>302</v>
      </c>
      <c r="B265" s="2">
        <v>44627</v>
      </c>
      <c r="C265">
        <v>9</v>
      </c>
      <c r="D265" t="s">
        <v>37</v>
      </c>
      <c r="E265" t="s">
        <v>13</v>
      </c>
      <c r="F265" t="s">
        <v>14</v>
      </c>
      <c r="G265" t="s">
        <v>2040</v>
      </c>
      <c r="H265">
        <v>399</v>
      </c>
      <c r="I265">
        <v>0</v>
      </c>
      <c r="J265" t="str">
        <f>VLOOKUP(Data_Sales[[#This Row],[Sales Person]],Data_Persons!$C$1:$D$9,2,FALSE)</f>
        <v>Steve</v>
      </c>
      <c r="K265">
        <f>INDEX(Data_Persons!$B$2:$D$10,MATCH(Data_Sales[[#This Row],[Sales Person]],Data_Persons!$C$2:$C$9,0),1)</f>
        <v>4</v>
      </c>
      <c r="L265">
        <f>VLOOKUP(Data_Sales[[#This Row],[Manager]],Data_Persons!$A$1:$C$9,2,FALSE)</f>
        <v>4</v>
      </c>
      <c r="M265">
        <f>Data_Sales[[#This Row],[Price]]*Data_Sales[[#This Row],[Quantity]]</f>
        <v>0</v>
      </c>
    </row>
    <row r="266" spans="1:13" x14ac:dyDescent="0.35">
      <c r="A266" t="s">
        <v>303</v>
      </c>
      <c r="B266" s="2">
        <v>44630</v>
      </c>
      <c r="C266">
        <v>19</v>
      </c>
      <c r="D266" t="s">
        <v>29</v>
      </c>
      <c r="E266" t="s">
        <v>35</v>
      </c>
      <c r="F266" t="s">
        <v>10</v>
      </c>
      <c r="G266" t="s">
        <v>2040</v>
      </c>
      <c r="H266">
        <v>399</v>
      </c>
      <c r="I266">
        <v>3</v>
      </c>
      <c r="J266" t="str">
        <f>VLOOKUP(Data_Sales[[#This Row],[Sales Person]],Data_Persons!$C$1:$D$9,2,FALSE)</f>
        <v>Jeff</v>
      </c>
      <c r="K266">
        <f>INDEX(Data_Persons!$B$2:$D$10,MATCH(Data_Sales[[#This Row],[Sales Person]],Data_Persons!$C$2:$C$9,0),1)</f>
        <v>5</v>
      </c>
      <c r="L266">
        <f>VLOOKUP(Data_Sales[[#This Row],[Manager]],Data_Persons!$A$1:$C$9,2,FALSE)</f>
        <v>3</v>
      </c>
      <c r="M266">
        <f>Data_Sales[[#This Row],[Price]]*Data_Sales[[#This Row],[Quantity]]</f>
        <v>1197</v>
      </c>
    </row>
    <row r="267" spans="1:13" x14ac:dyDescent="0.35">
      <c r="A267" t="s">
        <v>304</v>
      </c>
      <c r="B267" s="2">
        <v>44631</v>
      </c>
      <c r="C267">
        <v>17</v>
      </c>
      <c r="D267" t="s">
        <v>60</v>
      </c>
      <c r="E267" t="s">
        <v>35</v>
      </c>
      <c r="F267" t="s">
        <v>10</v>
      </c>
      <c r="G267" t="s">
        <v>2040</v>
      </c>
      <c r="H267">
        <v>399</v>
      </c>
      <c r="I267">
        <v>6</v>
      </c>
      <c r="J267" t="str">
        <f>VLOOKUP(Data_Sales[[#This Row],[Sales Person]],Data_Persons!$C$1:$D$9,2,FALSE)</f>
        <v>Jeff</v>
      </c>
      <c r="K267">
        <f>INDEX(Data_Persons!$B$2:$D$10,MATCH(Data_Sales[[#This Row],[Sales Person]],Data_Persons!$C$2:$C$9,0),1)</f>
        <v>5</v>
      </c>
      <c r="L267">
        <f>VLOOKUP(Data_Sales[[#This Row],[Manager]],Data_Persons!$A$1:$C$9,2,FALSE)</f>
        <v>3</v>
      </c>
      <c r="M267">
        <f>Data_Sales[[#This Row],[Price]]*Data_Sales[[#This Row],[Quantity]]</f>
        <v>2394</v>
      </c>
    </row>
    <row r="268" spans="1:13" x14ac:dyDescent="0.35">
      <c r="A268" t="s">
        <v>305</v>
      </c>
      <c r="B268" s="2">
        <v>44631</v>
      </c>
      <c r="C268">
        <v>9</v>
      </c>
      <c r="D268" t="s">
        <v>37</v>
      </c>
      <c r="E268" t="s">
        <v>38</v>
      </c>
      <c r="F268" t="s">
        <v>14</v>
      </c>
      <c r="G268" t="s">
        <v>2040</v>
      </c>
      <c r="H268">
        <v>399</v>
      </c>
      <c r="I268">
        <v>5</v>
      </c>
      <c r="J268" t="str">
        <f>VLOOKUP(Data_Sales[[#This Row],[Sales Person]],Data_Persons!$C$1:$D$9,2,FALSE)</f>
        <v>Philip</v>
      </c>
      <c r="K268">
        <f>INDEX(Data_Persons!$B$2:$D$10,MATCH(Data_Sales[[#This Row],[Sales Person]],Data_Persons!$C$2:$C$9,0),1)</f>
        <v>8</v>
      </c>
      <c r="L268">
        <f>VLOOKUP(Data_Sales[[#This Row],[Manager]],Data_Persons!$A$1:$C$9,2,FALSE)</f>
        <v>8</v>
      </c>
      <c r="M268">
        <f>Data_Sales[[#This Row],[Price]]*Data_Sales[[#This Row],[Quantity]]</f>
        <v>1995</v>
      </c>
    </row>
    <row r="269" spans="1:13" x14ac:dyDescent="0.35">
      <c r="A269" t="s">
        <v>306</v>
      </c>
      <c r="B269" s="2">
        <v>44632</v>
      </c>
      <c r="C269">
        <v>19</v>
      </c>
      <c r="D269" t="s">
        <v>29</v>
      </c>
      <c r="E269" t="s">
        <v>9</v>
      </c>
      <c r="F269" t="s">
        <v>10</v>
      </c>
      <c r="G269" t="s">
        <v>2040</v>
      </c>
      <c r="H269">
        <v>399</v>
      </c>
      <c r="I269">
        <v>9</v>
      </c>
      <c r="J269" t="str">
        <f>VLOOKUP(Data_Sales[[#This Row],[Sales Person]],Data_Persons!$C$1:$D$9,2,FALSE)</f>
        <v>Jeff</v>
      </c>
      <c r="K269">
        <f>INDEX(Data_Persons!$B$2:$D$10,MATCH(Data_Sales[[#This Row],[Sales Person]],Data_Persons!$C$2:$C$9,0),1)</f>
        <v>3</v>
      </c>
      <c r="L269">
        <f>VLOOKUP(Data_Sales[[#This Row],[Manager]],Data_Persons!$A$1:$C$9,2,FALSE)</f>
        <v>3</v>
      </c>
      <c r="M269">
        <f>Data_Sales[[#This Row],[Price]]*Data_Sales[[#This Row],[Quantity]]</f>
        <v>3591</v>
      </c>
    </row>
    <row r="270" spans="1:13" x14ac:dyDescent="0.35">
      <c r="A270" t="s">
        <v>307</v>
      </c>
      <c r="B270" s="2">
        <v>44633</v>
      </c>
      <c r="C270">
        <v>19</v>
      </c>
      <c r="D270" t="s">
        <v>29</v>
      </c>
      <c r="E270" t="s">
        <v>35</v>
      </c>
      <c r="F270" t="s">
        <v>10</v>
      </c>
      <c r="G270" t="s">
        <v>2040</v>
      </c>
      <c r="H270">
        <v>399</v>
      </c>
      <c r="I270">
        <v>2</v>
      </c>
      <c r="J270" t="str">
        <f>VLOOKUP(Data_Sales[[#This Row],[Sales Person]],Data_Persons!$C$1:$D$9,2,FALSE)</f>
        <v>Jeff</v>
      </c>
      <c r="K270">
        <f>INDEX(Data_Persons!$B$2:$D$10,MATCH(Data_Sales[[#This Row],[Sales Person]],Data_Persons!$C$2:$C$9,0),1)</f>
        <v>5</v>
      </c>
      <c r="L270">
        <f>VLOOKUP(Data_Sales[[#This Row],[Manager]],Data_Persons!$A$1:$C$9,2,FALSE)</f>
        <v>3</v>
      </c>
      <c r="M270">
        <f>Data_Sales[[#This Row],[Price]]*Data_Sales[[#This Row],[Quantity]]</f>
        <v>798</v>
      </c>
    </row>
    <row r="271" spans="1:13" x14ac:dyDescent="0.35">
      <c r="A271" t="s">
        <v>308</v>
      </c>
      <c r="B271" s="2">
        <v>44633</v>
      </c>
      <c r="C271">
        <v>15</v>
      </c>
      <c r="D271" t="s">
        <v>46</v>
      </c>
      <c r="E271" t="s">
        <v>23</v>
      </c>
      <c r="F271" t="s">
        <v>24</v>
      </c>
      <c r="G271" t="s">
        <v>2040</v>
      </c>
      <c r="H271">
        <v>399</v>
      </c>
      <c r="I271">
        <v>9</v>
      </c>
      <c r="J271" t="str">
        <f>VLOOKUP(Data_Sales[[#This Row],[Sales Person]],Data_Persons!$C$1:$D$9,2,FALSE)</f>
        <v>Sara</v>
      </c>
      <c r="K271">
        <f>INDEX(Data_Persons!$B$2:$D$10,MATCH(Data_Sales[[#This Row],[Sales Person]],Data_Persons!$C$2:$C$9,0),1)</f>
        <v>5</v>
      </c>
      <c r="L271">
        <f>VLOOKUP(Data_Sales[[#This Row],[Manager]],Data_Persons!$A$1:$C$9,2,FALSE)</f>
        <v>5</v>
      </c>
      <c r="M271">
        <f>Data_Sales[[#This Row],[Price]]*Data_Sales[[#This Row],[Quantity]]</f>
        <v>3591</v>
      </c>
    </row>
    <row r="272" spans="1:13" x14ac:dyDescent="0.35">
      <c r="A272" t="s">
        <v>309</v>
      </c>
      <c r="B272" s="2">
        <v>44637</v>
      </c>
      <c r="C272">
        <v>7</v>
      </c>
      <c r="D272" t="s">
        <v>40</v>
      </c>
      <c r="E272" t="s">
        <v>13</v>
      </c>
      <c r="F272" t="s">
        <v>14</v>
      </c>
      <c r="G272" t="s">
        <v>2040</v>
      </c>
      <c r="H272">
        <v>399</v>
      </c>
      <c r="I272">
        <v>6</v>
      </c>
      <c r="J272" t="str">
        <f>VLOOKUP(Data_Sales[[#This Row],[Sales Person]],Data_Persons!$C$1:$D$9,2,FALSE)</f>
        <v>Steve</v>
      </c>
      <c r="K272">
        <f>INDEX(Data_Persons!$B$2:$D$10,MATCH(Data_Sales[[#This Row],[Sales Person]],Data_Persons!$C$2:$C$9,0),1)</f>
        <v>4</v>
      </c>
      <c r="L272">
        <f>VLOOKUP(Data_Sales[[#This Row],[Manager]],Data_Persons!$A$1:$C$9,2,FALSE)</f>
        <v>4</v>
      </c>
      <c r="M272">
        <f>Data_Sales[[#This Row],[Price]]*Data_Sales[[#This Row],[Quantity]]</f>
        <v>2394</v>
      </c>
    </row>
    <row r="273" spans="1:13" x14ac:dyDescent="0.35">
      <c r="A273" t="s">
        <v>310</v>
      </c>
      <c r="B273" s="2">
        <v>44637</v>
      </c>
      <c r="C273">
        <v>14</v>
      </c>
      <c r="D273" t="s">
        <v>62</v>
      </c>
      <c r="E273" t="s">
        <v>23</v>
      </c>
      <c r="F273" t="s">
        <v>24</v>
      </c>
      <c r="G273" t="s">
        <v>2040</v>
      </c>
      <c r="H273">
        <v>399</v>
      </c>
      <c r="I273">
        <v>7</v>
      </c>
      <c r="J273" t="str">
        <f>VLOOKUP(Data_Sales[[#This Row],[Sales Person]],Data_Persons!$C$1:$D$9,2,FALSE)</f>
        <v>Sara</v>
      </c>
      <c r="K273">
        <f>INDEX(Data_Persons!$B$2:$D$10,MATCH(Data_Sales[[#This Row],[Sales Person]],Data_Persons!$C$2:$C$9,0),1)</f>
        <v>5</v>
      </c>
      <c r="L273">
        <f>VLOOKUP(Data_Sales[[#This Row],[Manager]],Data_Persons!$A$1:$C$9,2,FALSE)</f>
        <v>5</v>
      </c>
      <c r="M273">
        <f>Data_Sales[[#This Row],[Price]]*Data_Sales[[#This Row],[Quantity]]</f>
        <v>2793</v>
      </c>
    </row>
    <row r="274" spans="1:13" x14ac:dyDescent="0.35">
      <c r="A274" t="s">
        <v>311</v>
      </c>
      <c r="B274" s="2">
        <v>44639</v>
      </c>
      <c r="C274">
        <v>14</v>
      </c>
      <c r="D274" t="s">
        <v>62</v>
      </c>
      <c r="E274" t="s">
        <v>33</v>
      </c>
      <c r="F274" t="s">
        <v>24</v>
      </c>
      <c r="G274" t="s">
        <v>2040</v>
      </c>
      <c r="H274">
        <v>399</v>
      </c>
      <c r="I274">
        <v>8</v>
      </c>
      <c r="J274" t="str">
        <f>VLOOKUP(Data_Sales[[#This Row],[Sales Person]],Data_Persons!$C$1:$D$9,2,FALSE)</f>
        <v>Steve</v>
      </c>
      <c r="K274">
        <f>INDEX(Data_Persons!$B$2:$D$10,MATCH(Data_Sales[[#This Row],[Sales Person]],Data_Persons!$C$2:$C$9,0),1)</f>
        <v>6</v>
      </c>
      <c r="L274">
        <f>VLOOKUP(Data_Sales[[#This Row],[Manager]],Data_Persons!$A$1:$C$9,2,FALSE)</f>
        <v>4</v>
      </c>
      <c r="M274">
        <f>Data_Sales[[#This Row],[Price]]*Data_Sales[[#This Row],[Quantity]]</f>
        <v>3192</v>
      </c>
    </row>
    <row r="275" spans="1:13" x14ac:dyDescent="0.35">
      <c r="A275" t="s">
        <v>312</v>
      </c>
      <c r="B275" s="2">
        <v>44639</v>
      </c>
      <c r="C275">
        <v>17</v>
      </c>
      <c r="D275" t="s">
        <v>60</v>
      </c>
      <c r="E275" t="s">
        <v>35</v>
      </c>
      <c r="F275" t="s">
        <v>10</v>
      </c>
      <c r="G275" t="s">
        <v>2040</v>
      </c>
      <c r="H275">
        <v>399</v>
      </c>
      <c r="I275">
        <v>5</v>
      </c>
      <c r="J275" t="str">
        <f>VLOOKUP(Data_Sales[[#This Row],[Sales Person]],Data_Persons!$C$1:$D$9,2,FALSE)</f>
        <v>Jeff</v>
      </c>
      <c r="K275">
        <f>INDEX(Data_Persons!$B$2:$D$10,MATCH(Data_Sales[[#This Row],[Sales Person]],Data_Persons!$C$2:$C$9,0),1)</f>
        <v>5</v>
      </c>
      <c r="L275">
        <f>VLOOKUP(Data_Sales[[#This Row],[Manager]],Data_Persons!$A$1:$C$9,2,FALSE)</f>
        <v>3</v>
      </c>
      <c r="M275">
        <f>Data_Sales[[#This Row],[Price]]*Data_Sales[[#This Row],[Quantity]]</f>
        <v>1995</v>
      </c>
    </row>
    <row r="276" spans="1:13" x14ac:dyDescent="0.35">
      <c r="A276" t="s">
        <v>313</v>
      </c>
      <c r="B276" s="2">
        <v>44639</v>
      </c>
      <c r="C276">
        <v>9</v>
      </c>
      <c r="D276" t="s">
        <v>37</v>
      </c>
      <c r="E276" t="s">
        <v>13</v>
      </c>
      <c r="F276" t="s">
        <v>14</v>
      </c>
      <c r="G276" t="s">
        <v>2040</v>
      </c>
      <c r="H276">
        <v>399</v>
      </c>
      <c r="I276">
        <v>9</v>
      </c>
      <c r="J276" t="str">
        <f>VLOOKUP(Data_Sales[[#This Row],[Sales Person]],Data_Persons!$C$1:$D$9,2,FALSE)</f>
        <v>Steve</v>
      </c>
      <c r="K276">
        <f>INDEX(Data_Persons!$B$2:$D$10,MATCH(Data_Sales[[#This Row],[Sales Person]],Data_Persons!$C$2:$C$9,0),1)</f>
        <v>4</v>
      </c>
      <c r="L276">
        <f>VLOOKUP(Data_Sales[[#This Row],[Manager]],Data_Persons!$A$1:$C$9,2,FALSE)</f>
        <v>4</v>
      </c>
      <c r="M276">
        <f>Data_Sales[[#This Row],[Price]]*Data_Sales[[#This Row],[Quantity]]</f>
        <v>3591</v>
      </c>
    </row>
    <row r="277" spans="1:13" x14ac:dyDescent="0.35">
      <c r="A277" t="s">
        <v>314</v>
      </c>
      <c r="B277" s="2">
        <v>44639</v>
      </c>
      <c r="C277">
        <v>10</v>
      </c>
      <c r="D277" t="s">
        <v>65</v>
      </c>
      <c r="E277" t="s">
        <v>13</v>
      </c>
      <c r="F277" t="s">
        <v>14</v>
      </c>
      <c r="G277" t="s">
        <v>2040</v>
      </c>
      <c r="H277">
        <v>399</v>
      </c>
      <c r="I277">
        <v>0</v>
      </c>
      <c r="J277" t="str">
        <f>VLOOKUP(Data_Sales[[#This Row],[Sales Person]],Data_Persons!$C$1:$D$9,2,FALSE)</f>
        <v>Steve</v>
      </c>
      <c r="K277">
        <f>INDEX(Data_Persons!$B$2:$D$10,MATCH(Data_Sales[[#This Row],[Sales Person]],Data_Persons!$C$2:$C$9,0),1)</f>
        <v>4</v>
      </c>
      <c r="L277">
        <f>VLOOKUP(Data_Sales[[#This Row],[Manager]],Data_Persons!$A$1:$C$9,2,FALSE)</f>
        <v>4</v>
      </c>
      <c r="M277">
        <f>Data_Sales[[#This Row],[Price]]*Data_Sales[[#This Row],[Quantity]]</f>
        <v>0</v>
      </c>
    </row>
    <row r="278" spans="1:13" x14ac:dyDescent="0.35">
      <c r="A278" t="s">
        <v>315</v>
      </c>
      <c r="B278" s="2">
        <v>44642</v>
      </c>
      <c r="C278">
        <v>11</v>
      </c>
      <c r="D278" t="s">
        <v>112</v>
      </c>
      <c r="E278" t="s">
        <v>23</v>
      </c>
      <c r="F278" t="s">
        <v>24</v>
      </c>
      <c r="G278" t="s">
        <v>2040</v>
      </c>
      <c r="H278">
        <v>399</v>
      </c>
      <c r="I278">
        <v>9</v>
      </c>
      <c r="J278" t="str">
        <f>VLOOKUP(Data_Sales[[#This Row],[Sales Person]],Data_Persons!$C$1:$D$9,2,FALSE)</f>
        <v>Sara</v>
      </c>
      <c r="K278">
        <f>INDEX(Data_Persons!$B$2:$D$10,MATCH(Data_Sales[[#This Row],[Sales Person]],Data_Persons!$C$2:$C$9,0),1)</f>
        <v>5</v>
      </c>
      <c r="L278">
        <f>VLOOKUP(Data_Sales[[#This Row],[Manager]],Data_Persons!$A$1:$C$9,2,FALSE)</f>
        <v>5</v>
      </c>
      <c r="M278">
        <f>Data_Sales[[#This Row],[Price]]*Data_Sales[[#This Row],[Quantity]]</f>
        <v>3591</v>
      </c>
    </row>
    <row r="279" spans="1:13" x14ac:dyDescent="0.35">
      <c r="A279" t="s">
        <v>316</v>
      </c>
      <c r="B279" s="2">
        <v>44643</v>
      </c>
      <c r="C279">
        <v>5</v>
      </c>
      <c r="D279" t="s">
        <v>20</v>
      </c>
      <c r="E279" t="s">
        <v>27</v>
      </c>
      <c r="F279" t="s">
        <v>18</v>
      </c>
      <c r="G279" t="s">
        <v>2040</v>
      </c>
      <c r="H279">
        <v>399</v>
      </c>
      <c r="I279">
        <v>1</v>
      </c>
      <c r="J279" t="str">
        <f>VLOOKUP(Data_Sales[[#This Row],[Sales Person]],Data_Persons!$C$1:$D$9,2,FALSE)</f>
        <v>Sara</v>
      </c>
      <c r="K279">
        <f>INDEX(Data_Persons!$B$2:$D$10,MATCH(Data_Sales[[#This Row],[Sales Person]],Data_Persons!$C$2:$C$9,0),1)</f>
        <v>2</v>
      </c>
      <c r="L279">
        <f>VLOOKUP(Data_Sales[[#This Row],[Manager]],Data_Persons!$A$1:$C$9,2,FALSE)</f>
        <v>5</v>
      </c>
      <c r="M279">
        <f>Data_Sales[[#This Row],[Price]]*Data_Sales[[#This Row],[Quantity]]</f>
        <v>399</v>
      </c>
    </row>
    <row r="280" spans="1:13" x14ac:dyDescent="0.35">
      <c r="A280" t="s">
        <v>317</v>
      </c>
      <c r="B280" s="2">
        <v>44643</v>
      </c>
      <c r="C280">
        <v>9</v>
      </c>
      <c r="D280" t="s">
        <v>37</v>
      </c>
      <c r="E280" t="s">
        <v>38</v>
      </c>
      <c r="F280" t="s">
        <v>14</v>
      </c>
      <c r="G280" t="s">
        <v>2040</v>
      </c>
      <c r="H280">
        <v>399</v>
      </c>
      <c r="I280">
        <v>9</v>
      </c>
      <c r="J280" t="str">
        <f>VLOOKUP(Data_Sales[[#This Row],[Sales Person]],Data_Persons!$C$1:$D$9,2,FALSE)</f>
        <v>Philip</v>
      </c>
      <c r="K280">
        <f>INDEX(Data_Persons!$B$2:$D$10,MATCH(Data_Sales[[#This Row],[Sales Person]],Data_Persons!$C$2:$C$9,0),1)</f>
        <v>8</v>
      </c>
      <c r="L280">
        <f>VLOOKUP(Data_Sales[[#This Row],[Manager]],Data_Persons!$A$1:$C$9,2,FALSE)</f>
        <v>8</v>
      </c>
      <c r="M280">
        <f>Data_Sales[[#This Row],[Price]]*Data_Sales[[#This Row],[Quantity]]</f>
        <v>3591</v>
      </c>
    </row>
    <row r="281" spans="1:13" x14ac:dyDescent="0.35">
      <c r="A281" t="s">
        <v>318</v>
      </c>
      <c r="B281" s="2">
        <v>44644</v>
      </c>
      <c r="C281">
        <v>12</v>
      </c>
      <c r="D281" t="s">
        <v>22</v>
      </c>
      <c r="E281" t="s">
        <v>33</v>
      </c>
      <c r="F281" t="s">
        <v>24</v>
      </c>
      <c r="G281" t="s">
        <v>2040</v>
      </c>
      <c r="H281">
        <v>399</v>
      </c>
      <c r="I281">
        <v>8</v>
      </c>
      <c r="J281" t="str">
        <f>VLOOKUP(Data_Sales[[#This Row],[Sales Person]],Data_Persons!$C$1:$D$9,2,FALSE)</f>
        <v>Steve</v>
      </c>
      <c r="K281">
        <f>INDEX(Data_Persons!$B$2:$D$10,MATCH(Data_Sales[[#This Row],[Sales Person]],Data_Persons!$C$2:$C$9,0),1)</f>
        <v>6</v>
      </c>
      <c r="L281">
        <f>VLOOKUP(Data_Sales[[#This Row],[Manager]],Data_Persons!$A$1:$C$9,2,FALSE)</f>
        <v>4</v>
      </c>
      <c r="M281">
        <f>Data_Sales[[#This Row],[Price]]*Data_Sales[[#This Row],[Quantity]]</f>
        <v>3192</v>
      </c>
    </row>
    <row r="282" spans="1:13" x14ac:dyDescent="0.35">
      <c r="A282" t="s">
        <v>319</v>
      </c>
      <c r="B282" s="2">
        <v>44645</v>
      </c>
      <c r="C282">
        <v>3</v>
      </c>
      <c r="D282" t="s">
        <v>26</v>
      </c>
      <c r="E282" t="s">
        <v>17</v>
      </c>
      <c r="F282" t="s">
        <v>18</v>
      </c>
      <c r="G282" t="s">
        <v>2040</v>
      </c>
      <c r="H282">
        <v>399</v>
      </c>
      <c r="I282">
        <v>9</v>
      </c>
      <c r="J282" t="str">
        <f>VLOOKUP(Data_Sales[[#This Row],[Sales Person]],Data_Persons!$C$1:$D$9,2,FALSE)</f>
        <v>Jeff</v>
      </c>
      <c r="K282">
        <f>INDEX(Data_Persons!$B$2:$D$10,MATCH(Data_Sales[[#This Row],[Sales Person]],Data_Persons!$C$2:$C$9,0),1)</f>
        <v>2</v>
      </c>
      <c r="L282">
        <f>VLOOKUP(Data_Sales[[#This Row],[Manager]],Data_Persons!$A$1:$C$9,2,FALSE)</f>
        <v>3</v>
      </c>
      <c r="M282">
        <f>Data_Sales[[#This Row],[Price]]*Data_Sales[[#This Row],[Quantity]]</f>
        <v>3591</v>
      </c>
    </row>
    <row r="283" spans="1:13" x14ac:dyDescent="0.35">
      <c r="A283" t="s">
        <v>320</v>
      </c>
      <c r="B283" s="2">
        <v>44645</v>
      </c>
      <c r="C283">
        <v>18</v>
      </c>
      <c r="D283" t="s">
        <v>49</v>
      </c>
      <c r="E283" t="s">
        <v>9</v>
      </c>
      <c r="F283" t="s">
        <v>10</v>
      </c>
      <c r="G283" t="s">
        <v>2040</v>
      </c>
      <c r="H283">
        <v>399</v>
      </c>
      <c r="I283">
        <v>3</v>
      </c>
      <c r="J283" t="str">
        <f>VLOOKUP(Data_Sales[[#This Row],[Sales Person]],Data_Persons!$C$1:$D$9,2,FALSE)</f>
        <v>Jeff</v>
      </c>
      <c r="K283">
        <f>INDEX(Data_Persons!$B$2:$D$10,MATCH(Data_Sales[[#This Row],[Sales Person]],Data_Persons!$C$2:$C$9,0),1)</f>
        <v>3</v>
      </c>
      <c r="L283">
        <f>VLOOKUP(Data_Sales[[#This Row],[Manager]],Data_Persons!$A$1:$C$9,2,FALSE)</f>
        <v>3</v>
      </c>
      <c r="M283">
        <f>Data_Sales[[#This Row],[Price]]*Data_Sales[[#This Row],[Quantity]]</f>
        <v>1197</v>
      </c>
    </row>
    <row r="284" spans="1:13" x14ac:dyDescent="0.35">
      <c r="A284" t="s">
        <v>321</v>
      </c>
      <c r="B284" s="2">
        <v>44647</v>
      </c>
      <c r="C284">
        <v>4</v>
      </c>
      <c r="D284" t="s">
        <v>16</v>
      </c>
      <c r="E284" t="s">
        <v>17</v>
      </c>
      <c r="F284" t="s">
        <v>18</v>
      </c>
      <c r="G284" t="s">
        <v>2040</v>
      </c>
      <c r="H284">
        <v>399</v>
      </c>
      <c r="I284">
        <v>6</v>
      </c>
      <c r="J284" t="str">
        <f>VLOOKUP(Data_Sales[[#This Row],[Sales Person]],Data_Persons!$C$1:$D$9,2,FALSE)</f>
        <v>Jeff</v>
      </c>
      <c r="K284">
        <f>INDEX(Data_Persons!$B$2:$D$10,MATCH(Data_Sales[[#This Row],[Sales Person]],Data_Persons!$C$2:$C$9,0),1)</f>
        <v>2</v>
      </c>
      <c r="L284">
        <f>VLOOKUP(Data_Sales[[#This Row],[Manager]],Data_Persons!$A$1:$C$9,2,FALSE)</f>
        <v>3</v>
      </c>
      <c r="M284">
        <f>Data_Sales[[#This Row],[Price]]*Data_Sales[[#This Row],[Quantity]]</f>
        <v>2394</v>
      </c>
    </row>
    <row r="285" spans="1:13" x14ac:dyDescent="0.35">
      <c r="A285" t="s">
        <v>322</v>
      </c>
      <c r="B285" s="2">
        <v>44650</v>
      </c>
      <c r="C285">
        <v>7</v>
      </c>
      <c r="D285" t="s">
        <v>40</v>
      </c>
      <c r="E285" t="s">
        <v>38</v>
      </c>
      <c r="F285" t="s">
        <v>14</v>
      </c>
      <c r="G285" t="s">
        <v>2040</v>
      </c>
      <c r="H285">
        <v>399</v>
      </c>
      <c r="I285">
        <v>2</v>
      </c>
      <c r="J285" t="str">
        <f>VLOOKUP(Data_Sales[[#This Row],[Sales Person]],Data_Persons!$C$1:$D$9,2,FALSE)</f>
        <v>Philip</v>
      </c>
      <c r="K285">
        <f>INDEX(Data_Persons!$B$2:$D$10,MATCH(Data_Sales[[#This Row],[Sales Person]],Data_Persons!$C$2:$C$9,0),1)</f>
        <v>8</v>
      </c>
      <c r="L285">
        <f>VLOOKUP(Data_Sales[[#This Row],[Manager]],Data_Persons!$A$1:$C$9,2,FALSE)</f>
        <v>8</v>
      </c>
      <c r="M285">
        <f>Data_Sales[[#This Row],[Price]]*Data_Sales[[#This Row],[Quantity]]</f>
        <v>798</v>
      </c>
    </row>
    <row r="286" spans="1:13" x14ac:dyDescent="0.35">
      <c r="A286" t="s">
        <v>323</v>
      </c>
      <c r="B286" s="2">
        <v>44651</v>
      </c>
      <c r="C286">
        <v>13</v>
      </c>
      <c r="D286" t="s">
        <v>32</v>
      </c>
      <c r="E286" t="s">
        <v>33</v>
      </c>
      <c r="F286" t="s">
        <v>24</v>
      </c>
      <c r="G286" t="s">
        <v>2040</v>
      </c>
      <c r="H286">
        <v>399</v>
      </c>
      <c r="I286">
        <v>0</v>
      </c>
      <c r="J286" t="str">
        <f>VLOOKUP(Data_Sales[[#This Row],[Sales Person]],Data_Persons!$C$1:$D$9,2,FALSE)</f>
        <v>Steve</v>
      </c>
      <c r="K286">
        <f>INDEX(Data_Persons!$B$2:$D$10,MATCH(Data_Sales[[#This Row],[Sales Person]],Data_Persons!$C$2:$C$9,0),1)</f>
        <v>6</v>
      </c>
      <c r="L286">
        <f>VLOOKUP(Data_Sales[[#This Row],[Manager]],Data_Persons!$A$1:$C$9,2,FALSE)</f>
        <v>4</v>
      </c>
      <c r="M286">
        <f>Data_Sales[[#This Row],[Price]]*Data_Sales[[#This Row],[Quantity]]</f>
        <v>0</v>
      </c>
    </row>
    <row r="287" spans="1:13" x14ac:dyDescent="0.35">
      <c r="A287" t="s">
        <v>324</v>
      </c>
      <c r="B287" s="2">
        <v>44651</v>
      </c>
      <c r="C287">
        <v>10</v>
      </c>
      <c r="D287" t="s">
        <v>65</v>
      </c>
      <c r="E287" t="s">
        <v>13</v>
      </c>
      <c r="F287" t="s">
        <v>14</v>
      </c>
      <c r="G287" t="s">
        <v>2040</v>
      </c>
      <c r="H287">
        <v>399</v>
      </c>
      <c r="I287">
        <v>8</v>
      </c>
      <c r="J287" t="str">
        <f>VLOOKUP(Data_Sales[[#This Row],[Sales Person]],Data_Persons!$C$1:$D$9,2,FALSE)</f>
        <v>Steve</v>
      </c>
      <c r="K287">
        <f>INDEX(Data_Persons!$B$2:$D$10,MATCH(Data_Sales[[#This Row],[Sales Person]],Data_Persons!$C$2:$C$9,0),1)</f>
        <v>4</v>
      </c>
      <c r="L287">
        <f>VLOOKUP(Data_Sales[[#This Row],[Manager]],Data_Persons!$A$1:$C$9,2,FALSE)</f>
        <v>4</v>
      </c>
      <c r="M287">
        <f>Data_Sales[[#This Row],[Price]]*Data_Sales[[#This Row],[Quantity]]</f>
        <v>3192</v>
      </c>
    </row>
    <row r="288" spans="1:13" x14ac:dyDescent="0.35">
      <c r="A288" t="s">
        <v>325</v>
      </c>
      <c r="B288" s="2">
        <v>44652</v>
      </c>
      <c r="C288">
        <v>1</v>
      </c>
      <c r="D288" t="s">
        <v>58</v>
      </c>
      <c r="E288" t="s">
        <v>27</v>
      </c>
      <c r="F288" t="s">
        <v>18</v>
      </c>
      <c r="G288" t="s">
        <v>2040</v>
      </c>
      <c r="H288">
        <v>399</v>
      </c>
      <c r="I288">
        <v>4</v>
      </c>
      <c r="J288" t="str">
        <f>VLOOKUP(Data_Sales[[#This Row],[Sales Person]],Data_Persons!$C$1:$D$9,2,FALSE)</f>
        <v>Sara</v>
      </c>
      <c r="K288">
        <f>INDEX(Data_Persons!$B$2:$D$10,MATCH(Data_Sales[[#This Row],[Sales Person]],Data_Persons!$C$2:$C$9,0),1)</f>
        <v>2</v>
      </c>
      <c r="L288">
        <f>VLOOKUP(Data_Sales[[#This Row],[Manager]],Data_Persons!$A$1:$C$9,2,FALSE)</f>
        <v>5</v>
      </c>
      <c r="M288">
        <f>Data_Sales[[#This Row],[Price]]*Data_Sales[[#This Row],[Quantity]]</f>
        <v>1596</v>
      </c>
    </row>
    <row r="289" spans="1:13" x14ac:dyDescent="0.35">
      <c r="A289" t="s">
        <v>326</v>
      </c>
      <c r="B289" s="2">
        <v>44653</v>
      </c>
      <c r="C289">
        <v>8</v>
      </c>
      <c r="D289" t="s">
        <v>73</v>
      </c>
      <c r="E289" t="s">
        <v>38</v>
      </c>
      <c r="F289" t="s">
        <v>14</v>
      </c>
      <c r="G289" t="s">
        <v>2040</v>
      </c>
      <c r="H289">
        <v>399</v>
      </c>
      <c r="I289">
        <v>0</v>
      </c>
      <c r="J289" t="str">
        <f>VLOOKUP(Data_Sales[[#This Row],[Sales Person]],Data_Persons!$C$1:$D$9,2,FALSE)</f>
        <v>Philip</v>
      </c>
      <c r="K289">
        <f>INDEX(Data_Persons!$B$2:$D$10,MATCH(Data_Sales[[#This Row],[Sales Person]],Data_Persons!$C$2:$C$9,0),1)</f>
        <v>8</v>
      </c>
      <c r="L289">
        <f>VLOOKUP(Data_Sales[[#This Row],[Manager]],Data_Persons!$A$1:$C$9,2,FALSE)</f>
        <v>8</v>
      </c>
      <c r="M289">
        <f>Data_Sales[[#This Row],[Price]]*Data_Sales[[#This Row],[Quantity]]</f>
        <v>0</v>
      </c>
    </row>
    <row r="290" spans="1:13" x14ac:dyDescent="0.35">
      <c r="A290" t="s">
        <v>327</v>
      </c>
      <c r="B290" s="2">
        <v>44658</v>
      </c>
      <c r="C290">
        <v>12</v>
      </c>
      <c r="D290" t="s">
        <v>22</v>
      </c>
      <c r="E290" t="s">
        <v>33</v>
      </c>
      <c r="F290" t="s">
        <v>24</v>
      </c>
      <c r="G290" t="s">
        <v>2040</v>
      </c>
      <c r="H290">
        <v>399</v>
      </c>
      <c r="I290">
        <v>5</v>
      </c>
      <c r="J290" t="str">
        <f>VLOOKUP(Data_Sales[[#This Row],[Sales Person]],Data_Persons!$C$1:$D$9,2,FALSE)</f>
        <v>Steve</v>
      </c>
      <c r="K290">
        <f>INDEX(Data_Persons!$B$2:$D$10,MATCH(Data_Sales[[#This Row],[Sales Person]],Data_Persons!$C$2:$C$9,0),1)</f>
        <v>6</v>
      </c>
      <c r="L290">
        <f>VLOOKUP(Data_Sales[[#This Row],[Manager]],Data_Persons!$A$1:$C$9,2,FALSE)</f>
        <v>4</v>
      </c>
      <c r="M290">
        <f>Data_Sales[[#This Row],[Price]]*Data_Sales[[#This Row],[Quantity]]</f>
        <v>1995</v>
      </c>
    </row>
    <row r="291" spans="1:13" x14ac:dyDescent="0.35">
      <c r="A291" t="s">
        <v>328</v>
      </c>
      <c r="B291" s="2">
        <v>44660</v>
      </c>
      <c r="C291">
        <v>9</v>
      </c>
      <c r="D291" t="s">
        <v>37</v>
      </c>
      <c r="E291" t="s">
        <v>13</v>
      </c>
      <c r="F291" t="s">
        <v>14</v>
      </c>
      <c r="G291" t="s">
        <v>2040</v>
      </c>
      <c r="H291">
        <v>399</v>
      </c>
      <c r="I291">
        <v>5</v>
      </c>
      <c r="J291" t="str">
        <f>VLOOKUP(Data_Sales[[#This Row],[Sales Person]],Data_Persons!$C$1:$D$9,2,FALSE)</f>
        <v>Steve</v>
      </c>
      <c r="K291">
        <f>INDEX(Data_Persons!$B$2:$D$10,MATCH(Data_Sales[[#This Row],[Sales Person]],Data_Persons!$C$2:$C$9,0),1)</f>
        <v>4</v>
      </c>
      <c r="L291">
        <f>VLOOKUP(Data_Sales[[#This Row],[Manager]],Data_Persons!$A$1:$C$9,2,FALSE)</f>
        <v>4</v>
      </c>
      <c r="M291">
        <f>Data_Sales[[#This Row],[Price]]*Data_Sales[[#This Row],[Quantity]]</f>
        <v>1995</v>
      </c>
    </row>
    <row r="292" spans="1:13" x14ac:dyDescent="0.35">
      <c r="A292" t="s">
        <v>329</v>
      </c>
      <c r="B292" s="2">
        <v>44664</v>
      </c>
      <c r="C292">
        <v>13</v>
      </c>
      <c r="D292" t="s">
        <v>32</v>
      </c>
      <c r="E292" t="s">
        <v>33</v>
      </c>
      <c r="F292" t="s">
        <v>24</v>
      </c>
      <c r="G292" t="s">
        <v>2040</v>
      </c>
      <c r="H292">
        <v>399</v>
      </c>
      <c r="I292">
        <v>0</v>
      </c>
      <c r="J292" t="str">
        <f>VLOOKUP(Data_Sales[[#This Row],[Sales Person]],Data_Persons!$C$1:$D$9,2,FALSE)</f>
        <v>Steve</v>
      </c>
      <c r="K292">
        <f>INDEX(Data_Persons!$B$2:$D$10,MATCH(Data_Sales[[#This Row],[Sales Person]],Data_Persons!$C$2:$C$9,0),1)</f>
        <v>6</v>
      </c>
      <c r="L292">
        <f>VLOOKUP(Data_Sales[[#This Row],[Manager]],Data_Persons!$A$1:$C$9,2,FALSE)</f>
        <v>4</v>
      </c>
      <c r="M292">
        <f>Data_Sales[[#This Row],[Price]]*Data_Sales[[#This Row],[Quantity]]</f>
        <v>0</v>
      </c>
    </row>
    <row r="293" spans="1:13" x14ac:dyDescent="0.35">
      <c r="A293" t="s">
        <v>330</v>
      </c>
      <c r="B293" s="2">
        <v>44665</v>
      </c>
      <c r="C293">
        <v>9</v>
      </c>
      <c r="D293" t="s">
        <v>37</v>
      </c>
      <c r="E293" t="s">
        <v>38</v>
      </c>
      <c r="F293" t="s">
        <v>14</v>
      </c>
      <c r="G293" t="s">
        <v>2040</v>
      </c>
      <c r="H293">
        <v>399</v>
      </c>
      <c r="I293">
        <v>7</v>
      </c>
      <c r="J293" t="str">
        <f>VLOOKUP(Data_Sales[[#This Row],[Sales Person]],Data_Persons!$C$1:$D$9,2,FALSE)</f>
        <v>Philip</v>
      </c>
      <c r="K293">
        <f>INDEX(Data_Persons!$B$2:$D$10,MATCH(Data_Sales[[#This Row],[Sales Person]],Data_Persons!$C$2:$C$9,0),1)</f>
        <v>8</v>
      </c>
      <c r="L293">
        <f>VLOOKUP(Data_Sales[[#This Row],[Manager]],Data_Persons!$A$1:$C$9,2,FALSE)</f>
        <v>8</v>
      </c>
      <c r="M293">
        <f>Data_Sales[[#This Row],[Price]]*Data_Sales[[#This Row],[Quantity]]</f>
        <v>2793</v>
      </c>
    </row>
    <row r="294" spans="1:13" x14ac:dyDescent="0.35">
      <c r="A294" t="s">
        <v>331</v>
      </c>
      <c r="B294" s="2">
        <v>44666</v>
      </c>
      <c r="C294">
        <v>6</v>
      </c>
      <c r="D294" t="s">
        <v>12</v>
      </c>
      <c r="E294" t="s">
        <v>38</v>
      </c>
      <c r="F294" t="s">
        <v>14</v>
      </c>
      <c r="G294" t="s">
        <v>2040</v>
      </c>
      <c r="H294">
        <v>399</v>
      </c>
      <c r="I294">
        <v>0</v>
      </c>
      <c r="J294" t="str">
        <f>VLOOKUP(Data_Sales[[#This Row],[Sales Person]],Data_Persons!$C$1:$D$9,2,FALSE)</f>
        <v>Philip</v>
      </c>
      <c r="K294">
        <f>INDEX(Data_Persons!$B$2:$D$10,MATCH(Data_Sales[[#This Row],[Sales Person]],Data_Persons!$C$2:$C$9,0),1)</f>
        <v>8</v>
      </c>
      <c r="L294">
        <f>VLOOKUP(Data_Sales[[#This Row],[Manager]],Data_Persons!$A$1:$C$9,2,FALSE)</f>
        <v>8</v>
      </c>
      <c r="M294">
        <f>Data_Sales[[#This Row],[Price]]*Data_Sales[[#This Row],[Quantity]]</f>
        <v>0</v>
      </c>
    </row>
    <row r="295" spans="1:13" x14ac:dyDescent="0.35">
      <c r="A295" t="s">
        <v>332</v>
      </c>
      <c r="B295" s="2">
        <v>44669</v>
      </c>
      <c r="C295">
        <v>5</v>
      </c>
      <c r="D295" t="s">
        <v>20</v>
      </c>
      <c r="E295" t="s">
        <v>27</v>
      </c>
      <c r="F295" t="s">
        <v>18</v>
      </c>
      <c r="G295" t="s">
        <v>2040</v>
      </c>
      <c r="H295">
        <v>399</v>
      </c>
      <c r="I295">
        <v>8</v>
      </c>
      <c r="J295" t="str">
        <f>VLOOKUP(Data_Sales[[#This Row],[Sales Person]],Data_Persons!$C$1:$D$9,2,FALSE)</f>
        <v>Sara</v>
      </c>
      <c r="K295">
        <f>INDEX(Data_Persons!$B$2:$D$10,MATCH(Data_Sales[[#This Row],[Sales Person]],Data_Persons!$C$2:$C$9,0),1)</f>
        <v>2</v>
      </c>
      <c r="L295">
        <f>VLOOKUP(Data_Sales[[#This Row],[Manager]],Data_Persons!$A$1:$C$9,2,FALSE)</f>
        <v>5</v>
      </c>
      <c r="M295">
        <f>Data_Sales[[#This Row],[Price]]*Data_Sales[[#This Row],[Quantity]]</f>
        <v>3192</v>
      </c>
    </row>
    <row r="296" spans="1:13" x14ac:dyDescent="0.35">
      <c r="A296" t="s">
        <v>333</v>
      </c>
      <c r="B296" s="2">
        <v>44669</v>
      </c>
      <c r="C296">
        <v>13</v>
      </c>
      <c r="D296" t="s">
        <v>32</v>
      </c>
      <c r="E296" t="s">
        <v>23</v>
      </c>
      <c r="F296" t="s">
        <v>24</v>
      </c>
      <c r="G296" t="s">
        <v>2040</v>
      </c>
      <c r="H296">
        <v>399</v>
      </c>
      <c r="I296">
        <v>5</v>
      </c>
      <c r="J296" t="str">
        <f>VLOOKUP(Data_Sales[[#This Row],[Sales Person]],Data_Persons!$C$1:$D$9,2,FALSE)</f>
        <v>Sara</v>
      </c>
      <c r="K296">
        <f>INDEX(Data_Persons!$B$2:$D$10,MATCH(Data_Sales[[#This Row],[Sales Person]],Data_Persons!$C$2:$C$9,0),1)</f>
        <v>5</v>
      </c>
      <c r="L296">
        <f>VLOOKUP(Data_Sales[[#This Row],[Manager]],Data_Persons!$A$1:$C$9,2,FALSE)</f>
        <v>5</v>
      </c>
      <c r="M296">
        <f>Data_Sales[[#This Row],[Price]]*Data_Sales[[#This Row],[Quantity]]</f>
        <v>1995</v>
      </c>
    </row>
    <row r="297" spans="1:13" x14ac:dyDescent="0.35">
      <c r="A297" t="s">
        <v>334</v>
      </c>
      <c r="B297" s="2">
        <v>44670</v>
      </c>
      <c r="C297">
        <v>4</v>
      </c>
      <c r="D297" t="s">
        <v>16</v>
      </c>
      <c r="E297" t="s">
        <v>17</v>
      </c>
      <c r="F297" t="s">
        <v>18</v>
      </c>
      <c r="G297" t="s">
        <v>2040</v>
      </c>
      <c r="H297">
        <v>399</v>
      </c>
      <c r="I297">
        <v>7</v>
      </c>
      <c r="J297" t="str">
        <f>VLOOKUP(Data_Sales[[#This Row],[Sales Person]],Data_Persons!$C$1:$D$9,2,FALSE)</f>
        <v>Jeff</v>
      </c>
      <c r="K297">
        <f>INDEX(Data_Persons!$B$2:$D$10,MATCH(Data_Sales[[#This Row],[Sales Person]],Data_Persons!$C$2:$C$9,0),1)</f>
        <v>2</v>
      </c>
      <c r="L297">
        <f>VLOOKUP(Data_Sales[[#This Row],[Manager]],Data_Persons!$A$1:$C$9,2,FALSE)</f>
        <v>3</v>
      </c>
      <c r="M297">
        <f>Data_Sales[[#This Row],[Price]]*Data_Sales[[#This Row],[Quantity]]</f>
        <v>2793</v>
      </c>
    </row>
    <row r="298" spans="1:13" x14ac:dyDescent="0.35">
      <c r="A298" t="s">
        <v>335</v>
      </c>
      <c r="B298" s="2">
        <v>44670</v>
      </c>
      <c r="C298">
        <v>4</v>
      </c>
      <c r="D298" t="s">
        <v>16</v>
      </c>
      <c r="E298" t="s">
        <v>27</v>
      </c>
      <c r="F298" t="s">
        <v>18</v>
      </c>
      <c r="G298" t="s">
        <v>2040</v>
      </c>
      <c r="H298">
        <v>399</v>
      </c>
      <c r="I298">
        <v>9</v>
      </c>
      <c r="J298" t="str">
        <f>VLOOKUP(Data_Sales[[#This Row],[Sales Person]],Data_Persons!$C$1:$D$9,2,FALSE)</f>
        <v>Sara</v>
      </c>
      <c r="K298">
        <f>INDEX(Data_Persons!$B$2:$D$10,MATCH(Data_Sales[[#This Row],[Sales Person]],Data_Persons!$C$2:$C$9,0),1)</f>
        <v>2</v>
      </c>
      <c r="L298">
        <f>VLOOKUP(Data_Sales[[#This Row],[Manager]],Data_Persons!$A$1:$C$9,2,FALSE)</f>
        <v>5</v>
      </c>
      <c r="M298">
        <f>Data_Sales[[#This Row],[Price]]*Data_Sales[[#This Row],[Quantity]]</f>
        <v>3591</v>
      </c>
    </row>
    <row r="299" spans="1:13" x14ac:dyDescent="0.35">
      <c r="A299" t="s">
        <v>336</v>
      </c>
      <c r="B299" s="2">
        <v>44670</v>
      </c>
      <c r="C299">
        <v>10</v>
      </c>
      <c r="D299" t="s">
        <v>65</v>
      </c>
      <c r="E299" t="s">
        <v>38</v>
      </c>
      <c r="F299" t="s">
        <v>14</v>
      </c>
      <c r="G299" t="s">
        <v>2040</v>
      </c>
      <c r="H299">
        <v>399</v>
      </c>
      <c r="I299">
        <v>4</v>
      </c>
      <c r="J299" t="str">
        <f>VLOOKUP(Data_Sales[[#This Row],[Sales Person]],Data_Persons!$C$1:$D$9,2,FALSE)</f>
        <v>Philip</v>
      </c>
      <c r="K299">
        <f>INDEX(Data_Persons!$B$2:$D$10,MATCH(Data_Sales[[#This Row],[Sales Person]],Data_Persons!$C$2:$C$9,0),1)</f>
        <v>8</v>
      </c>
      <c r="L299">
        <f>VLOOKUP(Data_Sales[[#This Row],[Manager]],Data_Persons!$A$1:$C$9,2,FALSE)</f>
        <v>8</v>
      </c>
      <c r="M299">
        <f>Data_Sales[[#This Row],[Price]]*Data_Sales[[#This Row],[Quantity]]</f>
        <v>1596</v>
      </c>
    </row>
    <row r="300" spans="1:13" x14ac:dyDescent="0.35">
      <c r="A300" t="s">
        <v>337</v>
      </c>
      <c r="B300" s="2">
        <v>44671</v>
      </c>
      <c r="C300">
        <v>6</v>
      </c>
      <c r="D300" t="s">
        <v>12</v>
      </c>
      <c r="E300" t="s">
        <v>38</v>
      </c>
      <c r="F300" t="s">
        <v>14</v>
      </c>
      <c r="G300" t="s">
        <v>2040</v>
      </c>
      <c r="H300">
        <v>399</v>
      </c>
      <c r="I300">
        <v>6</v>
      </c>
      <c r="J300" t="str">
        <f>VLOOKUP(Data_Sales[[#This Row],[Sales Person]],Data_Persons!$C$1:$D$9,2,FALSE)</f>
        <v>Philip</v>
      </c>
      <c r="K300">
        <f>INDEX(Data_Persons!$B$2:$D$10,MATCH(Data_Sales[[#This Row],[Sales Person]],Data_Persons!$C$2:$C$9,0),1)</f>
        <v>8</v>
      </c>
      <c r="L300">
        <f>VLOOKUP(Data_Sales[[#This Row],[Manager]],Data_Persons!$A$1:$C$9,2,FALSE)</f>
        <v>8</v>
      </c>
      <c r="M300">
        <f>Data_Sales[[#This Row],[Price]]*Data_Sales[[#This Row],[Quantity]]</f>
        <v>2394</v>
      </c>
    </row>
    <row r="301" spans="1:13" x14ac:dyDescent="0.35">
      <c r="A301" t="s">
        <v>338</v>
      </c>
      <c r="B301" s="2">
        <v>44671</v>
      </c>
      <c r="C301">
        <v>20</v>
      </c>
      <c r="D301" t="s">
        <v>8</v>
      </c>
      <c r="E301" t="s">
        <v>9</v>
      </c>
      <c r="F301" t="s">
        <v>10</v>
      </c>
      <c r="G301" t="s">
        <v>2040</v>
      </c>
      <c r="H301">
        <v>399</v>
      </c>
      <c r="I301">
        <v>9</v>
      </c>
      <c r="J301" t="str">
        <f>VLOOKUP(Data_Sales[[#This Row],[Sales Person]],Data_Persons!$C$1:$D$9,2,FALSE)</f>
        <v>Jeff</v>
      </c>
      <c r="K301">
        <f>INDEX(Data_Persons!$B$2:$D$10,MATCH(Data_Sales[[#This Row],[Sales Person]],Data_Persons!$C$2:$C$9,0),1)</f>
        <v>3</v>
      </c>
      <c r="L301">
        <f>VLOOKUP(Data_Sales[[#This Row],[Manager]],Data_Persons!$A$1:$C$9,2,FALSE)</f>
        <v>3</v>
      </c>
      <c r="M301">
        <f>Data_Sales[[#This Row],[Price]]*Data_Sales[[#This Row],[Quantity]]</f>
        <v>3591</v>
      </c>
    </row>
    <row r="302" spans="1:13" x14ac:dyDescent="0.35">
      <c r="A302" t="s">
        <v>339</v>
      </c>
      <c r="B302" s="2">
        <v>44674</v>
      </c>
      <c r="C302">
        <v>19</v>
      </c>
      <c r="D302" t="s">
        <v>29</v>
      </c>
      <c r="E302" t="s">
        <v>35</v>
      </c>
      <c r="F302" t="s">
        <v>10</v>
      </c>
      <c r="G302" t="s">
        <v>2040</v>
      </c>
      <c r="H302">
        <v>399</v>
      </c>
      <c r="I302">
        <v>1</v>
      </c>
      <c r="J302" t="str">
        <f>VLOOKUP(Data_Sales[[#This Row],[Sales Person]],Data_Persons!$C$1:$D$9,2,FALSE)</f>
        <v>Jeff</v>
      </c>
      <c r="K302">
        <f>INDEX(Data_Persons!$B$2:$D$10,MATCH(Data_Sales[[#This Row],[Sales Person]],Data_Persons!$C$2:$C$9,0),1)</f>
        <v>5</v>
      </c>
      <c r="L302">
        <f>VLOOKUP(Data_Sales[[#This Row],[Manager]],Data_Persons!$A$1:$C$9,2,FALSE)</f>
        <v>3</v>
      </c>
      <c r="M302">
        <f>Data_Sales[[#This Row],[Price]]*Data_Sales[[#This Row],[Quantity]]</f>
        <v>399</v>
      </c>
    </row>
    <row r="303" spans="1:13" x14ac:dyDescent="0.35">
      <c r="A303" t="s">
        <v>340</v>
      </c>
      <c r="B303" s="2">
        <v>44674</v>
      </c>
      <c r="C303">
        <v>5</v>
      </c>
      <c r="D303" t="s">
        <v>20</v>
      </c>
      <c r="E303" t="s">
        <v>17</v>
      </c>
      <c r="F303" t="s">
        <v>18</v>
      </c>
      <c r="G303" t="s">
        <v>2040</v>
      </c>
      <c r="H303">
        <v>399</v>
      </c>
      <c r="I303">
        <v>8</v>
      </c>
      <c r="J303" t="str">
        <f>VLOOKUP(Data_Sales[[#This Row],[Sales Person]],Data_Persons!$C$1:$D$9,2,FALSE)</f>
        <v>Jeff</v>
      </c>
      <c r="K303">
        <f>INDEX(Data_Persons!$B$2:$D$10,MATCH(Data_Sales[[#This Row],[Sales Person]],Data_Persons!$C$2:$C$9,0),1)</f>
        <v>2</v>
      </c>
      <c r="L303">
        <f>VLOOKUP(Data_Sales[[#This Row],[Manager]],Data_Persons!$A$1:$C$9,2,FALSE)</f>
        <v>3</v>
      </c>
      <c r="M303">
        <f>Data_Sales[[#This Row],[Price]]*Data_Sales[[#This Row],[Quantity]]</f>
        <v>3192</v>
      </c>
    </row>
    <row r="304" spans="1:13" x14ac:dyDescent="0.35">
      <c r="A304" t="s">
        <v>341</v>
      </c>
      <c r="B304" s="2">
        <v>44674</v>
      </c>
      <c r="C304">
        <v>11</v>
      </c>
      <c r="D304" t="s">
        <v>112</v>
      </c>
      <c r="E304" t="s">
        <v>33</v>
      </c>
      <c r="F304" t="s">
        <v>24</v>
      </c>
      <c r="G304" t="s">
        <v>2040</v>
      </c>
      <c r="H304">
        <v>399</v>
      </c>
      <c r="I304">
        <v>6</v>
      </c>
      <c r="J304" t="str">
        <f>VLOOKUP(Data_Sales[[#This Row],[Sales Person]],Data_Persons!$C$1:$D$9,2,FALSE)</f>
        <v>Steve</v>
      </c>
      <c r="K304">
        <f>INDEX(Data_Persons!$B$2:$D$10,MATCH(Data_Sales[[#This Row],[Sales Person]],Data_Persons!$C$2:$C$9,0),1)</f>
        <v>6</v>
      </c>
      <c r="L304">
        <f>VLOOKUP(Data_Sales[[#This Row],[Manager]],Data_Persons!$A$1:$C$9,2,FALSE)</f>
        <v>4</v>
      </c>
      <c r="M304">
        <f>Data_Sales[[#This Row],[Price]]*Data_Sales[[#This Row],[Quantity]]</f>
        <v>2394</v>
      </c>
    </row>
    <row r="305" spans="1:13" x14ac:dyDescent="0.35">
      <c r="A305" t="s">
        <v>342</v>
      </c>
      <c r="B305" s="2">
        <v>44674</v>
      </c>
      <c r="C305">
        <v>8</v>
      </c>
      <c r="D305" t="s">
        <v>73</v>
      </c>
      <c r="E305" t="s">
        <v>13</v>
      </c>
      <c r="F305" t="s">
        <v>14</v>
      </c>
      <c r="G305" t="s">
        <v>2040</v>
      </c>
      <c r="H305">
        <v>399</v>
      </c>
      <c r="I305">
        <v>2</v>
      </c>
      <c r="J305" t="str">
        <f>VLOOKUP(Data_Sales[[#This Row],[Sales Person]],Data_Persons!$C$1:$D$9,2,FALSE)</f>
        <v>Steve</v>
      </c>
      <c r="K305">
        <f>INDEX(Data_Persons!$B$2:$D$10,MATCH(Data_Sales[[#This Row],[Sales Person]],Data_Persons!$C$2:$C$9,0),1)</f>
        <v>4</v>
      </c>
      <c r="L305">
        <f>VLOOKUP(Data_Sales[[#This Row],[Manager]],Data_Persons!$A$1:$C$9,2,FALSE)</f>
        <v>4</v>
      </c>
      <c r="M305">
        <f>Data_Sales[[#This Row],[Price]]*Data_Sales[[#This Row],[Quantity]]</f>
        <v>798</v>
      </c>
    </row>
    <row r="306" spans="1:13" x14ac:dyDescent="0.35">
      <c r="A306" t="s">
        <v>343</v>
      </c>
      <c r="B306" s="2">
        <v>44676</v>
      </c>
      <c r="C306">
        <v>10</v>
      </c>
      <c r="D306" t="s">
        <v>65</v>
      </c>
      <c r="E306" t="s">
        <v>38</v>
      </c>
      <c r="F306" t="s">
        <v>14</v>
      </c>
      <c r="G306" t="s">
        <v>2040</v>
      </c>
      <c r="H306">
        <v>399</v>
      </c>
      <c r="I306">
        <v>5</v>
      </c>
      <c r="J306" t="str">
        <f>VLOOKUP(Data_Sales[[#This Row],[Sales Person]],Data_Persons!$C$1:$D$9,2,FALSE)</f>
        <v>Philip</v>
      </c>
      <c r="K306">
        <f>INDEX(Data_Persons!$B$2:$D$10,MATCH(Data_Sales[[#This Row],[Sales Person]],Data_Persons!$C$2:$C$9,0),1)</f>
        <v>8</v>
      </c>
      <c r="L306">
        <f>VLOOKUP(Data_Sales[[#This Row],[Manager]],Data_Persons!$A$1:$C$9,2,FALSE)</f>
        <v>8</v>
      </c>
      <c r="M306">
        <f>Data_Sales[[#This Row],[Price]]*Data_Sales[[#This Row],[Quantity]]</f>
        <v>1995</v>
      </c>
    </row>
    <row r="307" spans="1:13" x14ac:dyDescent="0.35">
      <c r="A307" t="s">
        <v>344</v>
      </c>
      <c r="B307" s="2">
        <v>44681</v>
      </c>
      <c r="C307">
        <v>11</v>
      </c>
      <c r="D307" t="s">
        <v>112</v>
      </c>
      <c r="E307" t="s">
        <v>23</v>
      </c>
      <c r="F307" t="s">
        <v>24</v>
      </c>
      <c r="G307" t="s">
        <v>2040</v>
      </c>
      <c r="H307">
        <v>399</v>
      </c>
      <c r="I307">
        <v>5</v>
      </c>
      <c r="J307" t="str">
        <f>VLOOKUP(Data_Sales[[#This Row],[Sales Person]],Data_Persons!$C$1:$D$9,2,FALSE)</f>
        <v>Sara</v>
      </c>
      <c r="K307">
        <f>INDEX(Data_Persons!$B$2:$D$10,MATCH(Data_Sales[[#This Row],[Sales Person]],Data_Persons!$C$2:$C$9,0),1)</f>
        <v>5</v>
      </c>
      <c r="L307">
        <f>VLOOKUP(Data_Sales[[#This Row],[Manager]],Data_Persons!$A$1:$C$9,2,FALSE)</f>
        <v>5</v>
      </c>
      <c r="M307">
        <f>Data_Sales[[#This Row],[Price]]*Data_Sales[[#This Row],[Quantity]]</f>
        <v>1995</v>
      </c>
    </row>
    <row r="308" spans="1:13" x14ac:dyDescent="0.35">
      <c r="A308" t="s">
        <v>345</v>
      </c>
      <c r="B308" s="2">
        <v>44684</v>
      </c>
      <c r="C308">
        <v>16</v>
      </c>
      <c r="D308" t="s">
        <v>89</v>
      </c>
      <c r="E308" t="s">
        <v>9</v>
      </c>
      <c r="F308" t="s">
        <v>10</v>
      </c>
      <c r="G308" t="s">
        <v>2040</v>
      </c>
      <c r="H308">
        <v>399</v>
      </c>
      <c r="I308">
        <v>3</v>
      </c>
      <c r="J308" t="str">
        <f>VLOOKUP(Data_Sales[[#This Row],[Sales Person]],Data_Persons!$C$1:$D$9,2,FALSE)</f>
        <v>Jeff</v>
      </c>
      <c r="K308">
        <f>INDEX(Data_Persons!$B$2:$D$10,MATCH(Data_Sales[[#This Row],[Sales Person]],Data_Persons!$C$2:$C$9,0),1)</f>
        <v>3</v>
      </c>
      <c r="L308">
        <f>VLOOKUP(Data_Sales[[#This Row],[Manager]],Data_Persons!$A$1:$C$9,2,FALSE)</f>
        <v>3</v>
      </c>
      <c r="M308">
        <f>Data_Sales[[#This Row],[Price]]*Data_Sales[[#This Row],[Quantity]]</f>
        <v>1197</v>
      </c>
    </row>
    <row r="309" spans="1:13" x14ac:dyDescent="0.35">
      <c r="A309" t="s">
        <v>346</v>
      </c>
      <c r="B309" s="2">
        <v>44684</v>
      </c>
      <c r="C309">
        <v>18</v>
      </c>
      <c r="D309" t="s">
        <v>49</v>
      </c>
      <c r="E309" t="s">
        <v>35</v>
      </c>
      <c r="F309" t="s">
        <v>10</v>
      </c>
      <c r="G309" t="s">
        <v>2040</v>
      </c>
      <c r="H309">
        <v>399</v>
      </c>
      <c r="I309">
        <v>6</v>
      </c>
      <c r="J309" t="str">
        <f>VLOOKUP(Data_Sales[[#This Row],[Sales Person]],Data_Persons!$C$1:$D$9,2,FALSE)</f>
        <v>Jeff</v>
      </c>
      <c r="K309">
        <f>INDEX(Data_Persons!$B$2:$D$10,MATCH(Data_Sales[[#This Row],[Sales Person]],Data_Persons!$C$2:$C$9,0),1)</f>
        <v>5</v>
      </c>
      <c r="L309">
        <f>VLOOKUP(Data_Sales[[#This Row],[Manager]],Data_Persons!$A$1:$C$9,2,FALSE)</f>
        <v>3</v>
      </c>
      <c r="M309">
        <f>Data_Sales[[#This Row],[Price]]*Data_Sales[[#This Row],[Quantity]]</f>
        <v>2394</v>
      </c>
    </row>
    <row r="310" spans="1:13" x14ac:dyDescent="0.35">
      <c r="A310" t="s">
        <v>347</v>
      </c>
      <c r="B310" s="2">
        <v>44686</v>
      </c>
      <c r="C310">
        <v>19</v>
      </c>
      <c r="D310" t="s">
        <v>29</v>
      </c>
      <c r="E310" t="s">
        <v>35</v>
      </c>
      <c r="F310" t="s">
        <v>10</v>
      </c>
      <c r="G310" t="s">
        <v>2040</v>
      </c>
      <c r="H310">
        <v>399</v>
      </c>
      <c r="I310">
        <v>5</v>
      </c>
      <c r="J310" t="str">
        <f>VLOOKUP(Data_Sales[[#This Row],[Sales Person]],Data_Persons!$C$1:$D$9,2,FALSE)</f>
        <v>Jeff</v>
      </c>
      <c r="K310">
        <f>INDEX(Data_Persons!$B$2:$D$10,MATCH(Data_Sales[[#This Row],[Sales Person]],Data_Persons!$C$2:$C$9,0),1)</f>
        <v>5</v>
      </c>
      <c r="L310">
        <f>VLOOKUP(Data_Sales[[#This Row],[Manager]],Data_Persons!$A$1:$C$9,2,FALSE)</f>
        <v>3</v>
      </c>
      <c r="M310">
        <f>Data_Sales[[#This Row],[Price]]*Data_Sales[[#This Row],[Quantity]]</f>
        <v>1995</v>
      </c>
    </row>
    <row r="311" spans="1:13" x14ac:dyDescent="0.35">
      <c r="A311" t="s">
        <v>348</v>
      </c>
      <c r="B311" s="2">
        <v>44688</v>
      </c>
      <c r="C311">
        <v>15</v>
      </c>
      <c r="D311" t="s">
        <v>46</v>
      </c>
      <c r="E311" t="s">
        <v>23</v>
      </c>
      <c r="F311" t="s">
        <v>24</v>
      </c>
      <c r="G311" t="s">
        <v>2040</v>
      </c>
      <c r="H311">
        <v>399</v>
      </c>
      <c r="I311">
        <v>0</v>
      </c>
      <c r="J311" t="str">
        <f>VLOOKUP(Data_Sales[[#This Row],[Sales Person]],Data_Persons!$C$1:$D$9,2,FALSE)</f>
        <v>Sara</v>
      </c>
      <c r="K311">
        <f>INDEX(Data_Persons!$B$2:$D$10,MATCH(Data_Sales[[#This Row],[Sales Person]],Data_Persons!$C$2:$C$9,0),1)</f>
        <v>5</v>
      </c>
      <c r="L311">
        <f>VLOOKUP(Data_Sales[[#This Row],[Manager]],Data_Persons!$A$1:$C$9,2,FALSE)</f>
        <v>5</v>
      </c>
      <c r="M311">
        <f>Data_Sales[[#This Row],[Price]]*Data_Sales[[#This Row],[Quantity]]</f>
        <v>0</v>
      </c>
    </row>
    <row r="312" spans="1:13" x14ac:dyDescent="0.35">
      <c r="A312" t="s">
        <v>349</v>
      </c>
      <c r="B312" s="2">
        <v>44691</v>
      </c>
      <c r="C312">
        <v>17</v>
      </c>
      <c r="D312" t="s">
        <v>60</v>
      </c>
      <c r="E312" t="s">
        <v>35</v>
      </c>
      <c r="F312" t="s">
        <v>10</v>
      </c>
      <c r="G312" t="s">
        <v>2040</v>
      </c>
      <c r="H312">
        <v>399</v>
      </c>
      <c r="I312">
        <v>1</v>
      </c>
      <c r="J312" t="str">
        <f>VLOOKUP(Data_Sales[[#This Row],[Sales Person]],Data_Persons!$C$1:$D$9,2,FALSE)</f>
        <v>Jeff</v>
      </c>
      <c r="K312">
        <f>INDEX(Data_Persons!$B$2:$D$10,MATCH(Data_Sales[[#This Row],[Sales Person]],Data_Persons!$C$2:$C$9,0),1)</f>
        <v>5</v>
      </c>
      <c r="L312">
        <f>VLOOKUP(Data_Sales[[#This Row],[Manager]],Data_Persons!$A$1:$C$9,2,FALSE)</f>
        <v>3</v>
      </c>
      <c r="M312">
        <f>Data_Sales[[#This Row],[Price]]*Data_Sales[[#This Row],[Quantity]]</f>
        <v>399</v>
      </c>
    </row>
    <row r="313" spans="1:13" x14ac:dyDescent="0.35">
      <c r="A313" t="s">
        <v>350</v>
      </c>
      <c r="B313" s="2">
        <v>44694</v>
      </c>
      <c r="C313">
        <v>11</v>
      </c>
      <c r="D313" t="s">
        <v>112</v>
      </c>
      <c r="E313" t="s">
        <v>33</v>
      </c>
      <c r="F313" t="s">
        <v>24</v>
      </c>
      <c r="G313" t="s">
        <v>2040</v>
      </c>
      <c r="H313">
        <v>399</v>
      </c>
      <c r="I313">
        <v>2</v>
      </c>
      <c r="J313" t="str">
        <f>VLOOKUP(Data_Sales[[#This Row],[Sales Person]],Data_Persons!$C$1:$D$9,2,FALSE)</f>
        <v>Steve</v>
      </c>
      <c r="K313">
        <f>INDEX(Data_Persons!$B$2:$D$10,MATCH(Data_Sales[[#This Row],[Sales Person]],Data_Persons!$C$2:$C$9,0),1)</f>
        <v>6</v>
      </c>
      <c r="L313">
        <f>VLOOKUP(Data_Sales[[#This Row],[Manager]],Data_Persons!$A$1:$C$9,2,FALSE)</f>
        <v>4</v>
      </c>
      <c r="M313">
        <f>Data_Sales[[#This Row],[Price]]*Data_Sales[[#This Row],[Quantity]]</f>
        <v>798</v>
      </c>
    </row>
    <row r="314" spans="1:13" x14ac:dyDescent="0.35">
      <c r="A314" t="s">
        <v>351</v>
      </c>
      <c r="B314" s="2">
        <v>44695</v>
      </c>
      <c r="C314">
        <v>11</v>
      </c>
      <c r="D314" t="s">
        <v>112</v>
      </c>
      <c r="E314" t="s">
        <v>23</v>
      </c>
      <c r="F314" t="s">
        <v>24</v>
      </c>
      <c r="G314" t="s">
        <v>2040</v>
      </c>
      <c r="H314">
        <v>399</v>
      </c>
      <c r="I314">
        <v>6</v>
      </c>
      <c r="J314" t="str">
        <f>VLOOKUP(Data_Sales[[#This Row],[Sales Person]],Data_Persons!$C$1:$D$9,2,FALSE)</f>
        <v>Sara</v>
      </c>
      <c r="K314">
        <f>INDEX(Data_Persons!$B$2:$D$10,MATCH(Data_Sales[[#This Row],[Sales Person]],Data_Persons!$C$2:$C$9,0),1)</f>
        <v>5</v>
      </c>
      <c r="L314">
        <f>VLOOKUP(Data_Sales[[#This Row],[Manager]],Data_Persons!$A$1:$C$9,2,FALSE)</f>
        <v>5</v>
      </c>
      <c r="M314">
        <f>Data_Sales[[#This Row],[Price]]*Data_Sales[[#This Row],[Quantity]]</f>
        <v>2394</v>
      </c>
    </row>
    <row r="315" spans="1:13" x14ac:dyDescent="0.35">
      <c r="A315" t="s">
        <v>352</v>
      </c>
      <c r="B315" s="2">
        <v>44698</v>
      </c>
      <c r="C315">
        <v>1</v>
      </c>
      <c r="D315" t="s">
        <v>58</v>
      </c>
      <c r="E315" t="s">
        <v>27</v>
      </c>
      <c r="F315" t="s">
        <v>18</v>
      </c>
      <c r="G315" t="s">
        <v>2040</v>
      </c>
      <c r="H315">
        <v>399</v>
      </c>
      <c r="I315">
        <v>7</v>
      </c>
      <c r="J315" t="str">
        <f>VLOOKUP(Data_Sales[[#This Row],[Sales Person]],Data_Persons!$C$1:$D$9,2,FALSE)</f>
        <v>Sara</v>
      </c>
      <c r="K315">
        <f>INDEX(Data_Persons!$B$2:$D$10,MATCH(Data_Sales[[#This Row],[Sales Person]],Data_Persons!$C$2:$C$9,0),1)</f>
        <v>2</v>
      </c>
      <c r="L315">
        <f>VLOOKUP(Data_Sales[[#This Row],[Manager]],Data_Persons!$A$1:$C$9,2,FALSE)</f>
        <v>5</v>
      </c>
      <c r="M315">
        <f>Data_Sales[[#This Row],[Price]]*Data_Sales[[#This Row],[Quantity]]</f>
        <v>2793</v>
      </c>
    </row>
    <row r="316" spans="1:13" x14ac:dyDescent="0.35">
      <c r="A316" t="s">
        <v>353</v>
      </c>
      <c r="B316" s="2">
        <v>44699</v>
      </c>
      <c r="C316">
        <v>2</v>
      </c>
      <c r="D316" t="s">
        <v>71</v>
      </c>
      <c r="E316" t="s">
        <v>27</v>
      </c>
      <c r="F316" t="s">
        <v>18</v>
      </c>
      <c r="G316" t="s">
        <v>2040</v>
      </c>
      <c r="H316">
        <v>399</v>
      </c>
      <c r="I316">
        <v>4</v>
      </c>
      <c r="J316" t="str">
        <f>VLOOKUP(Data_Sales[[#This Row],[Sales Person]],Data_Persons!$C$1:$D$9,2,FALSE)</f>
        <v>Sara</v>
      </c>
      <c r="K316">
        <f>INDEX(Data_Persons!$B$2:$D$10,MATCH(Data_Sales[[#This Row],[Sales Person]],Data_Persons!$C$2:$C$9,0),1)</f>
        <v>2</v>
      </c>
      <c r="L316">
        <f>VLOOKUP(Data_Sales[[#This Row],[Manager]],Data_Persons!$A$1:$C$9,2,FALSE)</f>
        <v>5</v>
      </c>
      <c r="M316">
        <f>Data_Sales[[#This Row],[Price]]*Data_Sales[[#This Row],[Quantity]]</f>
        <v>1596</v>
      </c>
    </row>
    <row r="317" spans="1:13" x14ac:dyDescent="0.35">
      <c r="A317" t="s">
        <v>354</v>
      </c>
      <c r="B317" s="2">
        <v>44700</v>
      </c>
      <c r="C317">
        <v>10</v>
      </c>
      <c r="D317" t="s">
        <v>65</v>
      </c>
      <c r="E317" t="s">
        <v>38</v>
      </c>
      <c r="F317" t="s">
        <v>14</v>
      </c>
      <c r="G317" t="s">
        <v>2040</v>
      </c>
      <c r="H317">
        <v>399</v>
      </c>
      <c r="I317">
        <v>1</v>
      </c>
      <c r="J317" t="str">
        <f>VLOOKUP(Data_Sales[[#This Row],[Sales Person]],Data_Persons!$C$1:$D$9,2,FALSE)</f>
        <v>Philip</v>
      </c>
      <c r="K317">
        <f>INDEX(Data_Persons!$B$2:$D$10,MATCH(Data_Sales[[#This Row],[Sales Person]],Data_Persons!$C$2:$C$9,0),1)</f>
        <v>8</v>
      </c>
      <c r="L317">
        <f>VLOOKUP(Data_Sales[[#This Row],[Manager]],Data_Persons!$A$1:$C$9,2,FALSE)</f>
        <v>8</v>
      </c>
      <c r="M317">
        <f>Data_Sales[[#This Row],[Price]]*Data_Sales[[#This Row],[Quantity]]</f>
        <v>399</v>
      </c>
    </row>
    <row r="318" spans="1:13" x14ac:dyDescent="0.35">
      <c r="A318" t="s">
        <v>355</v>
      </c>
      <c r="B318" s="2">
        <v>44701</v>
      </c>
      <c r="C318">
        <v>19</v>
      </c>
      <c r="D318" t="s">
        <v>29</v>
      </c>
      <c r="E318" t="s">
        <v>9</v>
      </c>
      <c r="F318" t="s">
        <v>10</v>
      </c>
      <c r="G318" t="s">
        <v>2040</v>
      </c>
      <c r="H318">
        <v>399</v>
      </c>
      <c r="I318">
        <v>8</v>
      </c>
      <c r="J318" t="str">
        <f>VLOOKUP(Data_Sales[[#This Row],[Sales Person]],Data_Persons!$C$1:$D$9,2,FALSE)</f>
        <v>Jeff</v>
      </c>
      <c r="K318">
        <f>INDEX(Data_Persons!$B$2:$D$10,MATCH(Data_Sales[[#This Row],[Sales Person]],Data_Persons!$C$2:$C$9,0),1)</f>
        <v>3</v>
      </c>
      <c r="L318">
        <f>VLOOKUP(Data_Sales[[#This Row],[Manager]],Data_Persons!$A$1:$C$9,2,FALSE)</f>
        <v>3</v>
      </c>
      <c r="M318">
        <f>Data_Sales[[#This Row],[Price]]*Data_Sales[[#This Row],[Quantity]]</f>
        <v>3192</v>
      </c>
    </row>
    <row r="319" spans="1:13" x14ac:dyDescent="0.35">
      <c r="A319" t="s">
        <v>356</v>
      </c>
      <c r="B319" s="2">
        <v>44705</v>
      </c>
      <c r="C319">
        <v>14</v>
      </c>
      <c r="D319" t="s">
        <v>62</v>
      </c>
      <c r="E319" t="s">
        <v>33</v>
      </c>
      <c r="F319" t="s">
        <v>24</v>
      </c>
      <c r="G319" t="s">
        <v>2040</v>
      </c>
      <c r="H319">
        <v>399</v>
      </c>
      <c r="I319">
        <v>4</v>
      </c>
      <c r="J319" t="str">
        <f>VLOOKUP(Data_Sales[[#This Row],[Sales Person]],Data_Persons!$C$1:$D$9,2,FALSE)</f>
        <v>Steve</v>
      </c>
      <c r="K319">
        <f>INDEX(Data_Persons!$B$2:$D$10,MATCH(Data_Sales[[#This Row],[Sales Person]],Data_Persons!$C$2:$C$9,0),1)</f>
        <v>6</v>
      </c>
      <c r="L319">
        <f>VLOOKUP(Data_Sales[[#This Row],[Manager]],Data_Persons!$A$1:$C$9,2,FALSE)</f>
        <v>4</v>
      </c>
      <c r="M319">
        <f>Data_Sales[[#This Row],[Price]]*Data_Sales[[#This Row],[Quantity]]</f>
        <v>1596</v>
      </c>
    </row>
    <row r="320" spans="1:13" x14ac:dyDescent="0.35">
      <c r="A320" t="s">
        <v>357</v>
      </c>
      <c r="B320" s="2">
        <v>44706</v>
      </c>
      <c r="C320">
        <v>12</v>
      </c>
      <c r="D320" t="s">
        <v>22</v>
      </c>
      <c r="E320" t="s">
        <v>33</v>
      </c>
      <c r="F320" t="s">
        <v>24</v>
      </c>
      <c r="G320" t="s">
        <v>2040</v>
      </c>
      <c r="H320">
        <v>399</v>
      </c>
      <c r="I320">
        <v>2</v>
      </c>
      <c r="J320" t="str">
        <f>VLOOKUP(Data_Sales[[#This Row],[Sales Person]],Data_Persons!$C$1:$D$9,2,FALSE)</f>
        <v>Steve</v>
      </c>
      <c r="K320">
        <f>INDEX(Data_Persons!$B$2:$D$10,MATCH(Data_Sales[[#This Row],[Sales Person]],Data_Persons!$C$2:$C$9,0),1)</f>
        <v>6</v>
      </c>
      <c r="L320">
        <f>VLOOKUP(Data_Sales[[#This Row],[Manager]],Data_Persons!$A$1:$C$9,2,FALSE)</f>
        <v>4</v>
      </c>
      <c r="M320">
        <f>Data_Sales[[#This Row],[Price]]*Data_Sales[[#This Row],[Quantity]]</f>
        <v>798</v>
      </c>
    </row>
    <row r="321" spans="1:13" x14ac:dyDescent="0.35">
      <c r="A321" t="s">
        <v>358</v>
      </c>
      <c r="B321" s="2">
        <v>44708</v>
      </c>
      <c r="C321">
        <v>11</v>
      </c>
      <c r="D321" t="s">
        <v>112</v>
      </c>
      <c r="E321" t="s">
        <v>33</v>
      </c>
      <c r="F321" t="s">
        <v>24</v>
      </c>
      <c r="G321" t="s">
        <v>2040</v>
      </c>
      <c r="H321">
        <v>399</v>
      </c>
      <c r="I321">
        <v>0</v>
      </c>
      <c r="J321" t="str">
        <f>VLOOKUP(Data_Sales[[#This Row],[Sales Person]],Data_Persons!$C$1:$D$9,2,FALSE)</f>
        <v>Steve</v>
      </c>
      <c r="K321">
        <f>INDEX(Data_Persons!$B$2:$D$10,MATCH(Data_Sales[[#This Row],[Sales Person]],Data_Persons!$C$2:$C$9,0),1)</f>
        <v>6</v>
      </c>
      <c r="L321">
        <f>VLOOKUP(Data_Sales[[#This Row],[Manager]],Data_Persons!$A$1:$C$9,2,FALSE)</f>
        <v>4</v>
      </c>
      <c r="M321">
        <f>Data_Sales[[#This Row],[Price]]*Data_Sales[[#This Row],[Quantity]]</f>
        <v>0</v>
      </c>
    </row>
    <row r="322" spans="1:13" x14ac:dyDescent="0.35">
      <c r="A322" t="s">
        <v>359</v>
      </c>
      <c r="B322" s="2">
        <v>44710</v>
      </c>
      <c r="C322">
        <v>17</v>
      </c>
      <c r="D322" t="s">
        <v>60</v>
      </c>
      <c r="E322" t="s">
        <v>35</v>
      </c>
      <c r="F322" t="s">
        <v>10</v>
      </c>
      <c r="G322" t="s">
        <v>2040</v>
      </c>
      <c r="H322">
        <v>399</v>
      </c>
      <c r="I322">
        <v>2</v>
      </c>
      <c r="J322" t="str">
        <f>VLOOKUP(Data_Sales[[#This Row],[Sales Person]],Data_Persons!$C$1:$D$9,2,FALSE)</f>
        <v>Jeff</v>
      </c>
      <c r="K322">
        <f>INDEX(Data_Persons!$B$2:$D$10,MATCH(Data_Sales[[#This Row],[Sales Person]],Data_Persons!$C$2:$C$9,0),1)</f>
        <v>5</v>
      </c>
      <c r="L322">
        <f>VLOOKUP(Data_Sales[[#This Row],[Manager]],Data_Persons!$A$1:$C$9,2,FALSE)</f>
        <v>3</v>
      </c>
      <c r="M322">
        <f>Data_Sales[[#This Row],[Price]]*Data_Sales[[#This Row],[Quantity]]</f>
        <v>798</v>
      </c>
    </row>
    <row r="323" spans="1:13" x14ac:dyDescent="0.35">
      <c r="A323" t="s">
        <v>360</v>
      </c>
      <c r="B323" s="2">
        <v>44717</v>
      </c>
      <c r="C323">
        <v>9</v>
      </c>
      <c r="D323" t="s">
        <v>37</v>
      </c>
      <c r="E323" t="s">
        <v>13</v>
      </c>
      <c r="F323" t="s">
        <v>14</v>
      </c>
      <c r="G323" t="s">
        <v>2040</v>
      </c>
      <c r="H323">
        <v>399</v>
      </c>
      <c r="I323">
        <v>0</v>
      </c>
      <c r="J323" t="str">
        <f>VLOOKUP(Data_Sales[[#This Row],[Sales Person]],Data_Persons!$C$1:$D$9,2,FALSE)</f>
        <v>Steve</v>
      </c>
      <c r="K323">
        <f>INDEX(Data_Persons!$B$2:$D$10,MATCH(Data_Sales[[#This Row],[Sales Person]],Data_Persons!$C$2:$C$9,0),1)</f>
        <v>4</v>
      </c>
      <c r="L323">
        <f>VLOOKUP(Data_Sales[[#This Row],[Manager]],Data_Persons!$A$1:$C$9,2,FALSE)</f>
        <v>4</v>
      </c>
      <c r="M323">
        <f>Data_Sales[[#This Row],[Price]]*Data_Sales[[#This Row],[Quantity]]</f>
        <v>0</v>
      </c>
    </row>
    <row r="324" spans="1:13" x14ac:dyDescent="0.35">
      <c r="A324" t="s">
        <v>361</v>
      </c>
      <c r="B324" s="2">
        <v>44718</v>
      </c>
      <c r="C324">
        <v>5</v>
      </c>
      <c r="D324" t="s">
        <v>20</v>
      </c>
      <c r="E324" t="s">
        <v>27</v>
      </c>
      <c r="F324" t="s">
        <v>18</v>
      </c>
      <c r="G324" t="s">
        <v>2040</v>
      </c>
      <c r="H324">
        <v>399</v>
      </c>
      <c r="I324">
        <v>6</v>
      </c>
      <c r="J324" t="str">
        <f>VLOOKUP(Data_Sales[[#This Row],[Sales Person]],Data_Persons!$C$1:$D$9,2,FALSE)</f>
        <v>Sara</v>
      </c>
      <c r="K324">
        <f>INDEX(Data_Persons!$B$2:$D$10,MATCH(Data_Sales[[#This Row],[Sales Person]],Data_Persons!$C$2:$C$9,0),1)</f>
        <v>2</v>
      </c>
      <c r="L324">
        <f>VLOOKUP(Data_Sales[[#This Row],[Manager]],Data_Persons!$A$1:$C$9,2,FALSE)</f>
        <v>5</v>
      </c>
      <c r="M324">
        <f>Data_Sales[[#This Row],[Price]]*Data_Sales[[#This Row],[Quantity]]</f>
        <v>2394</v>
      </c>
    </row>
    <row r="325" spans="1:13" x14ac:dyDescent="0.35">
      <c r="A325" t="s">
        <v>362</v>
      </c>
      <c r="B325" s="2">
        <v>44718</v>
      </c>
      <c r="C325">
        <v>9</v>
      </c>
      <c r="D325" t="s">
        <v>37</v>
      </c>
      <c r="E325" t="s">
        <v>13</v>
      </c>
      <c r="F325" t="s">
        <v>14</v>
      </c>
      <c r="G325" t="s">
        <v>2040</v>
      </c>
      <c r="H325">
        <v>399</v>
      </c>
      <c r="I325">
        <v>0</v>
      </c>
      <c r="J325" t="str">
        <f>VLOOKUP(Data_Sales[[#This Row],[Sales Person]],Data_Persons!$C$1:$D$9,2,FALSE)</f>
        <v>Steve</v>
      </c>
      <c r="K325">
        <f>INDEX(Data_Persons!$B$2:$D$10,MATCH(Data_Sales[[#This Row],[Sales Person]],Data_Persons!$C$2:$C$9,0),1)</f>
        <v>4</v>
      </c>
      <c r="L325">
        <f>VLOOKUP(Data_Sales[[#This Row],[Manager]],Data_Persons!$A$1:$C$9,2,FALSE)</f>
        <v>4</v>
      </c>
      <c r="M325">
        <f>Data_Sales[[#This Row],[Price]]*Data_Sales[[#This Row],[Quantity]]</f>
        <v>0</v>
      </c>
    </row>
    <row r="326" spans="1:13" x14ac:dyDescent="0.35">
      <c r="A326" t="s">
        <v>363</v>
      </c>
      <c r="B326" s="2">
        <v>44718</v>
      </c>
      <c r="C326">
        <v>1</v>
      </c>
      <c r="D326" t="s">
        <v>58</v>
      </c>
      <c r="E326" t="s">
        <v>27</v>
      </c>
      <c r="F326" t="s">
        <v>18</v>
      </c>
      <c r="G326" t="s">
        <v>2040</v>
      </c>
      <c r="H326">
        <v>399</v>
      </c>
      <c r="I326">
        <v>0</v>
      </c>
      <c r="J326" t="str">
        <f>VLOOKUP(Data_Sales[[#This Row],[Sales Person]],Data_Persons!$C$1:$D$9,2,FALSE)</f>
        <v>Sara</v>
      </c>
      <c r="K326">
        <f>INDEX(Data_Persons!$B$2:$D$10,MATCH(Data_Sales[[#This Row],[Sales Person]],Data_Persons!$C$2:$C$9,0),1)</f>
        <v>2</v>
      </c>
      <c r="L326">
        <f>VLOOKUP(Data_Sales[[#This Row],[Manager]],Data_Persons!$A$1:$C$9,2,FALSE)</f>
        <v>5</v>
      </c>
      <c r="M326">
        <f>Data_Sales[[#This Row],[Price]]*Data_Sales[[#This Row],[Quantity]]</f>
        <v>0</v>
      </c>
    </row>
    <row r="327" spans="1:13" x14ac:dyDescent="0.35">
      <c r="A327" t="s">
        <v>364</v>
      </c>
      <c r="B327" s="2">
        <v>44720</v>
      </c>
      <c r="C327">
        <v>10</v>
      </c>
      <c r="D327" t="s">
        <v>65</v>
      </c>
      <c r="E327" t="s">
        <v>13</v>
      </c>
      <c r="F327" t="s">
        <v>14</v>
      </c>
      <c r="G327" t="s">
        <v>2040</v>
      </c>
      <c r="H327">
        <v>399</v>
      </c>
      <c r="I327">
        <v>5</v>
      </c>
      <c r="J327" t="str">
        <f>VLOOKUP(Data_Sales[[#This Row],[Sales Person]],Data_Persons!$C$1:$D$9,2,FALSE)</f>
        <v>Steve</v>
      </c>
      <c r="K327">
        <f>INDEX(Data_Persons!$B$2:$D$10,MATCH(Data_Sales[[#This Row],[Sales Person]],Data_Persons!$C$2:$C$9,0),1)</f>
        <v>4</v>
      </c>
      <c r="L327">
        <f>VLOOKUP(Data_Sales[[#This Row],[Manager]],Data_Persons!$A$1:$C$9,2,FALSE)</f>
        <v>4</v>
      </c>
      <c r="M327">
        <f>Data_Sales[[#This Row],[Price]]*Data_Sales[[#This Row],[Quantity]]</f>
        <v>1995</v>
      </c>
    </row>
    <row r="328" spans="1:13" x14ac:dyDescent="0.35">
      <c r="A328" t="s">
        <v>365</v>
      </c>
      <c r="B328" s="2">
        <v>44720</v>
      </c>
      <c r="C328">
        <v>20</v>
      </c>
      <c r="D328" t="s">
        <v>8</v>
      </c>
      <c r="E328" t="s">
        <v>35</v>
      </c>
      <c r="F328" t="s">
        <v>10</v>
      </c>
      <c r="G328" t="s">
        <v>2040</v>
      </c>
      <c r="H328">
        <v>399</v>
      </c>
      <c r="I328">
        <v>6</v>
      </c>
      <c r="J328" t="str">
        <f>VLOOKUP(Data_Sales[[#This Row],[Sales Person]],Data_Persons!$C$1:$D$9,2,FALSE)</f>
        <v>Jeff</v>
      </c>
      <c r="K328">
        <f>INDEX(Data_Persons!$B$2:$D$10,MATCH(Data_Sales[[#This Row],[Sales Person]],Data_Persons!$C$2:$C$9,0),1)</f>
        <v>5</v>
      </c>
      <c r="L328">
        <f>VLOOKUP(Data_Sales[[#This Row],[Manager]],Data_Persons!$A$1:$C$9,2,FALSE)</f>
        <v>3</v>
      </c>
      <c r="M328">
        <f>Data_Sales[[#This Row],[Price]]*Data_Sales[[#This Row],[Quantity]]</f>
        <v>2394</v>
      </c>
    </row>
    <row r="329" spans="1:13" x14ac:dyDescent="0.35">
      <c r="A329" t="s">
        <v>366</v>
      </c>
      <c r="B329" s="2">
        <v>44720</v>
      </c>
      <c r="C329">
        <v>17</v>
      </c>
      <c r="D329" t="s">
        <v>60</v>
      </c>
      <c r="E329" t="s">
        <v>35</v>
      </c>
      <c r="F329" t="s">
        <v>10</v>
      </c>
      <c r="G329" t="s">
        <v>2040</v>
      </c>
      <c r="H329">
        <v>399</v>
      </c>
      <c r="I329">
        <v>9</v>
      </c>
      <c r="J329" t="str">
        <f>VLOOKUP(Data_Sales[[#This Row],[Sales Person]],Data_Persons!$C$1:$D$9,2,FALSE)</f>
        <v>Jeff</v>
      </c>
      <c r="K329">
        <f>INDEX(Data_Persons!$B$2:$D$10,MATCH(Data_Sales[[#This Row],[Sales Person]],Data_Persons!$C$2:$C$9,0),1)</f>
        <v>5</v>
      </c>
      <c r="L329">
        <f>VLOOKUP(Data_Sales[[#This Row],[Manager]],Data_Persons!$A$1:$C$9,2,FALSE)</f>
        <v>3</v>
      </c>
      <c r="M329">
        <f>Data_Sales[[#This Row],[Price]]*Data_Sales[[#This Row],[Quantity]]</f>
        <v>3591</v>
      </c>
    </row>
    <row r="330" spans="1:13" x14ac:dyDescent="0.35">
      <c r="A330" t="s">
        <v>367</v>
      </c>
      <c r="B330" s="2">
        <v>44721</v>
      </c>
      <c r="C330">
        <v>4</v>
      </c>
      <c r="D330" t="s">
        <v>16</v>
      </c>
      <c r="E330" t="s">
        <v>17</v>
      </c>
      <c r="F330" t="s">
        <v>18</v>
      </c>
      <c r="G330" t="s">
        <v>2040</v>
      </c>
      <c r="H330">
        <v>399</v>
      </c>
      <c r="I330">
        <v>6</v>
      </c>
      <c r="J330" t="str">
        <f>VLOOKUP(Data_Sales[[#This Row],[Sales Person]],Data_Persons!$C$1:$D$9,2,FALSE)</f>
        <v>Jeff</v>
      </c>
      <c r="K330">
        <f>INDEX(Data_Persons!$B$2:$D$10,MATCH(Data_Sales[[#This Row],[Sales Person]],Data_Persons!$C$2:$C$9,0),1)</f>
        <v>2</v>
      </c>
      <c r="L330">
        <f>VLOOKUP(Data_Sales[[#This Row],[Manager]],Data_Persons!$A$1:$C$9,2,FALSE)</f>
        <v>3</v>
      </c>
      <c r="M330">
        <f>Data_Sales[[#This Row],[Price]]*Data_Sales[[#This Row],[Quantity]]</f>
        <v>2394</v>
      </c>
    </row>
    <row r="331" spans="1:13" x14ac:dyDescent="0.35">
      <c r="A331" t="s">
        <v>368</v>
      </c>
      <c r="B331" s="2">
        <v>44721</v>
      </c>
      <c r="C331">
        <v>11</v>
      </c>
      <c r="D331" t="s">
        <v>112</v>
      </c>
      <c r="E331" t="s">
        <v>23</v>
      </c>
      <c r="F331" t="s">
        <v>24</v>
      </c>
      <c r="G331" t="s">
        <v>2040</v>
      </c>
      <c r="H331">
        <v>399</v>
      </c>
      <c r="I331">
        <v>3</v>
      </c>
      <c r="J331" t="str">
        <f>VLOOKUP(Data_Sales[[#This Row],[Sales Person]],Data_Persons!$C$1:$D$9,2,FALSE)</f>
        <v>Sara</v>
      </c>
      <c r="K331">
        <f>INDEX(Data_Persons!$B$2:$D$10,MATCH(Data_Sales[[#This Row],[Sales Person]],Data_Persons!$C$2:$C$9,0),1)</f>
        <v>5</v>
      </c>
      <c r="L331">
        <f>VLOOKUP(Data_Sales[[#This Row],[Manager]],Data_Persons!$A$1:$C$9,2,FALSE)</f>
        <v>5</v>
      </c>
      <c r="M331">
        <f>Data_Sales[[#This Row],[Price]]*Data_Sales[[#This Row],[Quantity]]</f>
        <v>1197</v>
      </c>
    </row>
    <row r="332" spans="1:13" x14ac:dyDescent="0.35">
      <c r="A332" t="s">
        <v>369</v>
      </c>
      <c r="B332" s="2">
        <v>44722</v>
      </c>
      <c r="C332">
        <v>1</v>
      </c>
      <c r="D332" t="s">
        <v>58</v>
      </c>
      <c r="E332" t="s">
        <v>27</v>
      </c>
      <c r="F332" t="s">
        <v>18</v>
      </c>
      <c r="G332" t="s">
        <v>2040</v>
      </c>
      <c r="H332">
        <v>399</v>
      </c>
      <c r="I332">
        <v>2</v>
      </c>
      <c r="J332" t="str">
        <f>VLOOKUP(Data_Sales[[#This Row],[Sales Person]],Data_Persons!$C$1:$D$9,2,FALSE)</f>
        <v>Sara</v>
      </c>
      <c r="K332">
        <f>INDEX(Data_Persons!$B$2:$D$10,MATCH(Data_Sales[[#This Row],[Sales Person]],Data_Persons!$C$2:$C$9,0),1)</f>
        <v>2</v>
      </c>
      <c r="L332">
        <f>VLOOKUP(Data_Sales[[#This Row],[Manager]],Data_Persons!$A$1:$C$9,2,FALSE)</f>
        <v>5</v>
      </c>
      <c r="M332">
        <f>Data_Sales[[#This Row],[Price]]*Data_Sales[[#This Row],[Quantity]]</f>
        <v>798</v>
      </c>
    </row>
    <row r="333" spans="1:13" x14ac:dyDescent="0.35">
      <c r="A333" t="s">
        <v>370</v>
      </c>
      <c r="B333" s="2">
        <v>44723</v>
      </c>
      <c r="C333">
        <v>9</v>
      </c>
      <c r="D333" t="s">
        <v>37</v>
      </c>
      <c r="E333" t="s">
        <v>38</v>
      </c>
      <c r="F333" t="s">
        <v>14</v>
      </c>
      <c r="G333" t="s">
        <v>2040</v>
      </c>
      <c r="H333">
        <v>399</v>
      </c>
      <c r="I333">
        <v>3</v>
      </c>
      <c r="J333" t="str">
        <f>VLOOKUP(Data_Sales[[#This Row],[Sales Person]],Data_Persons!$C$1:$D$9,2,FALSE)</f>
        <v>Philip</v>
      </c>
      <c r="K333">
        <f>INDEX(Data_Persons!$B$2:$D$10,MATCH(Data_Sales[[#This Row],[Sales Person]],Data_Persons!$C$2:$C$9,0),1)</f>
        <v>8</v>
      </c>
      <c r="L333">
        <f>VLOOKUP(Data_Sales[[#This Row],[Manager]],Data_Persons!$A$1:$C$9,2,FALSE)</f>
        <v>8</v>
      </c>
      <c r="M333">
        <f>Data_Sales[[#This Row],[Price]]*Data_Sales[[#This Row],[Quantity]]</f>
        <v>1197</v>
      </c>
    </row>
    <row r="334" spans="1:13" x14ac:dyDescent="0.35">
      <c r="A334" t="s">
        <v>371</v>
      </c>
      <c r="B334" s="2">
        <v>44725</v>
      </c>
      <c r="C334">
        <v>3</v>
      </c>
      <c r="D334" t="s">
        <v>26</v>
      </c>
      <c r="E334" t="s">
        <v>17</v>
      </c>
      <c r="F334" t="s">
        <v>18</v>
      </c>
      <c r="G334" t="s">
        <v>2040</v>
      </c>
      <c r="H334">
        <v>399</v>
      </c>
      <c r="I334">
        <v>5</v>
      </c>
      <c r="J334" t="str">
        <f>VLOOKUP(Data_Sales[[#This Row],[Sales Person]],Data_Persons!$C$1:$D$9,2,FALSE)</f>
        <v>Jeff</v>
      </c>
      <c r="K334">
        <f>INDEX(Data_Persons!$B$2:$D$10,MATCH(Data_Sales[[#This Row],[Sales Person]],Data_Persons!$C$2:$C$9,0),1)</f>
        <v>2</v>
      </c>
      <c r="L334">
        <f>VLOOKUP(Data_Sales[[#This Row],[Manager]],Data_Persons!$A$1:$C$9,2,FALSE)</f>
        <v>3</v>
      </c>
      <c r="M334">
        <f>Data_Sales[[#This Row],[Price]]*Data_Sales[[#This Row],[Quantity]]</f>
        <v>1995</v>
      </c>
    </row>
    <row r="335" spans="1:13" x14ac:dyDescent="0.35">
      <c r="A335" t="s">
        <v>372</v>
      </c>
      <c r="B335" s="2">
        <v>44726</v>
      </c>
      <c r="C335">
        <v>10</v>
      </c>
      <c r="D335" t="s">
        <v>65</v>
      </c>
      <c r="E335" t="s">
        <v>13</v>
      </c>
      <c r="F335" t="s">
        <v>14</v>
      </c>
      <c r="G335" t="s">
        <v>2040</v>
      </c>
      <c r="H335">
        <v>399</v>
      </c>
      <c r="I335">
        <v>8</v>
      </c>
      <c r="J335" t="str">
        <f>VLOOKUP(Data_Sales[[#This Row],[Sales Person]],Data_Persons!$C$1:$D$9,2,FALSE)</f>
        <v>Steve</v>
      </c>
      <c r="K335">
        <f>INDEX(Data_Persons!$B$2:$D$10,MATCH(Data_Sales[[#This Row],[Sales Person]],Data_Persons!$C$2:$C$9,0),1)</f>
        <v>4</v>
      </c>
      <c r="L335">
        <f>VLOOKUP(Data_Sales[[#This Row],[Manager]],Data_Persons!$A$1:$C$9,2,FALSE)</f>
        <v>4</v>
      </c>
      <c r="M335">
        <f>Data_Sales[[#This Row],[Price]]*Data_Sales[[#This Row],[Quantity]]</f>
        <v>3192</v>
      </c>
    </row>
    <row r="336" spans="1:13" x14ac:dyDescent="0.35">
      <c r="A336" t="s">
        <v>373</v>
      </c>
      <c r="B336" s="2">
        <v>44726</v>
      </c>
      <c r="C336">
        <v>3</v>
      </c>
      <c r="D336" t="s">
        <v>26</v>
      </c>
      <c r="E336" t="s">
        <v>17</v>
      </c>
      <c r="F336" t="s">
        <v>18</v>
      </c>
      <c r="G336" t="s">
        <v>2040</v>
      </c>
      <c r="H336">
        <v>399</v>
      </c>
      <c r="I336">
        <v>8</v>
      </c>
      <c r="J336" t="str">
        <f>VLOOKUP(Data_Sales[[#This Row],[Sales Person]],Data_Persons!$C$1:$D$9,2,FALSE)</f>
        <v>Jeff</v>
      </c>
      <c r="K336">
        <f>INDEX(Data_Persons!$B$2:$D$10,MATCH(Data_Sales[[#This Row],[Sales Person]],Data_Persons!$C$2:$C$9,0),1)</f>
        <v>2</v>
      </c>
      <c r="L336">
        <f>VLOOKUP(Data_Sales[[#This Row],[Manager]],Data_Persons!$A$1:$C$9,2,FALSE)</f>
        <v>3</v>
      </c>
      <c r="M336">
        <f>Data_Sales[[#This Row],[Price]]*Data_Sales[[#This Row],[Quantity]]</f>
        <v>3192</v>
      </c>
    </row>
    <row r="337" spans="1:13" x14ac:dyDescent="0.35">
      <c r="A337" t="s">
        <v>374</v>
      </c>
      <c r="B337" s="2">
        <v>44727</v>
      </c>
      <c r="C337">
        <v>13</v>
      </c>
      <c r="D337" t="s">
        <v>32</v>
      </c>
      <c r="E337" t="s">
        <v>33</v>
      </c>
      <c r="F337" t="s">
        <v>24</v>
      </c>
      <c r="G337" t="s">
        <v>2040</v>
      </c>
      <c r="H337">
        <v>399</v>
      </c>
      <c r="I337">
        <v>7</v>
      </c>
      <c r="J337" t="str">
        <f>VLOOKUP(Data_Sales[[#This Row],[Sales Person]],Data_Persons!$C$1:$D$9,2,FALSE)</f>
        <v>Steve</v>
      </c>
      <c r="K337">
        <f>INDEX(Data_Persons!$B$2:$D$10,MATCH(Data_Sales[[#This Row],[Sales Person]],Data_Persons!$C$2:$C$9,0),1)</f>
        <v>6</v>
      </c>
      <c r="L337">
        <f>VLOOKUP(Data_Sales[[#This Row],[Manager]],Data_Persons!$A$1:$C$9,2,FALSE)</f>
        <v>4</v>
      </c>
      <c r="M337">
        <f>Data_Sales[[#This Row],[Price]]*Data_Sales[[#This Row],[Quantity]]</f>
        <v>2793</v>
      </c>
    </row>
    <row r="338" spans="1:13" x14ac:dyDescent="0.35">
      <c r="A338" t="s">
        <v>375</v>
      </c>
      <c r="B338" s="2">
        <v>44728</v>
      </c>
      <c r="C338">
        <v>8</v>
      </c>
      <c r="D338" t="s">
        <v>73</v>
      </c>
      <c r="E338" t="s">
        <v>13</v>
      </c>
      <c r="F338" t="s">
        <v>14</v>
      </c>
      <c r="G338" t="s">
        <v>2040</v>
      </c>
      <c r="H338">
        <v>399</v>
      </c>
      <c r="I338">
        <v>2</v>
      </c>
      <c r="J338" t="str">
        <f>VLOOKUP(Data_Sales[[#This Row],[Sales Person]],Data_Persons!$C$1:$D$9,2,FALSE)</f>
        <v>Steve</v>
      </c>
      <c r="K338">
        <f>INDEX(Data_Persons!$B$2:$D$10,MATCH(Data_Sales[[#This Row],[Sales Person]],Data_Persons!$C$2:$C$9,0),1)</f>
        <v>4</v>
      </c>
      <c r="L338">
        <f>VLOOKUP(Data_Sales[[#This Row],[Manager]],Data_Persons!$A$1:$C$9,2,FALSE)</f>
        <v>4</v>
      </c>
      <c r="M338">
        <f>Data_Sales[[#This Row],[Price]]*Data_Sales[[#This Row],[Quantity]]</f>
        <v>798</v>
      </c>
    </row>
    <row r="339" spans="1:13" x14ac:dyDescent="0.35">
      <c r="A339" t="s">
        <v>376</v>
      </c>
      <c r="B339" s="2">
        <v>44730</v>
      </c>
      <c r="C339">
        <v>17</v>
      </c>
      <c r="D339" t="s">
        <v>60</v>
      </c>
      <c r="E339" t="s">
        <v>9</v>
      </c>
      <c r="F339" t="s">
        <v>10</v>
      </c>
      <c r="G339" t="s">
        <v>2040</v>
      </c>
      <c r="H339">
        <v>399</v>
      </c>
      <c r="I339">
        <v>3</v>
      </c>
      <c r="J339" t="str">
        <f>VLOOKUP(Data_Sales[[#This Row],[Sales Person]],Data_Persons!$C$1:$D$9,2,FALSE)</f>
        <v>Jeff</v>
      </c>
      <c r="K339">
        <f>INDEX(Data_Persons!$B$2:$D$10,MATCH(Data_Sales[[#This Row],[Sales Person]],Data_Persons!$C$2:$C$9,0),1)</f>
        <v>3</v>
      </c>
      <c r="L339">
        <f>VLOOKUP(Data_Sales[[#This Row],[Manager]],Data_Persons!$A$1:$C$9,2,FALSE)</f>
        <v>3</v>
      </c>
      <c r="M339">
        <f>Data_Sales[[#This Row],[Price]]*Data_Sales[[#This Row],[Quantity]]</f>
        <v>1197</v>
      </c>
    </row>
    <row r="340" spans="1:13" x14ac:dyDescent="0.35">
      <c r="A340" t="s">
        <v>377</v>
      </c>
      <c r="B340" s="2">
        <v>44736</v>
      </c>
      <c r="C340">
        <v>13</v>
      </c>
      <c r="D340" t="s">
        <v>32</v>
      </c>
      <c r="E340" t="s">
        <v>23</v>
      </c>
      <c r="F340" t="s">
        <v>24</v>
      </c>
      <c r="G340" t="s">
        <v>2040</v>
      </c>
      <c r="H340">
        <v>399</v>
      </c>
      <c r="I340">
        <v>5</v>
      </c>
      <c r="J340" t="str">
        <f>VLOOKUP(Data_Sales[[#This Row],[Sales Person]],Data_Persons!$C$1:$D$9,2,FALSE)</f>
        <v>Sara</v>
      </c>
      <c r="K340">
        <f>INDEX(Data_Persons!$B$2:$D$10,MATCH(Data_Sales[[#This Row],[Sales Person]],Data_Persons!$C$2:$C$9,0),1)</f>
        <v>5</v>
      </c>
      <c r="L340">
        <f>VLOOKUP(Data_Sales[[#This Row],[Manager]],Data_Persons!$A$1:$C$9,2,FALSE)</f>
        <v>5</v>
      </c>
      <c r="M340">
        <f>Data_Sales[[#This Row],[Price]]*Data_Sales[[#This Row],[Quantity]]</f>
        <v>1995</v>
      </c>
    </row>
    <row r="341" spans="1:13" x14ac:dyDescent="0.35">
      <c r="A341" t="s">
        <v>378</v>
      </c>
      <c r="B341" s="2">
        <v>44737</v>
      </c>
      <c r="C341">
        <v>16</v>
      </c>
      <c r="D341" t="s">
        <v>89</v>
      </c>
      <c r="E341" t="s">
        <v>9</v>
      </c>
      <c r="F341" t="s">
        <v>10</v>
      </c>
      <c r="G341" t="s">
        <v>2040</v>
      </c>
      <c r="H341">
        <v>399</v>
      </c>
      <c r="I341">
        <v>6</v>
      </c>
      <c r="J341" t="str">
        <f>VLOOKUP(Data_Sales[[#This Row],[Sales Person]],Data_Persons!$C$1:$D$9,2,FALSE)</f>
        <v>Jeff</v>
      </c>
      <c r="K341">
        <f>INDEX(Data_Persons!$B$2:$D$10,MATCH(Data_Sales[[#This Row],[Sales Person]],Data_Persons!$C$2:$C$9,0),1)</f>
        <v>3</v>
      </c>
      <c r="L341">
        <f>VLOOKUP(Data_Sales[[#This Row],[Manager]],Data_Persons!$A$1:$C$9,2,FALSE)</f>
        <v>3</v>
      </c>
      <c r="M341">
        <f>Data_Sales[[#This Row],[Price]]*Data_Sales[[#This Row],[Quantity]]</f>
        <v>2394</v>
      </c>
    </row>
    <row r="342" spans="1:13" x14ac:dyDescent="0.35">
      <c r="A342" t="s">
        <v>379</v>
      </c>
      <c r="B342" s="2">
        <v>44738</v>
      </c>
      <c r="C342">
        <v>7</v>
      </c>
      <c r="D342" t="s">
        <v>40</v>
      </c>
      <c r="E342" t="s">
        <v>13</v>
      </c>
      <c r="F342" t="s">
        <v>14</v>
      </c>
      <c r="G342" t="s">
        <v>2040</v>
      </c>
      <c r="H342">
        <v>399</v>
      </c>
      <c r="I342">
        <v>4</v>
      </c>
      <c r="J342" t="str">
        <f>VLOOKUP(Data_Sales[[#This Row],[Sales Person]],Data_Persons!$C$1:$D$9,2,FALSE)</f>
        <v>Steve</v>
      </c>
      <c r="K342">
        <f>INDEX(Data_Persons!$B$2:$D$10,MATCH(Data_Sales[[#This Row],[Sales Person]],Data_Persons!$C$2:$C$9,0),1)</f>
        <v>4</v>
      </c>
      <c r="L342">
        <f>VLOOKUP(Data_Sales[[#This Row],[Manager]],Data_Persons!$A$1:$C$9,2,FALSE)</f>
        <v>4</v>
      </c>
      <c r="M342">
        <f>Data_Sales[[#This Row],[Price]]*Data_Sales[[#This Row],[Quantity]]</f>
        <v>1596</v>
      </c>
    </row>
    <row r="343" spans="1:13" x14ac:dyDescent="0.35">
      <c r="A343" t="s">
        <v>380</v>
      </c>
      <c r="B343" s="2">
        <v>44741</v>
      </c>
      <c r="C343">
        <v>9</v>
      </c>
      <c r="D343" t="s">
        <v>37</v>
      </c>
      <c r="E343" t="s">
        <v>38</v>
      </c>
      <c r="F343" t="s">
        <v>14</v>
      </c>
      <c r="G343" t="s">
        <v>2040</v>
      </c>
      <c r="H343">
        <v>399</v>
      </c>
      <c r="I343">
        <v>5</v>
      </c>
      <c r="J343" t="str">
        <f>VLOOKUP(Data_Sales[[#This Row],[Sales Person]],Data_Persons!$C$1:$D$9,2,FALSE)</f>
        <v>Philip</v>
      </c>
      <c r="K343">
        <f>INDEX(Data_Persons!$B$2:$D$10,MATCH(Data_Sales[[#This Row],[Sales Person]],Data_Persons!$C$2:$C$9,0),1)</f>
        <v>8</v>
      </c>
      <c r="L343">
        <f>VLOOKUP(Data_Sales[[#This Row],[Manager]],Data_Persons!$A$1:$C$9,2,FALSE)</f>
        <v>8</v>
      </c>
      <c r="M343">
        <f>Data_Sales[[#This Row],[Price]]*Data_Sales[[#This Row],[Quantity]]</f>
        <v>1995</v>
      </c>
    </row>
    <row r="344" spans="1:13" x14ac:dyDescent="0.35">
      <c r="A344" t="s">
        <v>381</v>
      </c>
      <c r="B344" s="2">
        <v>44746</v>
      </c>
      <c r="C344">
        <v>16</v>
      </c>
      <c r="D344" t="s">
        <v>89</v>
      </c>
      <c r="E344" t="s">
        <v>9</v>
      </c>
      <c r="F344" t="s">
        <v>10</v>
      </c>
      <c r="G344" t="s">
        <v>2040</v>
      </c>
      <c r="H344">
        <v>399</v>
      </c>
      <c r="I344">
        <v>4</v>
      </c>
      <c r="J344" t="str">
        <f>VLOOKUP(Data_Sales[[#This Row],[Sales Person]],Data_Persons!$C$1:$D$9,2,FALSE)</f>
        <v>Jeff</v>
      </c>
      <c r="K344">
        <f>INDEX(Data_Persons!$B$2:$D$10,MATCH(Data_Sales[[#This Row],[Sales Person]],Data_Persons!$C$2:$C$9,0),1)</f>
        <v>3</v>
      </c>
      <c r="L344">
        <f>VLOOKUP(Data_Sales[[#This Row],[Manager]],Data_Persons!$A$1:$C$9,2,FALSE)</f>
        <v>3</v>
      </c>
      <c r="M344">
        <f>Data_Sales[[#This Row],[Price]]*Data_Sales[[#This Row],[Quantity]]</f>
        <v>1596</v>
      </c>
    </row>
    <row r="345" spans="1:13" x14ac:dyDescent="0.35">
      <c r="A345" t="s">
        <v>382</v>
      </c>
      <c r="B345" s="2">
        <v>44747</v>
      </c>
      <c r="C345">
        <v>5</v>
      </c>
      <c r="D345" t="s">
        <v>20</v>
      </c>
      <c r="E345" t="s">
        <v>17</v>
      </c>
      <c r="F345" t="s">
        <v>18</v>
      </c>
      <c r="G345" t="s">
        <v>2040</v>
      </c>
      <c r="H345">
        <v>399</v>
      </c>
      <c r="I345">
        <v>7</v>
      </c>
      <c r="J345" t="str">
        <f>VLOOKUP(Data_Sales[[#This Row],[Sales Person]],Data_Persons!$C$1:$D$9,2,FALSE)</f>
        <v>Jeff</v>
      </c>
      <c r="K345">
        <f>INDEX(Data_Persons!$B$2:$D$10,MATCH(Data_Sales[[#This Row],[Sales Person]],Data_Persons!$C$2:$C$9,0),1)</f>
        <v>2</v>
      </c>
      <c r="L345">
        <f>VLOOKUP(Data_Sales[[#This Row],[Manager]],Data_Persons!$A$1:$C$9,2,FALSE)</f>
        <v>3</v>
      </c>
      <c r="M345">
        <f>Data_Sales[[#This Row],[Price]]*Data_Sales[[#This Row],[Quantity]]</f>
        <v>2793</v>
      </c>
    </row>
    <row r="346" spans="1:13" x14ac:dyDescent="0.35">
      <c r="A346" t="s">
        <v>383</v>
      </c>
      <c r="B346" s="2">
        <v>44752</v>
      </c>
      <c r="C346">
        <v>14</v>
      </c>
      <c r="D346" t="s">
        <v>62</v>
      </c>
      <c r="E346" t="s">
        <v>23</v>
      </c>
      <c r="F346" t="s">
        <v>24</v>
      </c>
      <c r="G346" t="s">
        <v>2040</v>
      </c>
      <c r="H346">
        <v>399</v>
      </c>
      <c r="I346">
        <v>0</v>
      </c>
      <c r="J346" t="str">
        <f>VLOOKUP(Data_Sales[[#This Row],[Sales Person]],Data_Persons!$C$1:$D$9,2,FALSE)</f>
        <v>Sara</v>
      </c>
      <c r="K346">
        <f>INDEX(Data_Persons!$B$2:$D$10,MATCH(Data_Sales[[#This Row],[Sales Person]],Data_Persons!$C$2:$C$9,0),1)</f>
        <v>5</v>
      </c>
      <c r="L346">
        <f>VLOOKUP(Data_Sales[[#This Row],[Manager]],Data_Persons!$A$1:$C$9,2,FALSE)</f>
        <v>5</v>
      </c>
      <c r="M346">
        <f>Data_Sales[[#This Row],[Price]]*Data_Sales[[#This Row],[Quantity]]</f>
        <v>0</v>
      </c>
    </row>
    <row r="347" spans="1:13" x14ac:dyDescent="0.35">
      <c r="A347" t="s">
        <v>384</v>
      </c>
      <c r="B347" s="2">
        <v>44753</v>
      </c>
      <c r="C347">
        <v>19</v>
      </c>
      <c r="D347" t="s">
        <v>29</v>
      </c>
      <c r="E347" t="s">
        <v>35</v>
      </c>
      <c r="F347" t="s">
        <v>10</v>
      </c>
      <c r="G347" t="s">
        <v>2040</v>
      </c>
      <c r="H347">
        <v>399</v>
      </c>
      <c r="I347">
        <v>9</v>
      </c>
      <c r="J347" t="str">
        <f>VLOOKUP(Data_Sales[[#This Row],[Sales Person]],Data_Persons!$C$1:$D$9,2,FALSE)</f>
        <v>Jeff</v>
      </c>
      <c r="K347">
        <f>INDEX(Data_Persons!$B$2:$D$10,MATCH(Data_Sales[[#This Row],[Sales Person]],Data_Persons!$C$2:$C$9,0),1)</f>
        <v>5</v>
      </c>
      <c r="L347">
        <f>VLOOKUP(Data_Sales[[#This Row],[Manager]],Data_Persons!$A$1:$C$9,2,FALSE)</f>
        <v>3</v>
      </c>
      <c r="M347">
        <f>Data_Sales[[#This Row],[Price]]*Data_Sales[[#This Row],[Quantity]]</f>
        <v>3591</v>
      </c>
    </row>
    <row r="348" spans="1:13" x14ac:dyDescent="0.35">
      <c r="A348" t="s">
        <v>385</v>
      </c>
      <c r="B348" s="2">
        <v>44754</v>
      </c>
      <c r="C348">
        <v>14</v>
      </c>
      <c r="D348" t="s">
        <v>62</v>
      </c>
      <c r="E348" t="s">
        <v>23</v>
      </c>
      <c r="F348" t="s">
        <v>24</v>
      </c>
      <c r="G348" t="s">
        <v>2040</v>
      </c>
      <c r="H348">
        <v>399</v>
      </c>
      <c r="I348">
        <v>1</v>
      </c>
      <c r="J348" t="str">
        <f>VLOOKUP(Data_Sales[[#This Row],[Sales Person]],Data_Persons!$C$1:$D$9,2,FALSE)</f>
        <v>Sara</v>
      </c>
      <c r="K348">
        <f>INDEX(Data_Persons!$B$2:$D$10,MATCH(Data_Sales[[#This Row],[Sales Person]],Data_Persons!$C$2:$C$9,0),1)</f>
        <v>5</v>
      </c>
      <c r="L348">
        <f>VLOOKUP(Data_Sales[[#This Row],[Manager]],Data_Persons!$A$1:$C$9,2,FALSE)</f>
        <v>5</v>
      </c>
      <c r="M348">
        <f>Data_Sales[[#This Row],[Price]]*Data_Sales[[#This Row],[Quantity]]</f>
        <v>399</v>
      </c>
    </row>
    <row r="349" spans="1:13" x14ac:dyDescent="0.35">
      <c r="A349" t="s">
        <v>386</v>
      </c>
      <c r="B349" s="2">
        <v>44756</v>
      </c>
      <c r="C349">
        <v>10</v>
      </c>
      <c r="D349" t="s">
        <v>65</v>
      </c>
      <c r="E349" t="s">
        <v>13</v>
      </c>
      <c r="F349" t="s">
        <v>14</v>
      </c>
      <c r="G349" t="s">
        <v>2040</v>
      </c>
      <c r="H349">
        <v>399</v>
      </c>
      <c r="I349">
        <v>9</v>
      </c>
      <c r="J349" t="str">
        <f>VLOOKUP(Data_Sales[[#This Row],[Sales Person]],Data_Persons!$C$1:$D$9,2,FALSE)</f>
        <v>Steve</v>
      </c>
      <c r="K349">
        <f>INDEX(Data_Persons!$B$2:$D$10,MATCH(Data_Sales[[#This Row],[Sales Person]],Data_Persons!$C$2:$C$9,0),1)</f>
        <v>4</v>
      </c>
      <c r="L349">
        <f>VLOOKUP(Data_Sales[[#This Row],[Manager]],Data_Persons!$A$1:$C$9,2,FALSE)</f>
        <v>4</v>
      </c>
      <c r="M349">
        <f>Data_Sales[[#This Row],[Price]]*Data_Sales[[#This Row],[Quantity]]</f>
        <v>3591</v>
      </c>
    </row>
    <row r="350" spans="1:13" x14ac:dyDescent="0.35">
      <c r="A350" t="s">
        <v>387</v>
      </c>
      <c r="B350" s="2">
        <v>44757</v>
      </c>
      <c r="C350">
        <v>18</v>
      </c>
      <c r="D350" t="s">
        <v>49</v>
      </c>
      <c r="E350" t="s">
        <v>9</v>
      </c>
      <c r="F350" t="s">
        <v>10</v>
      </c>
      <c r="G350" t="s">
        <v>2040</v>
      </c>
      <c r="H350">
        <v>399</v>
      </c>
      <c r="I350">
        <v>5</v>
      </c>
      <c r="J350" t="str">
        <f>VLOOKUP(Data_Sales[[#This Row],[Sales Person]],Data_Persons!$C$1:$D$9,2,FALSE)</f>
        <v>Jeff</v>
      </c>
      <c r="K350">
        <f>INDEX(Data_Persons!$B$2:$D$10,MATCH(Data_Sales[[#This Row],[Sales Person]],Data_Persons!$C$2:$C$9,0),1)</f>
        <v>3</v>
      </c>
      <c r="L350">
        <f>VLOOKUP(Data_Sales[[#This Row],[Manager]],Data_Persons!$A$1:$C$9,2,FALSE)</f>
        <v>3</v>
      </c>
      <c r="M350">
        <f>Data_Sales[[#This Row],[Price]]*Data_Sales[[#This Row],[Quantity]]</f>
        <v>1995</v>
      </c>
    </row>
    <row r="351" spans="1:13" x14ac:dyDescent="0.35">
      <c r="A351" t="s">
        <v>388</v>
      </c>
      <c r="B351" s="2">
        <v>44758</v>
      </c>
      <c r="C351">
        <v>9</v>
      </c>
      <c r="D351" t="s">
        <v>37</v>
      </c>
      <c r="E351" t="s">
        <v>13</v>
      </c>
      <c r="F351" t="s">
        <v>14</v>
      </c>
      <c r="G351" t="s">
        <v>2040</v>
      </c>
      <c r="H351">
        <v>399</v>
      </c>
      <c r="I351">
        <v>0</v>
      </c>
      <c r="J351" t="str">
        <f>VLOOKUP(Data_Sales[[#This Row],[Sales Person]],Data_Persons!$C$1:$D$9,2,FALSE)</f>
        <v>Steve</v>
      </c>
      <c r="K351">
        <f>INDEX(Data_Persons!$B$2:$D$10,MATCH(Data_Sales[[#This Row],[Sales Person]],Data_Persons!$C$2:$C$9,0),1)</f>
        <v>4</v>
      </c>
      <c r="L351">
        <f>VLOOKUP(Data_Sales[[#This Row],[Manager]],Data_Persons!$A$1:$C$9,2,FALSE)</f>
        <v>4</v>
      </c>
      <c r="M351">
        <f>Data_Sales[[#This Row],[Price]]*Data_Sales[[#This Row],[Quantity]]</f>
        <v>0</v>
      </c>
    </row>
    <row r="352" spans="1:13" x14ac:dyDescent="0.35">
      <c r="A352" t="s">
        <v>389</v>
      </c>
      <c r="B352" s="2">
        <v>44759</v>
      </c>
      <c r="C352">
        <v>4</v>
      </c>
      <c r="D352" t="s">
        <v>16</v>
      </c>
      <c r="E352" t="s">
        <v>17</v>
      </c>
      <c r="F352" t="s">
        <v>18</v>
      </c>
      <c r="G352" t="s">
        <v>2040</v>
      </c>
      <c r="H352">
        <v>399</v>
      </c>
      <c r="I352">
        <v>8</v>
      </c>
      <c r="J352" t="str">
        <f>VLOOKUP(Data_Sales[[#This Row],[Sales Person]],Data_Persons!$C$1:$D$9,2,FALSE)</f>
        <v>Jeff</v>
      </c>
      <c r="K352">
        <f>INDEX(Data_Persons!$B$2:$D$10,MATCH(Data_Sales[[#This Row],[Sales Person]],Data_Persons!$C$2:$C$9,0),1)</f>
        <v>2</v>
      </c>
      <c r="L352">
        <f>VLOOKUP(Data_Sales[[#This Row],[Manager]],Data_Persons!$A$1:$C$9,2,FALSE)</f>
        <v>3</v>
      </c>
      <c r="M352">
        <f>Data_Sales[[#This Row],[Price]]*Data_Sales[[#This Row],[Quantity]]</f>
        <v>3192</v>
      </c>
    </row>
    <row r="353" spans="1:13" x14ac:dyDescent="0.35">
      <c r="A353" t="s">
        <v>390</v>
      </c>
      <c r="B353" s="2">
        <v>44760</v>
      </c>
      <c r="C353">
        <v>5</v>
      </c>
      <c r="D353" t="s">
        <v>20</v>
      </c>
      <c r="E353" t="s">
        <v>17</v>
      </c>
      <c r="F353" t="s">
        <v>18</v>
      </c>
      <c r="G353" t="s">
        <v>2040</v>
      </c>
      <c r="H353">
        <v>399</v>
      </c>
      <c r="I353">
        <v>2</v>
      </c>
      <c r="J353" t="str">
        <f>VLOOKUP(Data_Sales[[#This Row],[Sales Person]],Data_Persons!$C$1:$D$9,2,FALSE)</f>
        <v>Jeff</v>
      </c>
      <c r="K353">
        <f>INDEX(Data_Persons!$B$2:$D$10,MATCH(Data_Sales[[#This Row],[Sales Person]],Data_Persons!$C$2:$C$9,0),1)</f>
        <v>2</v>
      </c>
      <c r="L353">
        <f>VLOOKUP(Data_Sales[[#This Row],[Manager]],Data_Persons!$A$1:$C$9,2,FALSE)</f>
        <v>3</v>
      </c>
      <c r="M353">
        <f>Data_Sales[[#This Row],[Price]]*Data_Sales[[#This Row],[Quantity]]</f>
        <v>798</v>
      </c>
    </row>
    <row r="354" spans="1:13" x14ac:dyDescent="0.35">
      <c r="A354" t="s">
        <v>391</v>
      </c>
      <c r="B354" s="2">
        <v>44760</v>
      </c>
      <c r="C354">
        <v>12</v>
      </c>
      <c r="D354" t="s">
        <v>22</v>
      </c>
      <c r="E354" t="s">
        <v>33</v>
      </c>
      <c r="F354" t="s">
        <v>24</v>
      </c>
      <c r="G354" t="s">
        <v>2040</v>
      </c>
      <c r="H354">
        <v>399</v>
      </c>
      <c r="I354">
        <v>7</v>
      </c>
      <c r="J354" t="str">
        <f>VLOOKUP(Data_Sales[[#This Row],[Sales Person]],Data_Persons!$C$1:$D$9,2,FALSE)</f>
        <v>Steve</v>
      </c>
      <c r="K354">
        <f>INDEX(Data_Persons!$B$2:$D$10,MATCH(Data_Sales[[#This Row],[Sales Person]],Data_Persons!$C$2:$C$9,0),1)</f>
        <v>6</v>
      </c>
      <c r="L354">
        <f>VLOOKUP(Data_Sales[[#This Row],[Manager]],Data_Persons!$A$1:$C$9,2,FALSE)</f>
        <v>4</v>
      </c>
      <c r="M354">
        <f>Data_Sales[[#This Row],[Price]]*Data_Sales[[#This Row],[Quantity]]</f>
        <v>2793</v>
      </c>
    </row>
    <row r="355" spans="1:13" x14ac:dyDescent="0.35">
      <c r="A355" t="s">
        <v>392</v>
      </c>
      <c r="B355" s="2">
        <v>44765</v>
      </c>
      <c r="C355">
        <v>2</v>
      </c>
      <c r="D355" t="s">
        <v>71</v>
      </c>
      <c r="E355" t="s">
        <v>27</v>
      </c>
      <c r="F355" t="s">
        <v>18</v>
      </c>
      <c r="G355" t="s">
        <v>2040</v>
      </c>
      <c r="H355">
        <v>399</v>
      </c>
      <c r="I355">
        <v>9</v>
      </c>
      <c r="J355" t="str">
        <f>VLOOKUP(Data_Sales[[#This Row],[Sales Person]],Data_Persons!$C$1:$D$9,2,FALSE)</f>
        <v>Sara</v>
      </c>
      <c r="K355">
        <f>INDEX(Data_Persons!$B$2:$D$10,MATCH(Data_Sales[[#This Row],[Sales Person]],Data_Persons!$C$2:$C$9,0),1)</f>
        <v>2</v>
      </c>
      <c r="L355">
        <f>VLOOKUP(Data_Sales[[#This Row],[Manager]],Data_Persons!$A$1:$C$9,2,FALSE)</f>
        <v>5</v>
      </c>
      <c r="M355">
        <f>Data_Sales[[#This Row],[Price]]*Data_Sales[[#This Row],[Quantity]]</f>
        <v>3591</v>
      </c>
    </row>
    <row r="356" spans="1:13" x14ac:dyDescent="0.35">
      <c r="A356" t="s">
        <v>393</v>
      </c>
      <c r="B356" s="2">
        <v>44767</v>
      </c>
      <c r="C356">
        <v>2</v>
      </c>
      <c r="D356" t="s">
        <v>71</v>
      </c>
      <c r="E356" t="s">
        <v>17</v>
      </c>
      <c r="F356" t="s">
        <v>18</v>
      </c>
      <c r="G356" t="s">
        <v>2040</v>
      </c>
      <c r="H356">
        <v>399</v>
      </c>
      <c r="I356">
        <v>9</v>
      </c>
      <c r="J356" t="str">
        <f>VLOOKUP(Data_Sales[[#This Row],[Sales Person]],Data_Persons!$C$1:$D$9,2,FALSE)</f>
        <v>Jeff</v>
      </c>
      <c r="K356">
        <f>INDEX(Data_Persons!$B$2:$D$10,MATCH(Data_Sales[[#This Row],[Sales Person]],Data_Persons!$C$2:$C$9,0),1)</f>
        <v>2</v>
      </c>
      <c r="L356">
        <f>VLOOKUP(Data_Sales[[#This Row],[Manager]],Data_Persons!$A$1:$C$9,2,FALSE)</f>
        <v>3</v>
      </c>
      <c r="M356">
        <f>Data_Sales[[#This Row],[Price]]*Data_Sales[[#This Row],[Quantity]]</f>
        <v>3591</v>
      </c>
    </row>
    <row r="357" spans="1:13" x14ac:dyDescent="0.35">
      <c r="A357" t="s">
        <v>394</v>
      </c>
      <c r="B357" s="2">
        <v>44773</v>
      </c>
      <c r="C357">
        <v>13</v>
      </c>
      <c r="D357" t="s">
        <v>32</v>
      </c>
      <c r="E357" t="s">
        <v>23</v>
      </c>
      <c r="F357" t="s">
        <v>24</v>
      </c>
      <c r="G357" t="s">
        <v>2040</v>
      </c>
      <c r="H357">
        <v>399</v>
      </c>
      <c r="I357">
        <v>8</v>
      </c>
      <c r="J357" t="str">
        <f>VLOOKUP(Data_Sales[[#This Row],[Sales Person]],Data_Persons!$C$1:$D$9,2,FALSE)</f>
        <v>Sara</v>
      </c>
      <c r="K357">
        <f>INDEX(Data_Persons!$B$2:$D$10,MATCH(Data_Sales[[#This Row],[Sales Person]],Data_Persons!$C$2:$C$9,0),1)</f>
        <v>5</v>
      </c>
      <c r="L357">
        <f>VLOOKUP(Data_Sales[[#This Row],[Manager]],Data_Persons!$A$1:$C$9,2,FALSE)</f>
        <v>5</v>
      </c>
      <c r="M357">
        <f>Data_Sales[[#This Row],[Price]]*Data_Sales[[#This Row],[Quantity]]</f>
        <v>3192</v>
      </c>
    </row>
    <row r="358" spans="1:13" x14ac:dyDescent="0.35">
      <c r="A358" t="s">
        <v>395</v>
      </c>
      <c r="B358" s="2">
        <v>44773</v>
      </c>
      <c r="C358">
        <v>6</v>
      </c>
      <c r="D358" t="s">
        <v>12</v>
      </c>
      <c r="E358" t="s">
        <v>38</v>
      </c>
      <c r="F358" t="s">
        <v>14</v>
      </c>
      <c r="G358" t="s">
        <v>2040</v>
      </c>
      <c r="H358">
        <v>399</v>
      </c>
      <c r="I358">
        <v>9</v>
      </c>
      <c r="J358" t="str">
        <f>VLOOKUP(Data_Sales[[#This Row],[Sales Person]],Data_Persons!$C$1:$D$9,2,FALSE)</f>
        <v>Philip</v>
      </c>
      <c r="K358">
        <f>INDEX(Data_Persons!$B$2:$D$10,MATCH(Data_Sales[[#This Row],[Sales Person]],Data_Persons!$C$2:$C$9,0),1)</f>
        <v>8</v>
      </c>
      <c r="L358">
        <f>VLOOKUP(Data_Sales[[#This Row],[Manager]],Data_Persons!$A$1:$C$9,2,FALSE)</f>
        <v>8</v>
      </c>
      <c r="M358">
        <f>Data_Sales[[#This Row],[Price]]*Data_Sales[[#This Row],[Quantity]]</f>
        <v>3591</v>
      </c>
    </row>
    <row r="359" spans="1:13" x14ac:dyDescent="0.35">
      <c r="A359" t="s">
        <v>396</v>
      </c>
      <c r="B359" s="2">
        <v>44775</v>
      </c>
      <c r="C359">
        <v>6</v>
      </c>
      <c r="D359" t="s">
        <v>12</v>
      </c>
      <c r="E359" t="s">
        <v>13</v>
      </c>
      <c r="F359" t="s">
        <v>14</v>
      </c>
      <c r="G359" t="s">
        <v>2040</v>
      </c>
      <c r="H359">
        <v>399</v>
      </c>
      <c r="I359">
        <v>2</v>
      </c>
      <c r="J359" t="str">
        <f>VLOOKUP(Data_Sales[[#This Row],[Sales Person]],Data_Persons!$C$1:$D$9,2,FALSE)</f>
        <v>Steve</v>
      </c>
      <c r="K359">
        <f>INDEX(Data_Persons!$B$2:$D$10,MATCH(Data_Sales[[#This Row],[Sales Person]],Data_Persons!$C$2:$C$9,0),1)</f>
        <v>4</v>
      </c>
      <c r="L359">
        <f>VLOOKUP(Data_Sales[[#This Row],[Manager]],Data_Persons!$A$1:$C$9,2,FALSE)</f>
        <v>4</v>
      </c>
      <c r="M359">
        <f>Data_Sales[[#This Row],[Price]]*Data_Sales[[#This Row],[Quantity]]</f>
        <v>798</v>
      </c>
    </row>
    <row r="360" spans="1:13" x14ac:dyDescent="0.35">
      <c r="A360" t="s">
        <v>397</v>
      </c>
      <c r="B360" s="2">
        <v>44779</v>
      </c>
      <c r="C360">
        <v>7</v>
      </c>
      <c r="D360" t="s">
        <v>40</v>
      </c>
      <c r="E360" t="s">
        <v>38</v>
      </c>
      <c r="F360" t="s">
        <v>14</v>
      </c>
      <c r="G360" t="s">
        <v>2040</v>
      </c>
      <c r="H360">
        <v>399</v>
      </c>
      <c r="I360">
        <v>6</v>
      </c>
      <c r="J360" t="str">
        <f>VLOOKUP(Data_Sales[[#This Row],[Sales Person]],Data_Persons!$C$1:$D$9,2,FALSE)</f>
        <v>Philip</v>
      </c>
      <c r="K360">
        <f>INDEX(Data_Persons!$B$2:$D$10,MATCH(Data_Sales[[#This Row],[Sales Person]],Data_Persons!$C$2:$C$9,0),1)</f>
        <v>8</v>
      </c>
      <c r="L360">
        <f>VLOOKUP(Data_Sales[[#This Row],[Manager]],Data_Persons!$A$1:$C$9,2,FALSE)</f>
        <v>8</v>
      </c>
      <c r="M360">
        <f>Data_Sales[[#This Row],[Price]]*Data_Sales[[#This Row],[Quantity]]</f>
        <v>2394</v>
      </c>
    </row>
    <row r="361" spans="1:13" x14ac:dyDescent="0.35">
      <c r="A361" t="s">
        <v>398</v>
      </c>
      <c r="B361" s="2">
        <v>44781</v>
      </c>
      <c r="C361">
        <v>5</v>
      </c>
      <c r="D361" t="s">
        <v>20</v>
      </c>
      <c r="E361" t="s">
        <v>17</v>
      </c>
      <c r="F361" t="s">
        <v>18</v>
      </c>
      <c r="G361" t="s">
        <v>2040</v>
      </c>
      <c r="H361">
        <v>399</v>
      </c>
      <c r="I361">
        <v>1</v>
      </c>
      <c r="J361" t="str">
        <f>VLOOKUP(Data_Sales[[#This Row],[Sales Person]],Data_Persons!$C$1:$D$9,2,FALSE)</f>
        <v>Jeff</v>
      </c>
      <c r="K361">
        <f>INDEX(Data_Persons!$B$2:$D$10,MATCH(Data_Sales[[#This Row],[Sales Person]],Data_Persons!$C$2:$C$9,0),1)</f>
        <v>2</v>
      </c>
      <c r="L361">
        <f>VLOOKUP(Data_Sales[[#This Row],[Manager]],Data_Persons!$A$1:$C$9,2,FALSE)</f>
        <v>3</v>
      </c>
      <c r="M361">
        <f>Data_Sales[[#This Row],[Price]]*Data_Sales[[#This Row],[Quantity]]</f>
        <v>399</v>
      </c>
    </row>
    <row r="362" spans="1:13" x14ac:dyDescent="0.35">
      <c r="A362" t="s">
        <v>399</v>
      </c>
      <c r="B362" s="2">
        <v>44781</v>
      </c>
      <c r="C362">
        <v>15</v>
      </c>
      <c r="D362" t="s">
        <v>46</v>
      </c>
      <c r="E362" t="s">
        <v>23</v>
      </c>
      <c r="F362" t="s">
        <v>24</v>
      </c>
      <c r="G362" t="s">
        <v>2040</v>
      </c>
      <c r="H362">
        <v>399</v>
      </c>
      <c r="I362">
        <v>2</v>
      </c>
      <c r="J362" t="str">
        <f>VLOOKUP(Data_Sales[[#This Row],[Sales Person]],Data_Persons!$C$1:$D$9,2,FALSE)</f>
        <v>Sara</v>
      </c>
      <c r="K362">
        <f>INDEX(Data_Persons!$B$2:$D$10,MATCH(Data_Sales[[#This Row],[Sales Person]],Data_Persons!$C$2:$C$9,0),1)</f>
        <v>5</v>
      </c>
      <c r="L362">
        <f>VLOOKUP(Data_Sales[[#This Row],[Manager]],Data_Persons!$A$1:$C$9,2,FALSE)</f>
        <v>5</v>
      </c>
      <c r="M362">
        <f>Data_Sales[[#This Row],[Price]]*Data_Sales[[#This Row],[Quantity]]</f>
        <v>798</v>
      </c>
    </row>
    <row r="363" spans="1:13" x14ac:dyDescent="0.35">
      <c r="A363" t="s">
        <v>400</v>
      </c>
      <c r="B363" s="2">
        <v>44782</v>
      </c>
      <c r="C363">
        <v>11</v>
      </c>
      <c r="D363" t="s">
        <v>112</v>
      </c>
      <c r="E363" t="s">
        <v>33</v>
      </c>
      <c r="F363" t="s">
        <v>24</v>
      </c>
      <c r="G363" t="s">
        <v>2040</v>
      </c>
      <c r="H363">
        <v>399</v>
      </c>
      <c r="I363">
        <v>5</v>
      </c>
      <c r="J363" t="str">
        <f>VLOOKUP(Data_Sales[[#This Row],[Sales Person]],Data_Persons!$C$1:$D$9,2,FALSE)</f>
        <v>Steve</v>
      </c>
      <c r="K363">
        <f>INDEX(Data_Persons!$B$2:$D$10,MATCH(Data_Sales[[#This Row],[Sales Person]],Data_Persons!$C$2:$C$9,0),1)</f>
        <v>6</v>
      </c>
      <c r="L363">
        <f>VLOOKUP(Data_Sales[[#This Row],[Manager]],Data_Persons!$A$1:$C$9,2,FALSE)</f>
        <v>4</v>
      </c>
      <c r="M363">
        <f>Data_Sales[[#This Row],[Price]]*Data_Sales[[#This Row],[Quantity]]</f>
        <v>1995</v>
      </c>
    </row>
    <row r="364" spans="1:13" x14ac:dyDescent="0.35">
      <c r="A364" t="s">
        <v>401</v>
      </c>
      <c r="B364" s="2">
        <v>44784</v>
      </c>
      <c r="C364">
        <v>17</v>
      </c>
      <c r="D364" t="s">
        <v>60</v>
      </c>
      <c r="E364" t="s">
        <v>35</v>
      </c>
      <c r="F364" t="s">
        <v>10</v>
      </c>
      <c r="G364" t="s">
        <v>2040</v>
      </c>
      <c r="H364">
        <v>399</v>
      </c>
      <c r="I364">
        <v>8</v>
      </c>
      <c r="J364" t="str">
        <f>VLOOKUP(Data_Sales[[#This Row],[Sales Person]],Data_Persons!$C$1:$D$9,2,FALSE)</f>
        <v>Jeff</v>
      </c>
      <c r="K364">
        <f>INDEX(Data_Persons!$B$2:$D$10,MATCH(Data_Sales[[#This Row],[Sales Person]],Data_Persons!$C$2:$C$9,0),1)</f>
        <v>5</v>
      </c>
      <c r="L364">
        <f>VLOOKUP(Data_Sales[[#This Row],[Manager]],Data_Persons!$A$1:$C$9,2,FALSE)</f>
        <v>3</v>
      </c>
      <c r="M364">
        <f>Data_Sales[[#This Row],[Price]]*Data_Sales[[#This Row],[Quantity]]</f>
        <v>3192</v>
      </c>
    </row>
    <row r="365" spans="1:13" x14ac:dyDescent="0.35">
      <c r="A365" t="s">
        <v>402</v>
      </c>
      <c r="B365" s="2">
        <v>44784</v>
      </c>
      <c r="C365">
        <v>3</v>
      </c>
      <c r="D365" t="s">
        <v>26</v>
      </c>
      <c r="E365" t="s">
        <v>17</v>
      </c>
      <c r="F365" t="s">
        <v>18</v>
      </c>
      <c r="G365" t="s">
        <v>2040</v>
      </c>
      <c r="H365">
        <v>399</v>
      </c>
      <c r="I365">
        <v>2</v>
      </c>
      <c r="J365" t="str">
        <f>VLOOKUP(Data_Sales[[#This Row],[Sales Person]],Data_Persons!$C$1:$D$9,2,FALSE)</f>
        <v>Jeff</v>
      </c>
      <c r="K365">
        <f>INDEX(Data_Persons!$B$2:$D$10,MATCH(Data_Sales[[#This Row],[Sales Person]],Data_Persons!$C$2:$C$9,0),1)</f>
        <v>2</v>
      </c>
      <c r="L365">
        <f>VLOOKUP(Data_Sales[[#This Row],[Manager]],Data_Persons!$A$1:$C$9,2,FALSE)</f>
        <v>3</v>
      </c>
      <c r="M365">
        <f>Data_Sales[[#This Row],[Price]]*Data_Sales[[#This Row],[Quantity]]</f>
        <v>798</v>
      </c>
    </row>
    <row r="366" spans="1:13" x14ac:dyDescent="0.35">
      <c r="A366" t="s">
        <v>403</v>
      </c>
      <c r="B366" s="2">
        <v>44785</v>
      </c>
      <c r="C366">
        <v>15</v>
      </c>
      <c r="D366" t="s">
        <v>46</v>
      </c>
      <c r="E366" t="s">
        <v>23</v>
      </c>
      <c r="F366" t="s">
        <v>24</v>
      </c>
      <c r="G366" t="s">
        <v>2040</v>
      </c>
      <c r="H366">
        <v>399</v>
      </c>
      <c r="I366">
        <v>4</v>
      </c>
      <c r="J366" t="str">
        <f>VLOOKUP(Data_Sales[[#This Row],[Sales Person]],Data_Persons!$C$1:$D$9,2,FALSE)</f>
        <v>Sara</v>
      </c>
      <c r="K366">
        <f>INDEX(Data_Persons!$B$2:$D$10,MATCH(Data_Sales[[#This Row],[Sales Person]],Data_Persons!$C$2:$C$9,0),1)</f>
        <v>5</v>
      </c>
      <c r="L366">
        <f>VLOOKUP(Data_Sales[[#This Row],[Manager]],Data_Persons!$A$1:$C$9,2,FALSE)</f>
        <v>5</v>
      </c>
      <c r="M366">
        <f>Data_Sales[[#This Row],[Price]]*Data_Sales[[#This Row],[Quantity]]</f>
        <v>1596</v>
      </c>
    </row>
    <row r="367" spans="1:13" x14ac:dyDescent="0.35">
      <c r="A367" t="s">
        <v>404</v>
      </c>
      <c r="B367" s="2">
        <v>44785</v>
      </c>
      <c r="C367">
        <v>17</v>
      </c>
      <c r="D367" t="s">
        <v>60</v>
      </c>
      <c r="E367" t="s">
        <v>9</v>
      </c>
      <c r="F367" t="s">
        <v>10</v>
      </c>
      <c r="G367" t="s">
        <v>2040</v>
      </c>
      <c r="H367">
        <v>399</v>
      </c>
      <c r="I367">
        <v>1</v>
      </c>
      <c r="J367" t="str">
        <f>VLOOKUP(Data_Sales[[#This Row],[Sales Person]],Data_Persons!$C$1:$D$9,2,FALSE)</f>
        <v>Jeff</v>
      </c>
      <c r="K367">
        <f>INDEX(Data_Persons!$B$2:$D$10,MATCH(Data_Sales[[#This Row],[Sales Person]],Data_Persons!$C$2:$C$9,0),1)</f>
        <v>3</v>
      </c>
      <c r="L367">
        <f>VLOOKUP(Data_Sales[[#This Row],[Manager]],Data_Persons!$A$1:$C$9,2,FALSE)</f>
        <v>3</v>
      </c>
      <c r="M367">
        <f>Data_Sales[[#This Row],[Price]]*Data_Sales[[#This Row],[Quantity]]</f>
        <v>399</v>
      </c>
    </row>
    <row r="368" spans="1:13" x14ac:dyDescent="0.35">
      <c r="A368" t="s">
        <v>405</v>
      </c>
      <c r="B368" s="2">
        <v>44785</v>
      </c>
      <c r="C368">
        <v>18</v>
      </c>
      <c r="D368" t="s">
        <v>49</v>
      </c>
      <c r="E368" t="s">
        <v>35</v>
      </c>
      <c r="F368" t="s">
        <v>10</v>
      </c>
      <c r="G368" t="s">
        <v>2040</v>
      </c>
      <c r="H368">
        <v>399</v>
      </c>
      <c r="I368">
        <v>5</v>
      </c>
      <c r="J368" t="str">
        <f>VLOOKUP(Data_Sales[[#This Row],[Sales Person]],Data_Persons!$C$1:$D$9,2,FALSE)</f>
        <v>Jeff</v>
      </c>
      <c r="K368">
        <f>INDEX(Data_Persons!$B$2:$D$10,MATCH(Data_Sales[[#This Row],[Sales Person]],Data_Persons!$C$2:$C$9,0),1)</f>
        <v>5</v>
      </c>
      <c r="L368">
        <f>VLOOKUP(Data_Sales[[#This Row],[Manager]],Data_Persons!$A$1:$C$9,2,FALSE)</f>
        <v>3</v>
      </c>
      <c r="M368">
        <f>Data_Sales[[#This Row],[Price]]*Data_Sales[[#This Row],[Quantity]]</f>
        <v>1995</v>
      </c>
    </row>
    <row r="369" spans="1:13" x14ac:dyDescent="0.35">
      <c r="A369" t="s">
        <v>406</v>
      </c>
      <c r="B369" s="2">
        <v>44795</v>
      </c>
      <c r="C369">
        <v>20</v>
      </c>
      <c r="D369" t="s">
        <v>8</v>
      </c>
      <c r="E369" t="s">
        <v>9</v>
      </c>
      <c r="F369" t="s">
        <v>10</v>
      </c>
      <c r="G369" t="s">
        <v>2040</v>
      </c>
      <c r="H369">
        <v>399</v>
      </c>
      <c r="I369">
        <v>9</v>
      </c>
      <c r="J369" t="str">
        <f>VLOOKUP(Data_Sales[[#This Row],[Sales Person]],Data_Persons!$C$1:$D$9,2,FALSE)</f>
        <v>Jeff</v>
      </c>
      <c r="K369">
        <f>INDEX(Data_Persons!$B$2:$D$10,MATCH(Data_Sales[[#This Row],[Sales Person]],Data_Persons!$C$2:$C$9,0),1)</f>
        <v>3</v>
      </c>
      <c r="L369">
        <f>VLOOKUP(Data_Sales[[#This Row],[Manager]],Data_Persons!$A$1:$C$9,2,FALSE)</f>
        <v>3</v>
      </c>
      <c r="M369">
        <f>Data_Sales[[#This Row],[Price]]*Data_Sales[[#This Row],[Quantity]]</f>
        <v>3591</v>
      </c>
    </row>
    <row r="370" spans="1:13" x14ac:dyDescent="0.35">
      <c r="A370" t="s">
        <v>407</v>
      </c>
      <c r="B370" s="2">
        <v>44797</v>
      </c>
      <c r="C370">
        <v>4</v>
      </c>
      <c r="D370" t="s">
        <v>16</v>
      </c>
      <c r="E370" t="s">
        <v>17</v>
      </c>
      <c r="F370" t="s">
        <v>18</v>
      </c>
      <c r="G370" t="s">
        <v>2040</v>
      </c>
      <c r="H370">
        <v>399</v>
      </c>
      <c r="I370">
        <v>7</v>
      </c>
      <c r="J370" t="str">
        <f>VLOOKUP(Data_Sales[[#This Row],[Sales Person]],Data_Persons!$C$1:$D$9,2,FALSE)</f>
        <v>Jeff</v>
      </c>
      <c r="K370">
        <f>INDEX(Data_Persons!$B$2:$D$10,MATCH(Data_Sales[[#This Row],[Sales Person]],Data_Persons!$C$2:$C$9,0),1)</f>
        <v>2</v>
      </c>
      <c r="L370">
        <f>VLOOKUP(Data_Sales[[#This Row],[Manager]],Data_Persons!$A$1:$C$9,2,FALSE)</f>
        <v>3</v>
      </c>
      <c r="M370">
        <f>Data_Sales[[#This Row],[Price]]*Data_Sales[[#This Row],[Quantity]]</f>
        <v>2793</v>
      </c>
    </row>
    <row r="371" spans="1:13" x14ac:dyDescent="0.35">
      <c r="A371" t="s">
        <v>408</v>
      </c>
      <c r="B371" s="2">
        <v>44803</v>
      </c>
      <c r="C371">
        <v>17</v>
      </c>
      <c r="D371" t="s">
        <v>60</v>
      </c>
      <c r="E371" t="s">
        <v>9</v>
      </c>
      <c r="F371" t="s">
        <v>10</v>
      </c>
      <c r="G371" t="s">
        <v>2040</v>
      </c>
      <c r="H371">
        <v>399</v>
      </c>
      <c r="I371">
        <v>1</v>
      </c>
      <c r="J371" t="str">
        <f>VLOOKUP(Data_Sales[[#This Row],[Sales Person]],Data_Persons!$C$1:$D$9,2,FALSE)</f>
        <v>Jeff</v>
      </c>
      <c r="K371">
        <f>INDEX(Data_Persons!$B$2:$D$10,MATCH(Data_Sales[[#This Row],[Sales Person]],Data_Persons!$C$2:$C$9,0),1)</f>
        <v>3</v>
      </c>
      <c r="L371">
        <f>VLOOKUP(Data_Sales[[#This Row],[Manager]],Data_Persons!$A$1:$C$9,2,FALSE)</f>
        <v>3</v>
      </c>
      <c r="M371">
        <f>Data_Sales[[#This Row],[Price]]*Data_Sales[[#This Row],[Quantity]]</f>
        <v>399</v>
      </c>
    </row>
    <row r="372" spans="1:13" x14ac:dyDescent="0.35">
      <c r="A372" t="s">
        <v>409</v>
      </c>
      <c r="B372" s="2">
        <v>44803</v>
      </c>
      <c r="C372">
        <v>14</v>
      </c>
      <c r="D372" t="s">
        <v>62</v>
      </c>
      <c r="E372" t="s">
        <v>33</v>
      </c>
      <c r="F372" t="s">
        <v>24</v>
      </c>
      <c r="G372" t="s">
        <v>2040</v>
      </c>
      <c r="H372">
        <v>399</v>
      </c>
      <c r="I372">
        <v>4</v>
      </c>
      <c r="J372" t="str">
        <f>VLOOKUP(Data_Sales[[#This Row],[Sales Person]],Data_Persons!$C$1:$D$9,2,FALSE)</f>
        <v>Steve</v>
      </c>
      <c r="K372">
        <f>INDEX(Data_Persons!$B$2:$D$10,MATCH(Data_Sales[[#This Row],[Sales Person]],Data_Persons!$C$2:$C$9,0),1)</f>
        <v>6</v>
      </c>
      <c r="L372">
        <f>VLOOKUP(Data_Sales[[#This Row],[Manager]],Data_Persons!$A$1:$C$9,2,FALSE)</f>
        <v>4</v>
      </c>
      <c r="M372">
        <f>Data_Sales[[#This Row],[Price]]*Data_Sales[[#This Row],[Quantity]]</f>
        <v>1596</v>
      </c>
    </row>
    <row r="373" spans="1:13" x14ac:dyDescent="0.35">
      <c r="A373" t="s">
        <v>410</v>
      </c>
      <c r="B373" s="2">
        <v>44803</v>
      </c>
      <c r="C373">
        <v>20</v>
      </c>
      <c r="D373" t="s">
        <v>8</v>
      </c>
      <c r="E373" t="s">
        <v>35</v>
      </c>
      <c r="F373" t="s">
        <v>10</v>
      </c>
      <c r="G373" t="s">
        <v>2040</v>
      </c>
      <c r="H373">
        <v>399</v>
      </c>
      <c r="I373">
        <v>8</v>
      </c>
      <c r="J373" t="str">
        <f>VLOOKUP(Data_Sales[[#This Row],[Sales Person]],Data_Persons!$C$1:$D$9,2,FALSE)</f>
        <v>Jeff</v>
      </c>
      <c r="K373">
        <f>INDEX(Data_Persons!$B$2:$D$10,MATCH(Data_Sales[[#This Row],[Sales Person]],Data_Persons!$C$2:$C$9,0),1)</f>
        <v>5</v>
      </c>
      <c r="L373">
        <f>VLOOKUP(Data_Sales[[#This Row],[Manager]],Data_Persons!$A$1:$C$9,2,FALSE)</f>
        <v>3</v>
      </c>
      <c r="M373">
        <f>Data_Sales[[#This Row],[Price]]*Data_Sales[[#This Row],[Quantity]]</f>
        <v>3192</v>
      </c>
    </row>
    <row r="374" spans="1:13" x14ac:dyDescent="0.35">
      <c r="A374" t="s">
        <v>411</v>
      </c>
      <c r="B374" s="2">
        <v>44804</v>
      </c>
      <c r="C374">
        <v>11</v>
      </c>
      <c r="D374" t="s">
        <v>112</v>
      </c>
      <c r="E374" t="s">
        <v>23</v>
      </c>
      <c r="F374" t="s">
        <v>24</v>
      </c>
      <c r="G374" t="s">
        <v>2040</v>
      </c>
      <c r="H374">
        <v>399</v>
      </c>
      <c r="I374">
        <v>5</v>
      </c>
      <c r="J374" t="str">
        <f>VLOOKUP(Data_Sales[[#This Row],[Sales Person]],Data_Persons!$C$1:$D$9,2,FALSE)</f>
        <v>Sara</v>
      </c>
      <c r="K374">
        <f>INDEX(Data_Persons!$B$2:$D$10,MATCH(Data_Sales[[#This Row],[Sales Person]],Data_Persons!$C$2:$C$9,0),1)</f>
        <v>5</v>
      </c>
      <c r="L374">
        <f>VLOOKUP(Data_Sales[[#This Row],[Manager]],Data_Persons!$A$1:$C$9,2,FALSE)</f>
        <v>5</v>
      </c>
      <c r="M374">
        <f>Data_Sales[[#This Row],[Price]]*Data_Sales[[#This Row],[Quantity]]</f>
        <v>1995</v>
      </c>
    </row>
    <row r="375" spans="1:13" x14ac:dyDescent="0.35">
      <c r="A375" t="s">
        <v>412</v>
      </c>
      <c r="B375" s="2">
        <v>44805</v>
      </c>
      <c r="C375">
        <v>11</v>
      </c>
      <c r="D375" t="s">
        <v>112</v>
      </c>
      <c r="E375" t="s">
        <v>33</v>
      </c>
      <c r="F375" t="s">
        <v>24</v>
      </c>
      <c r="G375" t="s">
        <v>2040</v>
      </c>
      <c r="H375">
        <v>399</v>
      </c>
      <c r="I375">
        <v>4</v>
      </c>
      <c r="J375" t="str">
        <f>VLOOKUP(Data_Sales[[#This Row],[Sales Person]],Data_Persons!$C$1:$D$9,2,FALSE)</f>
        <v>Steve</v>
      </c>
      <c r="K375">
        <f>INDEX(Data_Persons!$B$2:$D$10,MATCH(Data_Sales[[#This Row],[Sales Person]],Data_Persons!$C$2:$C$9,0),1)</f>
        <v>6</v>
      </c>
      <c r="L375">
        <f>VLOOKUP(Data_Sales[[#This Row],[Manager]],Data_Persons!$A$1:$C$9,2,FALSE)</f>
        <v>4</v>
      </c>
      <c r="M375">
        <f>Data_Sales[[#This Row],[Price]]*Data_Sales[[#This Row],[Quantity]]</f>
        <v>1596</v>
      </c>
    </row>
    <row r="376" spans="1:13" x14ac:dyDescent="0.35">
      <c r="A376" t="s">
        <v>413</v>
      </c>
      <c r="B376" s="2">
        <v>44807</v>
      </c>
      <c r="C376">
        <v>7</v>
      </c>
      <c r="D376" t="s">
        <v>40</v>
      </c>
      <c r="E376" t="s">
        <v>38</v>
      </c>
      <c r="F376" t="s">
        <v>14</v>
      </c>
      <c r="G376" t="s">
        <v>2040</v>
      </c>
      <c r="H376">
        <v>399</v>
      </c>
      <c r="I376">
        <v>1</v>
      </c>
      <c r="J376" t="str">
        <f>VLOOKUP(Data_Sales[[#This Row],[Sales Person]],Data_Persons!$C$1:$D$9,2,FALSE)</f>
        <v>Philip</v>
      </c>
      <c r="K376">
        <f>INDEX(Data_Persons!$B$2:$D$10,MATCH(Data_Sales[[#This Row],[Sales Person]],Data_Persons!$C$2:$C$9,0),1)</f>
        <v>8</v>
      </c>
      <c r="L376">
        <f>VLOOKUP(Data_Sales[[#This Row],[Manager]],Data_Persons!$A$1:$C$9,2,FALSE)</f>
        <v>8</v>
      </c>
      <c r="M376">
        <f>Data_Sales[[#This Row],[Price]]*Data_Sales[[#This Row],[Quantity]]</f>
        <v>399</v>
      </c>
    </row>
    <row r="377" spans="1:13" x14ac:dyDescent="0.35">
      <c r="A377" t="s">
        <v>414</v>
      </c>
      <c r="B377" s="2">
        <v>44808</v>
      </c>
      <c r="C377">
        <v>19</v>
      </c>
      <c r="D377" t="s">
        <v>29</v>
      </c>
      <c r="E377" t="s">
        <v>9</v>
      </c>
      <c r="F377" t="s">
        <v>10</v>
      </c>
      <c r="G377" t="s">
        <v>2040</v>
      </c>
      <c r="H377">
        <v>399</v>
      </c>
      <c r="I377">
        <v>9</v>
      </c>
      <c r="J377" t="str">
        <f>VLOOKUP(Data_Sales[[#This Row],[Sales Person]],Data_Persons!$C$1:$D$9,2,FALSE)</f>
        <v>Jeff</v>
      </c>
      <c r="K377">
        <f>INDEX(Data_Persons!$B$2:$D$10,MATCH(Data_Sales[[#This Row],[Sales Person]],Data_Persons!$C$2:$C$9,0),1)</f>
        <v>3</v>
      </c>
      <c r="L377">
        <f>VLOOKUP(Data_Sales[[#This Row],[Manager]],Data_Persons!$A$1:$C$9,2,FALSE)</f>
        <v>3</v>
      </c>
      <c r="M377">
        <f>Data_Sales[[#This Row],[Price]]*Data_Sales[[#This Row],[Quantity]]</f>
        <v>3591</v>
      </c>
    </row>
    <row r="378" spans="1:13" x14ac:dyDescent="0.35">
      <c r="A378" t="s">
        <v>415</v>
      </c>
      <c r="B378" s="2">
        <v>44810</v>
      </c>
      <c r="C378">
        <v>1</v>
      </c>
      <c r="D378" t="s">
        <v>58</v>
      </c>
      <c r="E378" t="s">
        <v>17</v>
      </c>
      <c r="F378" t="s">
        <v>18</v>
      </c>
      <c r="G378" t="s">
        <v>2040</v>
      </c>
      <c r="H378">
        <v>399</v>
      </c>
      <c r="I378">
        <v>3</v>
      </c>
      <c r="J378" t="str">
        <f>VLOOKUP(Data_Sales[[#This Row],[Sales Person]],Data_Persons!$C$1:$D$9,2,FALSE)</f>
        <v>Jeff</v>
      </c>
      <c r="K378">
        <f>INDEX(Data_Persons!$B$2:$D$10,MATCH(Data_Sales[[#This Row],[Sales Person]],Data_Persons!$C$2:$C$9,0),1)</f>
        <v>2</v>
      </c>
      <c r="L378">
        <f>VLOOKUP(Data_Sales[[#This Row],[Manager]],Data_Persons!$A$1:$C$9,2,FALSE)</f>
        <v>3</v>
      </c>
      <c r="M378">
        <f>Data_Sales[[#This Row],[Price]]*Data_Sales[[#This Row],[Quantity]]</f>
        <v>1197</v>
      </c>
    </row>
    <row r="379" spans="1:13" x14ac:dyDescent="0.35">
      <c r="A379" t="s">
        <v>416</v>
      </c>
      <c r="B379" s="2">
        <v>44810</v>
      </c>
      <c r="C379">
        <v>4</v>
      </c>
      <c r="D379" t="s">
        <v>16</v>
      </c>
      <c r="E379" t="s">
        <v>27</v>
      </c>
      <c r="F379" t="s">
        <v>18</v>
      </c>
      <c r="G379" t="s">
        <v>2040</v>
      </c>
      <c r="H379">
        <v>399</v>
      </c>
      <c r="I379">
        <v>4</v>
      </c>
      <c r="J379" t="str">
        <f>VLOOKUP(Data_Sales[[#This Row],[Sales Person]],Data_Persons!$C$1:$D$9,2,FALSE)</f>
        <v>Sara</v>
      </c>
      <c r="K379">
        <f>INDEX(Data_Persons!$B$2:$D$10,MATCH(Data_Sales[[#This Row],[Sales Person]],Data_Persons!$C$2:$C$9,0),1)</f>
        <v>2</v>
      </c>
      <c r="L379">
        <f>VLOOKUP(Data_Sales[[#This Row],[Manager]],Data_Persons!$A$1:$C$9,2,FALSE)</f>
        <v>5</v>
      </c>
      <c r="M379">
        <f>Data_Sales[[#This Row],[Price]]*Data_Sales[[#This Row],[Quantity]]</f>
        <v>1596</v>
      </c>
    </row>
    <row r="380" spans="1:13" x14ac:dyDescent="0.35">
      <c r="A380" t="s">
        <v>417</v>
      </c>
      <c r="B380" s="2">
        <v>44812</v>
      </c>
      <c r="C380">
        <v>13</v>
      </c>
      <c r="D380" t="s">
        <v>32</v>
      </c>
      <c r="E380" t="s">
        <v>23</v>
      </c>
      <c r="F380" t="s">
        <v>24</v>
      </c>
      <c r="G380" t="s">
        <v>2040</v>
      </c>
      <c r="H380">
        <v>399</v>
      </c>
      <c r="I380">
        <v>4</v>
      </c>
      <c r="J380" t="str">
        <f>VLOOKUP(Data_Sales[[#This Row],[Sales Person]],Data_Persons!$C$1:$D$9,2,FALSE)</f>
        <v>Sara</v>
      </c>
      <c r="K380">
        <f>INDEX(Data_Persons!$B$2:$D$10,MATCH(Data_Sales[[#This Row],[Sales Person]],Data_Persons!$C$2:$C$9,0),1)</f>
        <v>5</v>
      </c>
      <c r="L380">
        <f>VLOOKUP(Data_Sales[[#This Row],[Manager]],Data_Persons!$A$1:$C$9,2,FALSE)</f>
        <v>5</v>
      </c>
      <c r="M380">
        <f>Data_Sales[[#This Row],[Price]]*Data_Sales[[#This Row],[Quantity]]</f>
        <v>1596</v>
      </c>
    </row>
    <row r="381" spans="1:13" x14ac:dyDescent="0.35">
      <c r="A381" t="s">
        <v>418</v>
      </c>
      <c r="B381" s="2">
        <v>44812</v>
      </c>
      <c r="C381">
        <v>8</v>
      </c>
      <c r="D381" t="s">
        <v>73</v>
      </c>
      <c r="E381" t="s">
        <v>13</v>
      </c>
      <c r="F381" t="s">
        <v>14</v>
      </c>
      <c r="G381" t="s">
        <v>2040</v>
      </c>
      <c r="H381">
        <v>399</v>
      </c>
      <c r="I381">
        <v>1</v>
      </c>
      <c r="J381" t="str">
        <f>VLOOKUP(Data_Sales[[#This Row],[Sales Person]],Data_Persons!$C$1:$D$9,2,FALSE)</f>
        <v>Steve</v>
      </c>
      <c r="K381">
        <f>INDEX(Data_Persons!$B$2:$D$10,MATCH(Data_Sales[[#This Row],[Sales Person]],Data_Persons!$C$2:$C$9,0),1)</f>
        <v>4</v>
      </c>
      <c r="L381">
        <f>VLOOKUP(Data_Sales[[#This Row],[Manager]],Data_Persons!$A$1:$C$9,2,FALSE)</f>
        <v>4</v>
      </c>
      <c r="M381">
        <f>Data_Sales[[#This Row],[Price]]*Data_Sales[[#This Row],[Quantity]]</f>
        <v>399</v>
      </c>
    </row>
    <row r="382" spans="1:13" x14ac:dyDescent="0.35">
      <c r="A382" t="s">
        <v>419</v>
      </c>
      <c r="B382" s="2">
        <v>44815</v>
      </c>
      <c r="C382">
        <v>5</v>
      </c>
      <c r="D382" t="s">
        <v>20</v>
      </c>
      <c r="E382" t="s">
        <v>17</v>
      </c>
      <c r="F382" t="s">
        <v>18</v>
      </c>
      <c r="G382" t="s">
        <v>2040</v>
      </c>
      <c r="H382">
        <v>399</v>
      </c>
      <c r="I382">
        <v>9</v>
      </c>
      <c r="J382" t="str">
        <f>VLOOKUP(Data_Sales[[#This Row],[Sales Person]],Data_Persons!$C$1:$D$9,2,FALSE)</f>
        <v>Jeff</v>
      </c>
      <c r="K382">
        <f>INDEX(Data_Persons!$B$2:$D$10,MATCH(Data_Sales[[#This Row],[Sales Person]],Data_Persons!$C$2:$C$9,0),1)</f>
        <v>2</v>
      </c>
      <c r="L382">
        <f>VLOOKUP(Data_Sales[[#This Row],[Manager]],Data_Persons!$A$1:$C$9,2,FALSE)</f>
        <v>3</v>
      </c>
      <c r="M382">
        <f>Data_Sales[[#This Row],[Price]]*Data_Sales[[#This Row],[Quantity]]</f>
        <v>3591</v>
      </c>
    </row>
    <row r="383" spans="1:13" x14ac:dyDescent="0.35">
      <c r="A383" t="s">
        <v>420</v>
      </c>
      <c r="B383" s="2">
        <v>44816</v>
      </c>
      <c r="C383">
        <v>15</v>
      </c>
      <c r="D383" t="s">
        <v>46</v>
      </c>
      <c r="E383" t="s">
        <v>33</v>
      </c>
      <c r="F383" t="s">
        <v>24</v>
      </c>
      <c r="G383" t="s">
        <v>2040</v>
      </c>
      <c r="H383">
        <v>399</v>
      </c>
      <c r="I383">
        <v>1</v>
      </c>
      <c r="J383" t="str">
        <f>VLOOKUP(Data_Sales[[#This Row],[Sales Person]],Data_Persons!$C$1:$D$9,2,FALSE)</f>
        <v>Steve</v>
      </c>
      <c r="K383">
        <f>INDEX(Data_Persons!$B$2:$D$10,MATCH(Data_Sales[[#This Row],[Sales Person]],Data_Persons!$C$2:$C$9,0),1)</f>
        <v>6</v>
      </c>
      <c r="L383">
        <f>VLOOKUP(Data_Sales[[#This Row],[Manager]],Data_Persons!$A$1:$C$9,2,FALSE)</f>
        <v>4</v>
      </c>
      <c r="M383">
        <f>Data_Sales[[#This Row],[Price]]*Data_Sales[[#This Row],[Quantity]]</f>
        <v>399</v>
      </c>
    </row>
    <row r="384" spans="1:13" x14ac:dyDescent="0.35">
      <c r="A384" t="s">
        <v>421</v>
      </c>
      <c r="B384" s="2">
        <v>44820</v>
      </c>
      <c r="C384">
        <v>18</v>
      </c>
      <c r="D384" t="s">
        <v>49</v>
      </c>
      <c r="E384" t="s">
        <v>9</v>
      </c>
      <c r="F384" t="s">
        <v>10</v>
      </c>
      <c r="G384" t="s">
        <v>2040</v>
      </c>
      <c r="H384">
        <v>399</v>
      </c>
      <c r="I384">
        <v>3</v>
      </c>
      <c r="J384" t="str">
        <f>VLOOKUP(Data_Sales[[#This Row],[Sales Person]],Data_Persons!$C$1:$D$9,2,FALSE)</f>
        <v>Jeff</v>
      </c>
      <c r="K384">
        <f>INDEX(Data_Persons!$B$2:$D$10,MATCH(Data_Sales[[#This Row],[Sales Person]],Data_Persons!$C$2:$C$9,0),1)</f>
        <v>3</v>
      </c>
      <c r="L384">
        <f>VLOOKUP(Data_Sales[[#This Row],[Manager]],Data_Persons!$A$1:$C$9,2,FALSE)</f>
        <v>3</v>
      </c>
      <c r="M384">
        <f>Data_Sales[[#This Row],[Price]]*Data_Sales[[#This Row],[Quantity]]</f>
        <v>1197</v>
      </c>
    </row>
    <row r="385" spans="1:13" x14ac:dyDescent="0.35">
      <c r="A385" t="s">
        <v>422</v>
      </c>
      <c r="B385" s="2">
        <v>44820</v>
      </c>
      <c r="C385">
        <v>14</v>
      </c>
      <c r="D385" t="s">
        <v>62</v>
      </c>
      <c r="E385" t="s">
        <v>23</v>
      </c>
      <c r="F385" t="s">
        <v>24</v>
      </c>
      <c r="G385" t="s">
        <v>2040</v>
      </c>
      <c r="H385">
        <v>399</v>
      </c>
      <c r="I385">
        <v>8</v>
      </c>
      <c r="J385" t="str">
        <f>VLOOKUP(Data_Sales[[#This Row],[Sales Person]],Data_Persons!$C$1:$D$9,2,FALSE)</f>
        <v>Sara</v>
      </c>
      <c r="K385">
        <f>INDEX(Data_Persons!$B$2:$D$10,MATCH(Data_Sales[[#This Row],[Sales Person]],Data_Persons!$C$2:$C$9,0),1)</f>
        <v>5</v>
      </c>
      <c r="L385">
        <f>VLOOKUP(Data_Sales[[#This Row],[Manager]],Data_Persons!$A$1:$C$9,2,FALSE)</f>
        <v>5</v>
      </c>
      <c r="M385">
        <f>Data_Sales[[#This Row],[Price]]*Data_Sales[[#This Row],[Quantity]]</f>
        <v>3192</v>
      </c>
    </row>
    <row r="386" spans="1:13" x14ac:dyDescent="0.35">
      <c r="A386" t="s">
        <v>423</v>
      </c>
      <c r="B386" s="2">
        <v>44820</v>
      </c>
      <c r="C386">
        <v>15</v>
      </c>
      <c r="D386" t="s">
        <v>46</v>
      </c>
      <c r="E386" t="s">
        <v>33</v>
      </c>
      <c r="F386" t="s">
        <v>24</v>
      </c>
      <c r="G386" t="s">
        <v>2040</v>
      </c>
      <c r="H386">
        <v>399</v>
      </c>
      <c r="I386">
        <v>0</v>
      </c>
      <c r="J386" t="str">
        <f>VLOOKUP(Data_Sales[[#This Row],[Sales Person]],Data_Persons!$C$1:$D$9,2,FALSE)</f>
        <v>Steve</v>
      </c>
      <c r="K386">
        <f>INDEX(Data_Persons!$B$2:$D$10,MATCH(Data_Sales[[#This Row],[Sales Person]],Data_Persons!$C$2:$C$9,0),1)</f>
        <v>6</v>
      </c>
      <c r="L386">
        <f>VLOOKUP(Data_Sales[[#This Row],[Manager]],Data_Persons!$A$1:$C$9,2,FALSE)</f>
        <v>4</v>
      </c>
      <c r="M386">
        <f>Data_Sales[[#This Row],[Price]]*Data_Sales[[#This Row],[Quantity]]</f>
        <v>0</v>
      </c>
    </row>
    <row r="387" spans="1:13" x14ac:dyDescent="0.35">
      <c r="A387" t="s">
        <v>424</v>
      </c>
      <c r="B387" s="2">
        <v>44821</v>
      </c>
      <c r="C387">
        <v>15</v>
      </c>
      <c r="D387" t="s">
        <v>46</v>
      </c>
      <c r="E387" t="s">
        <v>33</v>
      </c>
      <c r="F387" t="s">
        <v>24</v>
      </c>
      <c r="G387" t="s">
        <v>2040</v>
      </c>
      <c r="H387">
        <v>399</v>
      </c>
      <c r="I387">
        <v>2</v>
      </c>
      <c r="J387" t="str">
        <f>VLOOKUP(Data_Sales[[#This Row],[Sales Person]],Data_Persons!$C$1:$D$9,2,FALSE)</f>
        <v>Steve</v>
      </c>
      <c r="K387">
        <f>INDEX(Data_Persons!$B$2:$D$10,MATCH(Data_Sales[[#This Row],[Sales Person]],Data_Persons!$C$2:$C$9,0),1)</f>
        <v>6</v>
      </c>
      <c r="L387">
        <f>VLOOKUP(Data_Sales[[#This Row],[Manager]],Data_Persons!$A$1:$C$9,2,FALSE)</f>
        <v>4</v>
      </c>
      <c r="M387">
        <f>Data_Sales[[#This Row],[Price]]*Data_Sales[[#This Row],[Quantity]]</f>
        <v>798</v>
      </c>
    </row>
    <row r="388" spans="1:13" x14ac:dyDescent="0.35">
      <c r="A388" t="s">
        <v>425</v>
      </c>
      <c r="B388" s="2">
        <v>44822</v>
      </c>
      <c r="C388">
        <v>1</v>
      </c>
      <c r="D388" t="s">
        <v>58</v>
      </c>
      <c r="E388" t="s">
        <v>27</v>
      </c>
      <c r="F388" t="s">
        <v>18</v>
      </c>
      <c r="G388" t="s">
        <v>2040</v>
      </c>
      <c r="H388">
        <v>399</v>
      </c>
      <c r="I388">
        <v>6</v>
      </c>
      <c r="J388" t="str">
        <f>VLOOKUP(Data_Sales[[#This Row],[Sales Person]],Data_Persons!$C$1:$D$9,2,FALSE)</f>
        <v>Sara</v>
      </c>
      <c r="K388">
        <f>INDEX(Data_Persons!$B$2:$D$10,MATCH(Data_Sales[[#This Row],[Sales Person]],Data_Persons!$C$2:$C$9,0),1)</f>
        <v>2</v>
      </c>
      <c r="L388">
        <f>VLOOKUP(Data_Sales[[#This Row],[Manager]],Data_Persons!$A$1:$C$9,2,FALSE)</f>
        <v>5</v>
      </c>
      <c r="M388">
        <f>Data_Sales[[#This Row],[Price]]*Data_Sales[[#This Row],[Quantity]]</f>
        <v>2394</v>
      </c>
    </row>
    <row r="389" spans="1:13" x14ac:dyDescent="0.35">
      <c r="A389" t="s">
        <v>426</v>
      </c>
      <c r="B389" s="2">
        <v>44824</v>
      </c>
      <c r="C389">
        <v>5</v>
      </c>
      <c r="D389" t="s">
        <v>20</v>
      </c>
      <c r="E389" t="s">
        <v>17</v>
      </c>
      <c r="F389" t="s">
        <v>18</v>
      </c>
      <c r="G389" t="s">
        <v>2040</v>
      </c>
      <c r="H389">
        <v>399</v>
      </c>
      <c r="I389">
        <v>4</v>
      </c>
      <c r="J389" t="str">
        <f>VLOOKUP(Data_Sales[[#This Row],[Sales Person]],Data_Persons!$C$1:$D$9,2,FALSE)</f>
        <v>Jeff</v>
      </c>
      <c r="K389">
        <f>INDEX(Data_Persons!$B$2:$D$10,MATCH(Data_Sales[[#This Row],[Sales Person]],Data_Persons!$C$2:$C$9,0),1)</f>
        <v>2</v>
      </c>
      <c r="L389">
        <f>VLOOKUP(Data_Sales[[#This Row],[Manager]],Data_Persons!$A$1:$C$9,2,FALSE)</f>
        <v>3</v>
      </c>
      <c r="M389">
        <f>Data_Sales[[#This Row],[Price]]*Data_Sales[[#This Row],[Quantity]]</f>
        <v>1596</v>
      </c>
    </row>
    <row r="390" spans="1:13" x14ac:dyDescent="0.35">
      <c r="A390" t="s">
        <v>427</v>
      </c>
      <c r="B390" s="2">
        <v>44824</v>
      </c>
      <c r="C390">
        <v>1</v>
      </c>
      <c r="D390" t="s">
        <v>58</v>
      </c>
      <c r="E390" t="s">
        <v>17</v>
      </c>
      <c r="F390" t="s">
        <v>18</v>
      </c>
      <c r="G390" t="s">
        <v>2040</v>
      </c>
      <c r="H390">
        <v>399</v>
      </c>
      <c r="I390">
        <v>1</v>
      </c>
      <c r="J390" t="str">
        <f>VLOOKUP(Data_Sales[[#This Row],[Sales Person]],Data_Persons!$C$1:$D$9,2,FALSE)</f>
        <v>Jeff</v>
      </c>
      <c r="K390">
        <f>INDEX(Data_Persons!$B$2:$D$10,MATCH(Data_Sales[[#This Row],[Sales Person]],Data_Persons!$C$2:$C$9,0),1)</f>
        <v>2</v>
      </c>
      <c r="L390">
        <f>VLOOKUP(Data_Sales[[#This Row],[Manager]],Data_Persons!$A$1:$C$9,2,FALSE)</f>
        <v>3</v>
      </c>
      <c r="M390">
        <f>Data_Sales[[#This Row],[Price]]*Data_Sales[[#This Row],[Quantity]]</f>
        <v>399</v>
      </c>
    </row>
    <row r="391" spans="1:13" x14ac:dyDescent="0.35">
      <c r="A391" t="s">
        <v>428</v>
      </c>
      <c r="B391" s="2">
        <v>44824</v>
      </c>
      <c r="C391">
        <v>17</v>
      </c>
      <c r="D391" t="s">
        <v>60</v>
      </c>
      <c r="E391" t="s">
        <v>35</v>
      </c>
      <c r="F391" t="s">
        <v>10</v>
      </c>
      <c r="G391" t="s">
        <v>2040</v>
      </c>
      <c r="H391">
        <v>399</v>
      </c>
      <c r="I391">
        <v>1</v>
      </c>
      <c r="J391" t="str">
        <f>VLOOKUP(Data_Sales[[#This Row],[Sales Person]],Data_Persons!$C$1:$D$9,2,FALSE)</f>
        <v>Jeff</v>
      </c>
      <c r="K391">
        <f>INDEX(Data_Persons!$B$2:$D$10,MATCH(Data_Sales[[#This Row],[Sales Person]],Data_Persons!$C$2:$C$9,0),1)</f>
        <v>5</v>
      </c>
      <c r="L391">
        <f>VLOOKUP(Data_Sales[[#This Row],[Manager]],Data_Persons!$A$1:$C$9,2,FALSE)</f>
        <v>3</v>
      </c>
      <c r="M391">
        <f>Data_Sales[[#This Row],[Price]]*Data_Sales[[#This Row],[Quantity]]</f>
        <v>399</v>
      </c>
    </row>
    <row r="392" spans="1:13" x14ac:dyDescent="0.35">
      <c r="A392" t="s">
        <v>429</v>
      </c>
      <c r="B392" s="2">
        <v>44824</v>
      </c>
      <c r="C392">
        <v>8</v>
      </c>
      <c r="D392" t="s">
        <v>73</v>
      </c>
      <c r="E392" t="s">
        <v>38</v>
      </c>
      <c r="F392" t="s">
        <v>14</v>
      </c>
      <c r="G392" t="s">
        <v>2040</v>
      </c>
      <c r="H392">
        <v>399</v>
      </c>
      <c r="I392">
        <v>3</v>
      </c>
      <c r="J392" t="str">
        <f>VLOOKUP(Data_Sales[[#This Row],[Sales Person]],Data_Persons!$C$1:$D$9,2,FALSE)</f>
        <v>Philip</v>
      </c>
      <c r="K392">
        <f>INDEX(Data_Persons!$B$2:$D$10,MATCH(Data_Sales[[#This Row],[Sales Person]],Data_Persons!$C$2:$C$9,0),1)</f>
        <v>8</v>
      </c>
      <c r="L392">
        <f>VLOOKUP(Data_Sales[[#This Row],[Manager]],Data_Persons!$A$1:$C$9,2,FALSE)</f>
        <v>8</v>
      </c>
      <c r="M392">
        <f>Data_Sales[[#This Row],[Price]]*Data_Sales[[#This Row],[Quantity]]</f>
        <v>1197</v>
      </c>
    </row>
    <row r="393" spans="1:13" x14ac:dyDescent="0.35">
      <c r="A393" t="s">
        <v>430</v>
      </c>
      <c r="B393" s="2">
        <v>44826</v>
      </c>
      <c r="C393">
        <v>13</v>
      </c>
      <c r="D393" t="s">
        <v>32</v>
      </c>
      <c r="E393" t="s">
        <v>33</v>
      </c>
      <c r="F393" t="s">
        <v>24</v>
      </c>
      <c r="G393" t="s">
        <v>2040</v>
      </c>
      <c r="H393">
        <v>399</v>
      </c>
      <c r="I393">
        <v>6</v>
      </c>
      <c r="J393" t="str">
        <f>VLOOKUP(Data_Sales[[#This Row],[Sales Person]],Data_Persons!$C$1:$D$9,2,FALSE)</f>
        <v>Steve</v>
      </c>
      <c r="K393">
        <f>INDEX(Data_Persons!$B$2:$D$10,MATCH(Data_Sales[[#This Row],[Sales Person]],Data_Persons!$C$2:$C$9,0),1)</f>
        <v>6</v>
      </c>
      <c r="L393">
        <f>VLOOKUP(Data_Sales[[#This Row],[Manager]],Data_Persons!$A$1:$C$9,2,FALSE)</f>
        <v>4</v>
      </c>
      <c r="M393">
        <f>Data_Sales[[#This Row],[Price]]*Data_Sales[[#This Row],[Quantity]]</f>
        <v>2394</v>
      </c>
    </row>
    <row r="394" spans="1:13" x14ac:dyDescent="0.35">
      <c r="A394" t="s">
        <v>431</v>
      </c>
      <c r="B394" s="2">
        <v>44827</v>
      </c>
      <c r="C394">
        <v>4</v>
      </c>
      <c r="D394" t="s">
        <v>16</v>
      </c>
      <c r="E394" t="s">
        <v>17</v>
      </c>
      <c r="F394" t="s">
        <v>18</v>
      </c>
      <c r="G394" t="s">
        <v>2040</v>
      </c>
      <c r="H394">
        <v>399</v>
      </c>
      <c r="I394">
        <v>7</v>
      </c>
      <c r="J394" t="str">
        <f>VLOOKUP(Data_Sales[[#This Row],[Sales Person]],Data_Persons!$C$1:$D$9,2,FALSE)</f>
        <v>Jeff</v>
      </c>
      <c r="K394">
        <f>INDEX(Data_Persons!$B$2:$D$10,MATCH(Data_Sales[[#This Row],[Sales Person]],Data_Persons!$C$2:$C$9,0),1)</f>
        <v>2</v>
      </c>
      <c r="L394">
        <f>VLOOKUP(Data_Sales[[#This Row],[Manager]],Data_Persons!$A$1:$C$9,2,FALSE)</f>
        <v>3</v>
      </c>
      <c r="M394">
        <f>Data_Sales[[#This Row],[Price]]*Data_Sales[[#This Row],[Quantity]]</f>
        <v>2793</v>
      </c>
    </row>
    <row r="395" spans="1:13" x14ac:dyDescent="0.35">
      <c r="A395" t="s">
        <v>432</v>
      </c>
      <c r="B395" s="2">
        <v>44827</v>
      </c>
      <c r="C395">
        <v>2</v>
      </c>
      <c r="D395" t="s">
        <v>71</v>
      </c>
      <c r="E395" t="s">
        <v>17</v>
      </c>
      <c r="F395" t="s">
        <v>18</v>
      </c>
      <c r="G395" t="s">
        <v>2040</v>
      </c>
      <c r="H395">
        <v>399</v>
      </c>
      <c r="I395">
        <v>0</v>
      </c>
      <c r="J395" t="str">
        <f>VLOOKUP(Data_Sales[[#This Row],[Sales Person]],Data_Persons!$C$1:$D$9,2,FALSE)</f>
        <v>Jeff</v>
      </c>
      <c r="K395">
        <f>INDEX(Data_Persons!$B$2:$D$10,MATCH(Data_Sales[[#This Row],[Sales Person]],Data_Persons!$C$2:$C$9,0),1)</f>
        <v>2</v>
      </c>
      <c r="L395">
        <f>VLOOKUP(Data_Sales[[#This Row],[Manager]],Data_Persons!$A$1:$C$9,2,FALSE)</f>
        <v>3</v>
      </c>
      <c r="M395">
        <f>Data_Sales[[#This Row],[Price]]*Data_Sales[[#This Row],[Quantity]]</f>
        <v>0</v>
      </c>
    </row>
    <row r="396" spans="1:13" x14ac:dyDescent="0.35">
      <c r="A396" t="s">
        <v>433</v>
      </c>
      <c r="B396" s="2">
        <v>44831</v>
      </c>
      <c r="C396">
        <v>13</v>
      </c>
      <c r="D396" t="s">
        <v>32</v>
      </c>
      <c r="E396" t="s">
        <v>33</v>
      </c>
      <c r="F396" t="s">
        <v>24</v>
      </c>
      <c r="G396" t="s">
        <v>2040</v>
      </c>
      <c r="H396">
        <v>399</v>
      </c>
      <c r="I396">
        <v>6</v>
      </c>
      <c r="J396" t="str">
        <f>VLOOKUP(Data_Sales[[#This Row],[Sales Person]],Data_Persons!$C$1:$D$9,2,FALSE)</f>
        <v>Steve</v>
      </c>
      <c r="K396">
        <f>INDEX(Data_Persons!$B$2:$D$10,MATCH(Data_Sales[[#This Row],[Sales Person]],Data_Persons!$C$2:$C$9,0),1)</f>
        <v>6</v>
      </c>
      <c r="L396">
        <f>VLOOKUP(Data_Sales[[#This Row],[Manager]],Data_Persons!$A$1:$C$9,2,FALSE)</f>
        <v>4</v>
      </c>
      <c r="M396">
        <f>Data_Sales[[#This Row],[Price]]*Data_Sales[[#This Row],[Quantity]]</f>
        <v>2394</v>
      </c>
    </row>
    <row r="397" spans="1:13" x14ac:dyDescent="0.35">
      <c r="A397" t="s">
        <v>434</v>
      </c>
      <c r="B397" s="2">
        <v>44833</v>
      </c>
      <c r="C397">
        <v>9</v>
      </c>
      <c r="D397" t="s">
        <v>37</v>
      </c>
      <c r="E397" t="s">
        <v>38</v>
      </c>
      <c r="F397" t="s">
        <v>14</v>
      </c>
      <c r="G397" t="s">
        <v>2040</v>
      </c>
      <c r="H397">
        <v>399</v>
      </c>
      <c r="I397">
        <v>4</v>
      </c>
      <c r="J397" t="str">
        <f>VLOOKUP(Data_Sales[[#This Row],[Sales Person]],Data_Persons!$C$1:$D$9,2,FALSE)</f>
        <v>Philip</v>
      </c>
      <c r="K397">
        <f>INDEX(Data_Persons!$B$2:$D$10,MATCH(Data_Sales[[#This Row],[Sales Person]],Data_Persons!$C$2:$C$9,0),1)</f>
        <v>8</v>
      </c>
      <c r="L397">
        <f>VLOOKUP(Data_Sales[[#This Row],[Manager]],Data_Persons!$A$1:$C$9,2,FALSE)</f>
        <v>8</v>
      </c>
      <c r="M397">
        <f>Data_Sales[[#This Row],[Price]]*Data_Sales[[#This Row],[Quantity]]</f>
        <v>1596</v>
      </c>
    </row>
    <row r="398" spans="1:13" x14ac:dyDescent="0.35">
      <c r="A398" t="s">
        <v>435</v>
      </c>
      <c r="B398" s="2">
        <v>44835</v>
      </c>
      <c r="C398">
        <v>2</v>
      </c>
      <c r="D398" t="s">
        <v>71</v>
      </c>
      <c r="E398" t="s">
        <v>17</v>
      </c>
      <c r="F398" t="s">
        <v>18</v>
      </c>
      <c r="G398" t="s">
        <v>2040</v>
      </c>
      <c r="H398">
        <v>399</v>
      </c>
      <c r="I398">
        <v>2</v>
      </c>
      <c r="J398" t="str">
        <f>VLOOKUP(Data_Sales[[#This Row],[Sales Person]],Data_Persons!$C$1:$D$9,2,FALSE)</f>
        <v>Jeff</v>
      </c>
      <c r="K398">
        <f>INDEX(Data_Persons!$B$2:$D$10,MATCH(Data_Sales[[#This Row],[Sales Person]],Data_Persons!$C$2:$C$9,0),1)</f>
        <v>2</v>
      </c>
      <c r="L398">
        <f>VLOOKUP(Data_Sales[[#This Row],[Manager]],Data_Persons!$A$1:$C$9,2,FALSE)</f>
        <v>3</v>
      </c>
      <c r="M398">
        <f>Data_Sales[[#This Row],[Price]]*Data_Sales[[#This Row],[Quantity]]</f>
        <v>798</v>
      </c>
    </row>
    <row r="399" spans="1:13" x14ac:dyDescent="0.35">
      <c r="A399" t="s">
        <v>436</v>
      </c>
      <c r="B399" s="2">
        <v>44837</v>
      </c>
      <c r="C399">
        <v>8</v>
      </c>
      <c r="D399" t="s">
        <v>73</v>
      </c>
      <c r="E399" t="s">
        <v>13</v>
      </c>
      <c r="F399" t="s">
        <v>14</v>
      </c>
      <c r="G399" t="s">
        <v>2040</v>
      </c>
      <c r="H399">
        <v>399</v>
      </c>
      <c r="I399">
        <v>3</v>
      </c>
      <c r="J399" t="str">
        <f>VLOOKUP(Data_Sales[[#This Row],[Sales Person]],Data_Persons!$C$1:$D$9,2,FALSE)</f>
        <v>Steve</v>
      </c>
      <c r="K399">
        <f>INDEX(Data_Persons!$B$2:$D$10,MATCH(Data_Sales[[#This Row],[Sales Person]],Data_Persons!$C$2:$C$9,0),1)</f>
        <v>4</v>
      </c>
      <c r="L399">
        <f>VLOOKUP(Data_Sales[[#This Row],[Manager]],Data_Persons!$A$1:$C$9,2,FALSE)</f>
        <v>4</v>
      </c>
      <c r="M399">
        <f>Data_Sales[[#This Row],[Price]]*Data_Sales[[#This Row],[Quantity]]</f>
        <v>1197</v>
      </c>
    </row>
    <row r="400" spans="1:13" x14ac:dyDescent="0.35">
      <c r="A400" t="s">
        <v>437</v>
      </c>
      <c r="B400" s="2">
        <v>44838</v>
      </c>
      <c r="C400">
        <v>20</v>
      </c>
      <c r="D400" t="s">
        <v>8</v>
      </c>
      <c r="E400" t="s">
        <v>35</v>
      </c>
      <c r="F400" t="s">
        <v>10</v>
      </c>
      <c r="G400" t="s">
        <v>2040</v>
      </c>
      <c r="H400">
        <v>399</v>
      </c>
      <c r="I400">
        <v>3</v>
      </c>
      <c r="J400" t="str">
        <f>VLOOKUP(Data_Sales[[#This Row],[Sales Person]],Data_Persons!$C$1:$D$9,2,FALSE)</f>
        <v>Jeff</v>
      </c>
      <c r="K400">
        <f>INDEX(Data_Persons!$B$2:$D$10,MATCH(Data_Sales[[#This Row],[Sales Person]],Data_Persons!$C$2:$C$9,0),1)</f>
        <v>5</v>
      </c>
      <c r="L400">
        <f>VLOOKUP(Data_Sales[[#This Row],[Manager]],Data_Persons!$A$1:$C$9,2,FALSE)</f>
        <v>3</v>
      </c>
      <c r="M400">
        <f>Data_Sales[[#This Row],[Price]]*Data_Sales[[#This Row],[Quantity]]</f>
        <v>1197</v>
      </c>
    </row>
    <row r="401" spans="1:13" x14ac:dyDescent="0.35">
      <c r="A401" t="s">
        <v>438</v>
      </c>
      <c r="B401" s="2">
        <v>44839</v>
      </c>
      <c r="C401">
        <v>15</v>
      </c>
      <c r="D401" t="s">
        <v>46</v>
      </c>
      <c r="E401" t="s">
        <v>23</v>
      </c>
      <c r="F401" t="s">
        <v>24</v>
      </c>
      <c r="G401" t="s">
        <v>2040</v>
      </c>
      <c r="H401">
        <v>399</v>
      </c>
      <c r="I401">
        <v>0</v>
      </c>
      <c r="J401" t="str">
        <f>VLOOKUP(Data_Sales[[#This Row],[Sales Person]],Data_Persons!$C$1:$D$9,2,FALSE)</f>
        <v>Sara</v>
      </c>
      <c r="K401">
        <f>INDEX(Data_Persons!$B$2:$D$10,MATCH(Data_Sales[[#This Row],[Sales Person]],Data_Persons!$C$2:$C$9,0),1)</f>
        <v>5</v>
      </c>
      <c r="L401">
        <f>VLOOKUP(Data_Sales[[#This Row],[Manager]],Data_Persons!$A$1:$C$9,2,FALSE)</f>
        <v>5</v>
      </c>
      <c r="M401">
        <f>Data_Sales[[#This Row],[Price]]*Data_Sales[[#This Row],[Quantity]]</f>
        <v>0</v>
      </c>
    </row>
    <row r="402" spans="1:13" x14ac:dyDescent="0.35">
      <c r="A402" t="s">
        <v>439</v>
      </c>
      <c r="B402" s="2">
        <v>44839</v>
      </c>
      <c r="C402">
        <v>20</v>
      </c>
      <c r="D402" t="s">
        <v>8</v>
      </c>
      <c r="E402" t="s">
        <v>9</v>
      </c>
      <c r="F402" t="s">
        <v>10</v>
      </c>
      <c r="G402" t="s">
        <v>2040</v>
      </c>
      <c r="H402">
        <v>399</v>
      </c>
      <c r="I402">
        <v>9</v>
      </c>
      <c r="J402" t="str">
        <f>VLOOKUP(Data_Sales[[#This Row],[Sales Person]],Data_Persons!$C$1:$D$9,2,FALSE)</f>
        <v>Jeff</v>
      </c>
      <c r="K402">
        <f>INDEX(Data_Persons!$B$2:$D$10,MATCH(Data_Sales[[#This Row],[Sales Person]],Data_Persons!$C$2:$C$9,0),1)</f>
        <v>3</v>
      </c>
      <c r="L402">
        <f>VLOOKUP(Data_Sales[[#This Row],[Manager]],Data_Persons!$A$1:$C$9,2,FALSE)</f>
        <v>3</v>
      </c>
      <c r="M402">
        <f>Data_Sales[[#This Row],[Price]]*Data_Sales[[#This Row],[Quantity]]</f>
        <v>3591</v>
      </c>
    </row>
    <row r="403" spans="1:13" x14ac:dyDescent="0.35">
      <c r="A403" t="s">
        <v>440</v>
      </c>
      <c r="B403" s="2">
        <v>44839</v>
      </c>
      <c r="C403">
        <v>11</v>
      </c>
      <c r="D403" t="s">
        <v>112</v>
      </c>
      <c r="E403" t="s">
        <v>33</v>
      </c>
      <c r="F403" t="s">
        <v>24</v>
      </c>
      <c r="G403" t="s">
        <v>2040</v>
      </c>
      <c r="H403">
        <v>399</v>
      </c>
      <c r="I403">
        <v>2</v>
      </c>
      <c r="J403" t="str">
        <f>VLOOKUP(Data_Sales[[#This Row],[Sales Person]],Data_Persons!$C$1:$D$9,2,FALSE)</f>
        <v>Steve</v>
      </c>
      <c r="K403">
        <f>INDEX(Data_Persons!$B$2:$D$10,MATCH(Data_Sales[[#This Row],[Sales Person]],Data_Persons!$C$2:$C$9,0),1)</f>
        <v>6</v>
      </c>
      <c r="L403">
        <f>VLOOKUP(Data_Sales[[#This Row],[Manager]],Data_Persons!$A$1:$C$9,2,FALSE)</f>
        <v>4</v>
      </c>
      <c r="M403">
        <f>Data_Sales[[#This Row],[Price]]*Data_Sales[[#This Row],[Quantity]]</f>
        <v>798</v>
      </c>
    </row>
    <row r="404" spans="1:13" x14ac:dyDescent="0.35">
      <c r="A404" t="s">
        <v>441</v>
      </c>
      <c r="B404" s="2">
        <v>44839</v>
      </c>
      <c r="C404">
        <v>12</v>
      </c>
      <c r="D404" t="s">
        <v>22</v>
      </c>
      <c r="E404" t="s">
        <v>23</v>
      </c>
      <c r="F404" t="s">
        <v>24</v>
      </c>
      <c r="G404" t="s">
        <v>2040</v>
      </c>
      <c r="H404">
        <v>399</v>
      </c>
      <c r="I404">
        <v>6</v>
      </c>
      <c r="J404" t="str">
        <f>VLOOKUP(Data_Sales[[#This Row],[Sales Person]],Data_Persons!$C$1:$D$9,2,FALSE)</f>
        <v>Sara</v>
      </c>
      <c r="K404">
        <f>INDEX(Data_Persons!$B$2:$D$10,MATCH(Data_Sales[[#This Row],[Sales Person]],Data_Persons!$C$2:$C$9,0),1)</f>
        <v>5</v>
      </c>
      <c r="L404">
        <f>VLOOKUP(Data_Sales[[#This Row],[Manager]],Data_Persons!$A$1:$C$9,2,FALSE)</f>
        <v>5</v>
      </c>
      <c r="M404">
        <f>Data_Sales[[#This Row],[Price]]*Data_Sales[[#This Row],[Quantity]]</f>
        <v>2394</v>
      </c>
    </row>
    <row r="405" spans="1:13" x14ac:dyDescent="0.35">
      <c r="A405" t="s">
        <v>442</v>
      </c>
      <c r="B405" s="2">
        <v>44844</v>
      </c>
      <c r="C405">
        <v>3</v>
      </c>
      <c r="D405" t="s">
        <v>26</v>
      </c>
      <c r="E405" t="s">
        <v>27</v>
      </c>
      <c r="F405" t="s">
        <v>18</v>
      </c>
      <c r="G405" t="s">
        <v>2040</v>
      </c>
      <c r="H405">
        <v>399</v>
      </c>
      <c r="I405">
        <v>1</v>
      </c>
      <c r="J405" t="str">
        <f>VLOOKUP(Data_Sales[[#This Row],[Sales Person]],Data_Persons!$C$1:$D$9,2,FALSE)</f>
        <v>Sara</v>
      </c>
      <c r="K405">
        <f>INDEX(Data_Persons!$B$2:$D$10,MATCH(Data_Sales[[#This Row],[Sales Person]],Data_Persons!$C$2:$C$9,0),1)</f>
        <v>2</v>
      </c>
      <c r="L405">
        <f>VLOOKUP(Data_Sales[[#This Row],[Manager]],Data_Persons!$A$1:$C$9,2,FALSE)</f>
        <v>5</v>
      </c>
      <c r="M405">
        <f>Data_Sales[[#This Row],[Price]]*Data_Sales[[#This Row],[Quantity]]</f>
        <v>399</v>
      </c>
    </row>
    <row r="406" spans="1:13" x14ac:dyDescent="0.35">
      <c r="A406" t="s">
        <v>443</v>
      </c>
      <c r="B406" s="2">
        <v>44846</v>
      </c>
      <c r="C406">
        <v>13</v>
      </c>
      <c r="D406" t="s">
        <v>32</v>
      </c>
      <c r="E406" t="s">
        <v>23</v>
      </c>
      <c r="F406" t="s">
        <v>24</v>
      </c>
      <c r="G406" t="s">
        <v>2040</v>
      </c>
      <c r="H406">
        <v>399</v>
      </c>
      <c r="I406">
        <v>3</v>
      </c>
      <c r="J406" t="str">
        <f>VLOOKUP(Data_Sales[[#This Row],[Sales Person]],Data_Persons!$C$1:$D$9,2,FALSE)</f>
        <v>Sara</v>
      </c>
      <c r="K406">
        <f>INDEX(Data_Persons!$B$2:$D$10,MATCH(Data_Sales[[#This Row],[Sales Person]],Data_Persons!$C$2:$C$9,0),1)</f>
        <v>5</v>
      </c>
      <c r="L406">
        <f>VLOOKUP(Data_Sales[[#This Row],[Manager]],Data_Persons!$A$1:$C$9,2,FALSE)</f>
        <v>5</v>
      </c>
      <c r="M406">
        <f>Data_Sales[[#This Row],[Price]]*Data_Sales[[#This Row],[Quantity]]</f>
        <v>1197</v>
      </c>
    </row>
    <row r="407" spans="1:13" x14ac:dyDescent="0.35">
      <c r="A407" t="s">
        <v>444</v>
      </c>
      <c r="B407" s="2">
        <v>44850</v>
      </c>
      <c r="C407">
        <v>3</v>
      </c>
      <c r="D407" t="s">
        <v>26</v>
      </c>
      <c r="E407" t="s">
        <v>27</v>
      </c>
      <c r="F407" t="s">
        <v>18</v>
      </c>
      <c r="G407" t="s">
        <v>2040</v>
      </c>
      <c r="H407">
        <v>399</v>
      </c>
      <c r="I407">
        <v>6</v>
      </c>
      <c r="J407" t="str">
        <f>VLOOKUP(Data_Sales[[#This Row],[Sales Person]],Data_Persons!$C$1:$D$9,2,FALSE)</f>
        <v>Sara</v>
      </c>
      <c r="K407">
        <f>INDEX(Data_Persons!$B$2:$D$10,MATCH(Data_Sales[[#This Row],[Sales Person]],Data_Persons!$C$2:$C$9,0),1)</f>
        <v>2</v>
      </c>
      <c r="L407">
        <f>VLOOKUP(Data_Sales[[#This Row],[Manager]],Data_Persons!$A$1:$C$9,2,FALSE)</f>
        <v>5</v>
      </c>
      <c r="M407">
        <f>Data_Sales[[#This Row],[Price]]*Data_Sales[[#This Row],[Quantity]]</f>
        <v>2394</v>
      </c>
    </row>
    <row r="408" spans="1:13" x14ac:dyDescent="0.35">
      <c r="A408" t="s">
        <v>445</v>
      </c>
      <c r="B408" s="2">
        <v>44198</v>
      </c>
      <c r="C408">
        <v>1</v>
      </c>
      <c r="D408" t="s">
        <v>58</v>
      </c>
      <c r="E408" t="s">
        <v>17</v>
      </c>
      <c r="F408" t="s">
        <v>18</v>
      </c>
      <c r="G408" t="s">
        <v>2041</v>
      </c>
      <c r="H408">
        <v>289</v>
      </c>
      <c r="I408">
        <v>7</v>
      </c>
      <c r="J408" t="str">
        <f>VLOOKUP(Data_Sales[[#This Row],[Sales Person]],Data_Persons!$C$1:$D$9,2,FALSE)</f>
        <v>Jeff</v>
      </c>
      <c r="K408">
        <f>INDEX(Data_Persons!$B$2:$D$10,MATCH(Data_Sales[[#This Row],[Sales Person]],Data_Persons!$C$2:$C$9,0),1)</f>
        <v>2</v>
      </c>
      <c r="L408">
        <f>VLOOKUP(Data_Sales[[#This Row],[Manager]],Data_Persons!$A$1:$C$9,2,FALSE)</f>
        <v>3</v>
      </c>
      <c r="M408">
        <f>Data_Sales[[#This Row],[Price]]*Data_Sales[[#This Row],[Quantity]]</f>
        <v>2023</v>
      </c>
    </row>
    <row r="409" spans="1:13" x14ac:dyDescent="0.35">
      <c r="A409" t="s">
        <v>446</v>
      </c>
      <c r="B409" s="2">
        <v>44199</v>
      </c>
      <c r="C409">
        <v>18</v>
      </c>
      <c r="D409" t="s">
        <v>49</v>
      </c>
      <c r="E409" t="s">
        <v>35</v>
      </c>
      <c r="F409" t="s">
        <v>10</v>
      </c>
      <c r="G409" t="s">
        <v>2041</v>
      </c>
      <c r="H409">
        <v>289</v>
      </c>
      <c r="I409">
        <v>3</v>
      </c>
      <c r="J409" t="str">
        <f>VLOOKUP(Data_Sales[[#This Row],[Sales Person]],Data_Persons!$C$1:$D$9,2,FALSE)</f>
        <v>Jeff</v>
      </c>
      <c r="K409">
        <f>INDEX(Data_Persons!$B$2:$D$10,MATCH(Data_Sales[[#This Row],[Sales Person]],Data_Persons!$C$2:$C$9,0),1)</f>
        <v>5</v>
      </c>
      <c r="L409">
        <f>VLOOKUP(Data_Sales[[#This Row],[Manager]],Data_Persons!$A$1:$C$9,2,FALSE)</f>
        <v>3</v>
      </c>
      <c r="M409">
        <f>Data_Sales[[#This Row],[Price]]*Data_Sales[[#This Row],[Quantity]]</f>
        <v>867</v>
      </c>
    </row>
    <row r="410" spans="1:13" x14ac:dyDescent="0.35">
      <c r="A410" t="s">
        <v>447</v>
      </c>
      <c r="B410" s="2">
        <v>44200</v>
      </c>
      <c r="C410">
        <v>17</v>
      </c>
      <c r="D410" t="s">
        <v>60</v>
      </c>
      <c r="E410" t="s">
        <v>9</v>
      </c>
      <c r="F410" t="s">
        <v>10</v>
      </c>
      <c r="G410" t="s">
        <v>2041</v>
      </c>
      <c r="H410">
        <v>289</v>
      </c>
      <c r="I410">
        <v>9</v>
      </c>
      <c r="J410" t="str">
        <f>VLOOKUP(Data_Sales[[#This Row],[Sales Person]],Data_Persons!$C$1:$D$9,2,FALSE)</f>
        <v>Jeff</v>
      </c>
      <c r="K410">
        <f>INDEX(Data_Persons!$B$2:$D$10,MATCH(Data_Sales[[#This Row],[Sales Person]],Data_Persons!$C$2:$C$9,0),1)</f>
        <v>3</v>
      </c>
      <c r="L410">
        <f>VLOOKUP(Data_Sales[[#This Row],[Manager]],Data_Persons!$A$1:$C$9,2,FALSE)</f>
        <v>3</v>
      </c>
      <c r="M410">
        <f>Data_Sales[[#This Row],[Price]]*Data_Sales[[#This Row],[Quantity]]</f>
        <v>2601</v>
      </c>
    </row>
    <row r="411" spans="1:13" x14ac:dyDescent="0.35">
      <c r="A411" t="s">
        <v>448</v>
      </c>
      <c r="B411" s="2">
        <v>44201</v>
      </c>
      <c r="C411">
        <v>8</v>
      </c>
      <c r="D411" t="s">
        <v>73</v>
      </c>
      <c r="E411" t="s">
        <v>13</v>
      </c>
      <c r="F411" t="s">
        <v>14</v>
      </c>
      <c r="G411" t="s">
        <v>2041</v>
      </c>
      <c r="H411">
        <v>289</v>
      </c>
      <c r="I411">
        <v>9</v>
      </c>
      <c r="J411" t="str">
        <f>VLOOKUP(Data_Sales[[#This Row],[Sales Person]],Data_Persons!$C$1:$D$9,2,FALSE)</f>
        <v>Steve</v>
      </c>
      <c r="K411">
        <f>INDEX(Data_Persons!$B$2:$D$10,MATCH(Data_Sales[[#This Row],[Sales Person]],Data_Persons!$C$2:$C$9,0),1)</f>
        <v>4</v>
      </c>
      <c r="L411">
        <f>VLOOKUP(Data_Sales[[#This Row],[Manager]],Data_Persons!$A$1:$C$9,2,FALSE)</f>
        <v>4</v>
      </c>
      <c r="M411">
        <f>Data_Sales[[#This Row],[Price]]*Data_Sales[[#This Row],[Quantity]]</f>
        <v>2601</v>
      </c>
    </row>
    <row r="412" spans="1:13" x14ac:dyDescent="0.35">
      <c r="A412" t="s">
        <v>449</v>
      </c>
      <c r="B412" s="2">
        <v>44203</v>
      </c>
      <c r="C412">
        <v>14</v>
      </c>
      <c r="D412" t="s">
        <v>62</v>
      </c>
      <c r="E412" t="s">
        <v>23</v>
      </c>
      <c r="F412" t="s">
        <v>24</v>
      </c>
      <c r="G412" t="s">
        <v>2041</v>
      </c>
      <c r="H412">
        <v>289</v>
      </c>
      <c r="I412">
        <v>0</v>
      </c>
      <c r="J412" t="str">
        <f>VLOOKUP(Data_Sales[[#This Row],[Sales Person]],Data_Persons!$C$1:$D$9,2,FALSE)</f>
        <v>Sara</v>
      </c>
      <c r="K412">
        <f>INDEX(Data_Persons!$B$2:$D$10,MATCH(Data_Sales[[#This Row],[Sales Person]],Data_Persons!$C$2:$C$9,0),1)</f>
        <v>5</v>
      </c>
      <c r="L412">
        <f>VLOOKUP(Data_Sales[[#This Row],[Manager]],Data_Persons!$A$1:$C$9,2,FALSE)</f>
        <v>5</v>
      </c>
      <c r="M412">
        <f>Data_Sales[[#This Row],[Price]]*Data_Sales[[#This Row],[Quantity]]</f>
        <v>0</v>
      </c>
    </row>
    <row r="413" spans="1:13" x14ac:dyDescent="0.35">
      <c r="A413" t="s">
        <v>450</v>
      </c>
      <c r="B413" s="2">
        <v>44203</v>
      </c>
      <c r="C413">
        <v>11</v>
      </c>
      <c r="D413" t="s">
        <v>112</v>
      </c>
      <c r="E413" t="s">
        <v>33</v>
      </c>
      <c r="F413" t="s">
        <v>24</v>
      </c>
      <c r="G413" t="s">
        <v>2041</v>
      </c>
      <c r="H413">
        <v>289</v>
      </c>
      <c r="I413">
        <v>6</v>
      </c>
      <c r="J413" t="str">
        <f>VLOOKUP(Data_Sales[[#This Row],[Sales Person]],Data_Persons!$C$1:$D$9,2,FALSE)</f>
        <v>Steve</v>
      </c>
      <c r="K413">
        <f>INDEX(Data_Persons!$B$2:$D$10,MATCH(Data_Sales[[#This Row],[Sales Person]],Data_Persons!$C$2:$C$9,0),1)</f>
        <v>6</v>
      </c>
      <c r="L413">
        <f>VLOOKUP(Data_Sales[[#This Row],[Manager]],Data_Persons!$A$1:$C$9,2,FALSE)</f>
        <v>4</v>
      </c>
      <c r="M413">
        <f>Data_Sales[[#This Row],[Price]]*Data_Sales[[#This Row],[Quantity]]</f>
        <v>1734</v>
      </c>
    </row>
    <row r="414" spans="1:13" x14ac:dyDescent="0.35">
      <c r="A414" t="s">
        <v>451</v>
      </c>
      <c r="B414" s="2">
        <v>44204</v>
      </c>
      <c r="C414">
        <v>14</v>
      </c>
      <c r="D414" t="s">
        <v>62</v>
      </c>
      <c r="E414" t="s">
        <v>23</v>
      </c>
      <c r="F414" t="s">
        <v>24</v>
      </c>
      <c r="G414" t="s">
        <v>2041</v>
      </c>
      <c r="H414">
        <v>289</v>
      </c>
      <c r="I414">
        <v>0</v>
      </c>
      <c r="J414" t="str">
        <f>VLOOKUP(Data_Sales[[#This Row],[Sales Person]],Data_Persons!$C$1:$D$9,2,FALSE)</f>
        <v>Sara</v>
      </c>
      <c r="K414">
        <f>INDEX(Data_Persons!$B$2:$D$10,MATCH(Data_Sales[[#This Row],[Sales Person]],Data_Persons!$C$2:$C$9,0),1)</f>
        <v>5</v>
      </c>
      <c r="L414">
        <f>VLOOKUP(Data_Sales[[#This Row],[Manager]],Data_Persons!$A$1:$C$9,2,FALSE)</f>
        <v>5</v>
      </c>
      <c r="M414">
        <f>Data_Sales[[#This Row],[Price]]*Data_Sales[[#This Row],[Quantity]]</f>
        <v>0</v>
      </c>
    </row>
    <row r="415" spans="1:13" x14ac:dyDescent="0.35">
      <c r="A415" t="s">
        <v>452</v>
      </c>
      <c r="B415" s="2">
        <v>44205</v>
      </c>
      <c r="C415">
        <v>12</v>
      </c>
      <c r="D415" t="s">
        <v>22</v>
      </c>
      <c r="E415" t="s">
        <v>33</v>
      </c>
      <c r="F415" t="s">
        <v>24</v>
      </c>
      <c r="G415" t="s">
        <v>2041</v>
      </c>
      <c r="H415">
        <v>289</v>
      </c>
      <c r="I415">
        <v>0</v>
      </c>
      <c r="J415" t="str">
        <f>VLOOKUP(Data_Sales[[#This Row],[Sales Person]],Data_Persons!$C$1:$D$9,2,FALSE)</f>
        <v>Steve</v>
      </c>
      <c r="K415">
        <f>INDEX(Data_Persons!$B$2:$D$10,MATCH(Data_Sales[[#This Row],[Sales Person]],Data_Persons!$C$2:$C$9,0),1)</f>
        <v>6</v>
      </c>
      <c r="L415">
        <f>VLOOKUP(Data_Sales[[#This Row],[Manager]],Data_Persons!$A$1:$C$9,2,FALSE)</f>
        <v>4</v>
      </c>
      <c r="M415">
        <f>Data_Sales[[#This Row],[Price]]*Data_Sales[[#This Row],[Quantity]]</f>
        <v>0</v>
      </c>
    </row>
    <row r="416" spans="1:13" x14ac:dyDescent="0.35">
      <c r="A416" t="s">
        <v>453</v>
      </c>
      <c r="B416" s="2">
        <v>44207</v>
      </c>
      <c r="C416">
        <v>13</v>
      </c>
      <c r="D416" t="s">
        <v>32</v>
      </c>
      <c r="E416" t="s">
        <v>33</v>
      </c>
      <c r="F416" t="s">
        <v>24</v>
      </c>
      <c r="G416" t="s">
        <v>2041</v>
      </c>
      <c r="H416">
        <v>289</v>
      </c>
      <c r="I416">
        <v>1</v>
      </c>
      <c r="J416" t="str">
        <f>VLOOKUP(Data_Sales[[#This Row],[Sales Person]],Data_Persons!$C$1:$D$9,2,FALSE)</f>
        <v>Steve</v>
      </c>
      <c r="K416">
        <f>INDEX(Data_Persons!$B$2:$D$10,MATCH(Data_Sales[[#This Row],[Sales Person]],Data_Persons!$C$2:$C$9,0),1)</f>
        <v>6</v>
      </c>
      <c r="L416">
        <f>VLOOKUP(Data_Sales[[#This Row],[Manager]],Data_Persons!$A$1:$C$9,2,FALSE)</f>
        <v>4</v>
      </c>
      <c r="M416">
        <f>Data_Sales[[#This Row],[Price]]*Data_Sales[[#This Row],[Quantity]]</f>
        <v>289</v>
      </c>
    </row>
    <row r="417" spans="1:13" x14ac:dyDescent="0.35">
      <c r="A417" t="s">
        <v>454</v>
      </c>
      <c r="B417" s="2">
        <v>44208</v>
      </c>
      <c r="C417">
        <v>14</v>
      </c>
      <c r="D417" t="s">
        <v>62</v>
      </c>
      <c r="E417" t="s">
        <v>23</v>
      </c>
      <c r="F417" t="s">
        <v>24</v>
      </c>
      <c r="G417" t="s">
        <v>2041</v>
      </c>
      <c r="H417">
        <v>289</v>
      </c>
      <c r="I417">
        <v>3</v>
      </c>
      <c r="J417" t="str">
        <f>VLOOKUP(Data_Sales[[#This Row],[Sales Person]],Data_Persons!$C$1:$D$9,2,FALSE)</f>
        <v>Sara</v>
      </c>
      <c r="K417">
        <f>INDEX(Data_Persons!$B$2:$D$10,MATCH(Data_Sales[[#This Row],[Sales Person]],Data_Persons!$C$2:$C$9,0),1)</f>
        <v>5</v>
      </c>
      <c r="L417">
        <f>VLOOKUP(Data_Sales[[#This Row],[Manager]],Data_Persons!$A$1:$C$9,2,FALSE)</f>
        <v>5</v>
      </c>
      <c r="M417">
        <f>Data_Sales[[#This Row],[Price]]*Data_Sales[[#This Row],[Quantity]]</f>
        <v>867</v>
      </c>
    </row>
    <row r="418" spans="1:13" x14ac:dyDescent="0.35">
      <c r="A418" t="s">
        <v>455</v>
      </c>
      <c r="B418" s="2">
        <v>44209</v>
      </c>
      <c r="C418">
        <v>12</v>
      </c>
      <c r="D418" t="s">
        <v>22</v>
      </c>
      <c r="E418" t="s">
        <v>33</v>
      </c>
      <c r="F418" t="s">
        <v>24</v>
      </c>
      <c r="G418" t="s">
        <v>2041</v>
      </c>
      <c r="H418">
        <v>289</v>
      </c>
      <c r="I418">
        <v>4</v>
      </c>
      <c r="J418" t="str">
        <f>VLOOKUP(Data_Sales[[#This Row],[Sales Person]],Data_Persons!$C$1:$D$9,2,FALSE)</f>
        <v>Steve</v>
      </c>
      <c r="K418">
        <f>INDEX(Data_Persons!$B$2:$D$10,MATCH(Data_Sales[[#This Row],[Sales Person]],Data_Persons!$C$2:$C$9,0),1)</f>
        <v>6</v>
      </c>
      <c r="L418">
        <f>VLOOKUP(Data_Sales[[#This Row],[Manager]],Data_Persons!$A$1:$C$9,2,FALSE)</f>
        <v>4</v>
      </c>
      <c r="M418">
        <f>Data_Sales[[#This Row],[Price]]*Data_Sales[[#This Row],[Quantity]]</f>
        <v>1156</v>
      </c>
    </row>
    <row r="419" spans="1:13" x14ac:dyDescent="0.35">
      <c r="A419" t="s">
        <v>456</v>
      </c>
      <c r="B419" s="2">
        <v>44209</v>
      </c>
      <c r="C419">
        <v>17</v>
      </c>
      <c r="D419" t="s">
        <v>60</v>
      </c>
      <c r="E419" t="s">
        <v>35</v>
      </c>
      <c r="F419" t="s">
        <v>10</v>
      </c>
      <c r="G419" t="s">
        <v>2041</v>
      </c>
      <c r="H419">
        <v>289</v>
      </c>
      <c r="I419">
        <v>0</v>
      </c>
      <c r="J419" t="str">
        <f>VLOOKUP(Data_Sales[[#This Row],[Sales Person]],Data_Persons!$C$1:$D$9,2,FALSE)</f>
        <v>Jeff</v>
      </c>
      <c r="K419">
        <f>INDEX(Data_Persons!$B$2:$D$10,MATCH(Data_Sales[[#This Row],[Sales Person]],Data_Persons!$C$2:$C$9,0),1)</f>
        <v>5</v>
      </c>
      <c r="L419">
        <f>VLOOKUP(Data_Sales[[#This Row],[Manager]],Data_Persons!$A$1:$C$9,2,FALSE)</f>
        <v>3</v>
      </c>
      <c r="M419">
        <f>Data_Sales[[#This Row],[Price]]*Data_Sales[[#This Row],[Quantity]]</f>
        <v>0</v>
      </c>
    </row>
    <row r="420" spans="1:13" x14ac:dyDescent="0.35">
      <c r="A420" t="s">
        <v>457</v>
      </c>
      <c r="B420" s="2">
        <v>44211</v>
      </c>
      <c r="C420">
        <v>8</v>
      </c>
      <c r="D420" t="s">
        <v>73</v>
      </c>
      <c r="E420" t="s">
        <v>13</v>
      </c>
      <c r="F420" t="s">
        <v>14</v>
      </c>
      <c r="G420" t="s">
        <v>2041</v>
      </c>
      <c r="H420">
        <v>289</v>
      </c>
      <c r="I420">
        <v>1</v>
      </c>
      <c r="J420" t="str">
        <f>VLOOKUP(Data_Sales[[#This Row],[Sales Person]],Data_Persons!$C$1:$D$9,2,FALSE)</f>
        <v>Steve</v>
      </c>
      <c r="K420">
        <f>INDEX(Data_Persons!$B$2:$D$10,MATCH(Data_Sales[[#This Row],[Sales Person]],Data_Persons!$C$2:$C$9,0),1)</f>
        <v>4</v>
      </c>
      <c r="L420">
        <f>VLOOKUP(Data_Sales[[#This Row],[Manager]],Data_Persons!$A$1:$C$9,2,FALSE)</f>
        <v>4</v>
      </c>
      <c r="M420">
        <f>Data_Sales[[#This Row],[Price]]*Data_Sales[[#This Row],[Quantity]]</f>
        <v>289</v>
      </c>
    </row>
    <row r="421" spans="1:13" x14ac:dyDescent="0.35">
      <c r="A421" t="s">
        <v>458</v>
      </c>
      <c r="B421" s="2">
        <v>44213</v>
      </c>
      <c r="C421">
        <v>9</v>
      </c>
      <c r="D421" t="s">
        <v>37</v>
      </c>
      <c r="E421" t="s">
        <v>13</v>
      </c>
      <c r="F421" t="s">
        <v>14</v>
      </c>
      <c r="G421" t="s">
        <v>2041</v>
      </c>
      <c r="H421">
        <v>289</v>
      </c>
      <c r="I421">
        <v>7</v>
      </c>
      <c r="J421" t="str">
        <f>VLOOKUP(Data_Sales[[#This Row],[Sales Person]],Data_Persons!$C$1:$D$9,2,FALSE)</f>
        <v>Steve</v>
      </c>
      <c r="K421">
        <f>INDEX(Data_Persons!$B$2:$D$10,MATCH(Data_Sales[[#This Row],[Sales Person]],Data_Persons!$C$2:$C$9,0),1)</f>
        <v>4</v>
      </c>
      <c r="L421">
        <f>VLOOKUP(Data_Sales[[#This Row],[Manager]],Data_Persons!$A$1:$C$9,2,FALSE)</f>
        <v>4</v>
      </c>
      <c r="M421">
        <f>Data_Sales[[#This Row],[Price]]*Data_Sales[[#This Row],[Quantity]]</f>
        <v>2023</v>
      </c>
    </row>
    <row r="422" spans="1:13" x14ac:dyDescent="0.35">
      <c r="A422" t="s">
        <v>459</v>
      </c>
      <c r="B422" s="2">
        <v>44215</v>
      </c>
      <c r="C422">
        <v>10</v>
      </c>
      <c r="D422" t="s">
        <v>65</v>
      </c>
      <c r="E422" t="s">
        <v>13</v>
      </c>
      <c r="F422" t="s">
        <v>14</v>
      </c>
      <c r="G422" t="s">
        <v>2041</v>
      </c>
      <c r="H422">
        <v>289</v>
      </c>
      <c r="I422">
        <v>3</v>
      </c>
      <c r="J422" t="str">
        <f>VLOOKUP(Data_Sales[[#This Row],[Sales Person]],Data_Persons!$C$1:$D$9,2,FALSE)</f>
        <v>Steve</v>
      </c>
      <c r="K422">
        <f>INDEX(Data_Persons!$B$2:$D$10,MATCH(Data_Sales[[#This Row],[Sales Person]],Data_Persons!$C$2:$C$9,0),1)</f>
        <v>4</v>
      </c>
      <c r="L422">
        <f>VLOOKUP(Data_Sales[[#This Row],[Manager]],Data_Persons!$A$1:$C$9,2,FALSE)</f>
        <v>4</v>
      </c>
      <c r="M422">
        <f>Data_Sales[[#This Row],[Price]]*Data_Sales[[#This Row],[Quantity]]</f>
        <v>867</v>
      </c>
    </row>
    <row r="423" spans="1:13" x14ac:dyDescent="0.35">
      <c r="A423" t="s">
        <v>460</v>
      </c>
      <c r="B423" s="2">
        <v>44219</v>
      </c>
      <c r="C423">
        <v>20</v>
      </c>
      <c r="D423" t="s">
        <v>8</v>
      </c>
      <c r="E423" t="s">
        <v>35</v>
      </c>
      <c r="F423" t="s">
        <v>10</v>
      </c>
      <c r="G423" t="s">
        <v>2041</v>
      </c>
      <c r="H423">
        <v>289</v>
      </c>
      <c r="I423">
        <v>1</v>
      </c>
      <c r="J423" t="str">
        <f>VLOOKUP(Data_Sales[[#This Row],[Sales Person]],Data_Persons!$C$1:$D$9,2,FALSE)</f>
        <v>Jeff</v>
      </c>
      <c r="K423">
        <f>INDEX(Data_Persons!$B$2:$D$10,MATCH(Data_Sales[[#This Row],[Sales Person]],Data_Persons!$C$2:$C$9,0),1)</f>
        <v>5</v>
      </c>
      <c r="L423">
        <f>VLOOKUP(Data_Sales[[#This Row],[Manager]],Data_Persons!$A$1:$C$9,2,FALSE)</f>
        <v>3</v>
      </c>
      <c r="M423">
        <f>Data_Sales[[#This Row],[Price]]*Data_Sales[[#This Row],[Quantity]]</f>
        <v>289</v>
      </c>
    </row>
    <row r="424" spans="1:13" x14ac:dyDescent="0.35">
      <c r="A424" t="s">
        <v>461</v>
      </c>
      <c r="B424" s="2">
        <v>44219</v>
      </c>
      <c r="C424">
        <v>13</v>
      </c>
      <c r="D424" t="s">
        <v>32</v>
      </c>
      <c r="E424" t="s">
        <v>23</v>
      </c>
      <c r="F424" t="s">
        <v>24</v>
      </c>
      <c r="G424" t="s">
        <v>2041</v>
      </c>
      <c r="H424">
        <v>289</v>
      </c>
      <c r="I424">
        <v>5</v>
      </c>
      <c r="J424" t="str">
        <f>VLOOKUP(Data_Sales[[#This Row],[Sales Person]],Data_Persons!$C$1:$D$9,2,FALSE)</f>
        <v>Sara</v>
      </c>
      <c r="K424">
        <f>INDEX(Data_Persons!$B$2:$D$10,MATCH(Data_Sales[[#This Row],[Sales Person]],Data_Persons!$C$2:$C$9,0),1)</f>
        <v>5</v>
      </c>
      <c r="L424">
        <f>VLOOKUP(Data_Sales[[#This Row],[Manager]],Data_Persons!$A$1:$C$9,2,FALSE)</f>
        <v>5</v>
      </c>
      <c r="M424">
        <f>Data_Sales[[#This Row],[Price]]*Data_Sales[[#This Row],[Quantity]]</f>
        <v>1445</v>
      </c>
    </row>
    <row r="425" spans="1:13" x14ac:dyDescent="0.35">
      <c r="A425" t="s">
        <v>462</v>
      </c>
      <c r="B425" s="2">
        <v>44220</v>
      </c>
      <c r="C425">
        <v>5</v>
      </c>
      <c r="D425" t="s">
        <v>20</v>
      </c>
      <c r="E425" t="s">
        <v>27</v>
      </c>
      <c r="F425" t="s">
        <v>18</v>
      </c>
      <c r="G425" t="s">
        <v>2041</v>
      </c>
      <c r="H425">
        <v>289</v>
      </c>
      <c r="I425">
        <v>1</v>
      </c>
      <c r="J425" t="str">
        <f>VLOOKUP(Data_Sales[[#This Row],[Sales Person]],Data_Persons!$C$1:$D$9,2,FALSE)</f>
        <v>Sara</v>
      </c>
      <c r="K425">
        <f>INDEX(Data_Persons!$B$2:$D$10,MATCH(Data_Sales[[#This Row],[Sales Person]],Data_Persons!$C$2:$C$9,0),1)</f>
        <v>2</v>
      </c>
      <c r="L425">
        <f>VLOOKUP(Data_Sales[[#This Row],[Manager]],Data_Persons!$A$1:$C$9,2,FALSE)</f>
        <v>5</v>
      </c>
      <c r="M425">
        <f>Data_Sales[[#This Row],[Price]]*Data_Sales[[#This Row],[Quantity]]</f>
        <v>289</v>
      </c>
    </row>
    <row r="426" spans="1:13" x14ac:dyDescent="0.35">
      <c r="A426" t="s">
        <v>463</v>
      </c>
      <c r="B426" s="2">
        <v>44220</v>
      </c>
      <c r="C426">
        <v>19</v>
      </c>
      <c r="D426" t="s">
        <v>29</v>
      </c>
      <c r="E426" t="s">
        <v>35</v>
      </c>
      <c r="F426" t="s">
        <v>10</v>
      </c>
      <c r="G426" t="s">
        <v>2041</v>
      </c>
      <c r="H426">
        <v>289</v>
      </c>
      <c r="I426">
        <v>8</v>
      </c>
      <c r="J426" t="str">
        <f>VLOOKUP(Data_Sales[[#This Row],[Sales Person]],Data_Persons!$C$1:$D$9,2,FALSE)</f>
        <v>Jeff</v>
      </c>
      <c r="K426">
        <f>INDEX(Data_Persons!$B$2:$D$10,MATCH(Data_Sales[[#This Row],[Sales Person]],Data_Persons!$C$2:$C$9,0),1)</f>
        <v>5</v>
      </c>
      <c r="L426">
        <f>VLOOKUP(Data_Sales[[#This Row],[Manager]],Data_Persons!$A$1:$C$9,2,FALSE)</f>
        <v>3</v>
      </c>
      <c r="M426">
        <f>Data_Sales[[#This Row],[Price]]*Data_Sales[[#This Row],[Quantity]]</f>
        <v>2312</v>
      </c>
    </row>
    <row r="427" spans="1:13" x14ac:dyDescent="0.35">
      <c r="A427" t="s">
        <v>464</v>
      </c>
      <c r="B427" s="2">
        <v>44220</v>
      </c>
      <c r="C427">
        <v>10</v>
      </c>
      <c r="D427" t="s">
        <v>65</v>
      </c>
      <c r="E427" t="s">
        <v>38</v>
      </c>
      <c r="F427" t="s">
        <v>14</v>
      </c>
      <c r="G427" t="s">
        <v>2041</v>
      </c>
      <c r="H427">
        <v>289</v>
      </c>
      <c r="I427">
        <v>3</v>
      </c>
      <c r="J427" t="str">
        <f>VLOOKUP(Data_Sales[[#This Row],[Sales Person]],Data_Persons!$C$1:$D$9,2,FALSE)</f>
        <v>Philip</v>
      </c>
      <c r="K427">
        <f>INDEX(Data_Persons!$B$2:$D$10,MATCH(Data_Sales[[#This Row],[Sales Person]],Data_Persons!$C$2:$C$9,0),1)</f>
        <v>8</v>
      </c>
      <c r="L427">
        <f>VLOOKUP(Data_Sales[[#This Row],[Manager]],Data_Persons!$A$1:$C$9,2,FALSE)</f>
        <v>8</v>
      </c>
      <c r="M427">
        <f>Data_Sales[[#This Row],[Price]]*Data_Sales[[#This Row],[Quantity]]</f>
        <v>867</v>
      </c>
    </row>
    <row r="428" spans="1:13" x14ac:dyDescent="0.35">
      <c r="A428" t="s">
        <v>465</v>
      </c>
      <c r="B428" s="2">
        <v>44223</v>
      </c>
      <c r="C428">
        <v>19</v>
      </c>
      <c r="D428" t="s">
        <v>29</v>
      </c>
      <c r="E428" t="s">
        <v>9</v>
      </c>
      <c r="F428" t="s">
        <v>10</v>
      </c>
      <c r="G428" t="s">
        <v>2041</v>
      </c>
      <c r="H428">
        <v>289</v>
      </c>
      <c r="I428">
        <v>4</v>
      </c>
      <c r="J428" t="str">
        <f>VLOOKUP(Data_Sales[[#This Row],[Sales Person]],Data_Persons!$C$1:$D$9,2,FALSE)</f>
        <v>Jeff</v>
      </c>
      <c r="K428">
        <f>INDEX(Data_Persons!$B$2:$D$10,MATCH(Data_Sales[[#This Row],[Sales Person]],Data_Persons!$C$2:$C$9,0),1)</f>
        <v>3</v>
      </c>
      <c r="L428">
        <f>VLOOKUP(Data_Sales[[#This Row],[Manager]],Data_Persons!$A$1:$C$9,2,FALSE)</f>
        <v>3</v>
      </c>
      <c r="M428">
        <f>Data_Sales[[#This Row],[Price]]*Data_Sales[[#This Row],[Quantity]]</f>
        <v>1156</v>
      </c>
    </row>
    <row r="429" spans="1:13" x14ac:dyDescent="0.35">
      <c r="A429" t="s">
        <v>466</v>
      </c>
      <c r="B429" s="2">
        <v>44233</v>
      </c>
      <c r="C429">
        <v>5</v>
      </c>
      <c r="D429" t="s">
        <v>20</v>
      </c>
      <c r="E429" t="s">
        <v>17</v>
      </c>
      <c r="F429" t="s">
        <v>18</v>
      </c>
      <c r="G429" t="s">
        <v>2041</v>
      </c>
      <c r="H429">
        <v>289</v>
      </c>
      <c r="I429">
        <v>2</v>
      </c>
      <c r="J429" t="str">
        <f>VLOOKUP(Data_Sales[[#This Row],[Sales Person]],Data_Persons!$C$1:$D$9,2,FALSE)</f>
        <v>Jeff</v>
      </c>
      <c r="K429">
        <f>INDEX(Data_Persons!$B$2:$D$10,MATCH(Data_Sales[[#This Row],[Sales Person]],Data_Persons!$C$2:$C$9,0),1)</f>
        <v>2</v>
      </c>
      <c r="L429">
        <f>VLOOKUP(Data_Sales[[#This Row],[Manager]],Data_Persons!$A$1:$C$9,2,FALSE)</f>
        <v>3</v>
      </c>
      <c r="M429">
        <f>Data_Sales[[#This Row],[Price]]*Data_Sales[[#This Row],[Quantity]]</f>
        <v>578</v>
      </c>
    </row>
    <row r="430" spans="1:13" x14ac:dyDescent="0.35">
      <c r="A430" t="s">
        <v>467</v>
      </c>
      <c r="B430" s="2">
        <v>44235</v>
      </c>
      <c r="C430">
        <v>2</v>
      </c>
      <c r="D430" t="s">
        <v>71</v>
      </c>
      <c r="E430" t="s">
        <v>17</v>
      </c>
      <c r="F430" t="s">
        <v>18</v>
      </c>
      <c r="G430" t="s">
        <v>2041</v>
      </c>
      <c r="H430">
        <v>289</v>
      </c>
      <c r="I430">
        <v>6</v>
      </c>
      <c r="J430" t="str">
        <f>VLOOKUP(Data_Sales[[#This Row],[Sales Person]],Data_Persons!$C$1:$D$9,2,FALSE)</f>
        <v>Jeff</v>
      </c>
      <c r="K430">
        <f>INDEX(Data_Persons!$B$2:$D$10,MATCH(Data_Sales[[#This Row],[Sales Person]],Data_Persons!$C$2:$C$9,0),1)</f>
        <v>2</v>
      </c>
      <c r="L430">
        <f>VLOOKUP(Data_Sales[[#This Row],[Manager]],Data_Persons!$A$1:$C$9,2,FALSE)</f>
        <v>3</v>
      </c>
      <c r="M430">
        <f>Data_Sales[[#This Row],[Price]]*Data_Sales[[#This Row],[Quantity]]</f>
        <v>1734</v>
      </c>
    </row>
    <row r="431" spans="1:13" x14ac:dyDescent="0.35">
      <c r="A431" t="s">
        <v>468</v>
      </c>
      <c r="B431" s="2">
        <v>44235</v>
      </c>
      <c r="C431">
        <v>4</v>
      </c>
      <c r="D431" t="s">
        <v>16</v>
      </c>
      <c r="E431" t="s">
        <v>27</v>
      </c>
      <c r="F431" t="s">
        <v>18</v>
      </c>
      <c r="G431" t="s">
        <v>2041</v>
      </c>
      <c r="H431">
        <v>289</v>
      </c>
      <c r="I431">
        <v>7</v>
      </c>
      <c r="J431" t="str">
        <f>VLOOKUP(Data_Sales[[#This Row],[Sales Person]],Data_Persons!$C$1:$D$9,2,FALSE)</f>
        <v>Sara</v>
      </c>
      <c r="K431">
        <f>INDEX(Data_Persons!$B$2:$D$10,MATCH(Data_Sales[[#This Row],[Sales Person]],Data_Persons!$C$2:$C$9,0),1)</f>
        <v>2</v>
      </c>
      <c r="L431">
        <f>VLOOKUP(Data_Sales[[#This Row],[Manager]],Data_Persons!$A$1:$C$9,2,FALSE)</f>
        <v>5</v>
      </c>
      <c r="M431">
        <f>Data_Sales[[#This Row],[Price]]*Data_Sales[[#This Row],[Quantity]]</f>
        <v>2023</v>
      </c>
    </row>
    <row r="432" spans="1:13" x14ac:dyDescent="0.35">
      <c r="A432" t="s">
        <v>469</v>
      </c>
      <c r="B432" s="2">
        <v>44240</v>
      </c>
      <c r="C432">
        <v>10</v>
      </c>
      <c r="D432" t="s">
        <v>65</v>
      </c>
      <c r="E432" t="s">
        <v>38</v>
      </c>
      <c r="F432" t="s">
        <v>14</v>
      </c>
      <c r="G432" t="s">
        <v>2041</v>
      </c>
      <c r="H432">
        <v>289</v>
      </c>
      <c r="I432">
        <v>4</v>
      </c>
      <c r="J432" t="str">
        <f>VLOOKUP(Data_Sales[[#This Row],[Sales Person]],Data_Persons!$C$1:$D$9,2,FALSE)</f>
        <v>Philip</v>
      </c>
      <c r="K432">
        <f>INDEX(Data_Persons!$B$2:$D$10,MATCH(Data_Sales[[#This Row],[Sales Person]],Data_Persons!$C$2:$C$9,0),1)</f>
        <v>8</v>
      </c>
      <c r="L432">
        <f>VLOOKUP(Data_Sales[[#This Row],[Manager]],Data_Persons!$A$1:$C$9,2,FALSE)</f>
        <v>8</v>
      </c>
      <c r="M432">
        <f>Data_Sales[[#This Row],[Price]]*Data_Sales[[#This Row],[Quantity]]</f>
        <v>1156</v>
      </c>
    </row>
    <row r="433" spans="1:13" x14ac:dyDescent="0.35">
      <c r="A433" t="s">
        <v>470</v>
      </c>
      <c r="B433" s="2">
        <v>44240</v>
      </c>
      <c r="C433">
        <v>7</v>
      </c>
      <c r="D433" t="s">
        <v>40</v>
      </c>
      <c r="E433" t="s">
        <v>13</v>
      </c>
      <c r="F433" t="s">
        <v>14</v>
      </c>
      <c r="G433" t="s">
        <v>2041</v>
      </c>
      <c r="H433">
        <v>289</v>
      </c>
      <c r="I433">
        <v>5</v>
      </c>
      <c r="J433" t="str">
        <f>VLOOKUP(Data_Sales[[#This Row],[Sales Person]],Data_Persons!$C$1:$D$9,2,FALSE)</f>
        <v>Steve</v>
      </c>
      <c r="K433">
        <f>INDEX(Data_Persons!$B$2:$D$10,MATCH(Data_Sales[[#This Row],[Sales Person]],Data_Persons!$C$2:$C$9,0),1)</f>
        <v>4</v>
      </c>
      <c r="L433">
        <f>VLOOKUP(Data_Sales[[#This Row],[Manager]],Data_Persons!$A$1:$C$9,2,FALSE)</f>
        <v>4</v>
      </c>
      <c r="M433">
        <f>Data_Sales[[#This Row],[Price]]*Data_Sales[[#This Row],[Quantity]]</f>
        <v>1445</v>
      </c>
    </row>
    <row r="434" spans="1:13" x14ac:dyDescent="0.35">
      <c r="A434" t="s">
        <v>471</v>
      </c>
      <c r="B434" s="2">
        <v>44240</v>
      </c>
      <c r="C434">
        <v>12</v>
      </c>
      <c r="D434" t="s">
        <v>22</v>
      </c>
      <c r="E434" t="s">
        <v>33</v>
      </c>
      <c r="F434" t="s">
        <v>24</v>
      </c>
      <c r="G434" t="s">
        <v>2041</v>
      </c>
      <c r="H434">
        <v>289</v>
      </c>
      <c r="I434">
        <v>8</v>
      </c>
      <c r="J434" t="str">
        <f>VLOOKUP(Data_Sales[[#This Row],[Sales Person]],Data_Persons!$C$1:$D$9,2,FALSE)</f>
        <v>Steve</v>
      </c>
      <c r="K434">
        <f>INDEX(Data_Persons!$B$2:$D$10,MATCH(Data_Sales[[#This Row],[Sales Person]],Data_Persons!$C$2:$C$9,0),1)</f>
        <v>6</v>
      </c>
      <c r="L434">
        <f>VLOOKUP(Data_Sales[[#This Row],[Manager]],Data_Persons!$A$1:$C$9,2,FALSE)</f>
        <v>4</v>
      </c>
      <c r="M434">
        <f>Data_Sales[[#This Row],[Price]]*Data_Sales[[#This Row],[Quantity]]</f>
        <v>2312</v>
      </c>
    </row>
    <row r="435" spans="1:13" x14ac:dyDescent="0.35">
      <c r="A435" t="s">
        <v>472</v>
      </c>
      <c r="B435" s="2">
        <v>44240</v>
      </c>
      <c r="C435">
        <v>2</v>
      </c>
      <c r="D435" t="s">
        <v>71</v>
      </c>
      <c r="E435" t="s">
        <v>27</v>
      </c>
      <c r="F435" t="s">
        <v>18</v>
      </c>
      <c r="G435" t="s">
        <v>2041</v>
      </c>
      <c r="H435">
        <v>289</v>
      </c>
      <c r="I435">
        <v>2</v>
      </c>
      <c r="J435" t="str">
        <f>VLOOKUP(Data_Sales[[#This Row],[Sales Person]],Data_Persons!$C$1:$D$9,2,FALSE)</f>
        <v>Sara</v>
      </c>
      <c r="K435">
        <f>INDEX(Data_Persons!$B$2:$D$10,MATCH(Data_Sales[[#This Row],[Sales Person]],Data_Persons!$C$2:$C$9,0),1)</f>
        <v>2</v>
      </c>
      <c r="L435">
        <f>VLOOKUP(Data_Sales[[#This Row],[Manager]],Data_Persons!$A$1:$C$9,2,FALSE)</f>
        <v>5</v>
      </c>
      <c r="M435">
        <f>Data_Sales[[#This Row],[Price]]*Data_Sales[[#This Row],[Quantity]]</f>
        <v>578</v>
      </c>
    </row>
    <row r="436" spans="1:13" x14ac:dyDescent="0.35">
      <c r="A436" t="s">
        <v>473</v>
      </c>
      <c r="B436" s="2">
        <v>44243</v>
      </c>
      <c r="C436">
        <v>13</v>
      </c>
      <c r="D436" t="s">
        <v>32</v>
      </c>
      <c r="E436" t="s">
        <v>23</v>
      </c>
      <c r="F436" t="s">
        <v>24</v>
      </c>
      <c r="G436" t="s">
        <v>2041</v>
      </c>
      <c r="H436">
        <v>289</v>
      </c>
      <c r="I436">
        <v>3</v>
      </c>
      <c r="J436" t="str">
        <f>VLOOKUP(Data_Sales[[#This Row],[Sales Person]],Data_Persons!$C$1:$D$9,2,FALSE)</f>
        <v>Sara</v>
      </c>
      <c r="K436">
        <f>INDEX(Data_Persons!$B$2:$D$10,MATCH(Data_Sales[[#This Row],[Sales Person]],Data_Persons!$C$2:$C$9,0),1)</f>
        <v>5</v>
      </c>
      <c r="L436">
        <f>VLOOKUP(Data_Sales[[#This Row],[Manager]],Data_Persons!$A$1:$C$9,2,FALSE)</f>
        <v>5</v>
      </c>
      <c r="M436">
        <f>Data_Sales[[#This Row],[Price]]*Data_Sales[[#This Row],[Quantity]]</f>
        <v>867</v>
      </c>
    </row>
    <row r="437" spans="1:13" x14ac:dyDescent="0.35">
      <c r="A437" t="s">
        <v>474</v>
      </c>
      <c r="B437" s="2">
        <v>44243</v>
      </c>
      <c r="C437">
        <v>19</v>
      </c>
      <c r="D437" t="s">
        <v>29</v>
      </c>
      <c r="E437" t="s">
        <v>35</v>
      </c>
      <c r="F437" t="s">
        <v>10</v>
      </c>
      <c r="G437" t="s">
        <v>2041</v>
      </c>
      <c r="H437">
        <v>289</v>
      </c>
      <c r="I437">
        <v>7</v>
      </c>
      <c r="J437" t="str">
        <f>VLOOKUP(Data_Sales[[#This Row],[Sales Person]],Data_Persons!$C$1:$D$9,2,FALSE)</f>
        <v>Jeff</v>
      </c>
      <c r="K437">
        <f>INDEX(Data_Persons!$B$2:$D$10,MATCH(Data_Sales[[#This Row],[Sales Person]],Data_Persons!$C$2:$C$9,0),1)</f>
        <v>5</v>
      </c>
      <c r="L437">
        <f>VLOOKUP(Data_Sales[[#This Row],[Manager]],Data_Persons!$A$1:$C$9,2,FALSE)</f>
        <v>3</v>
      </c>
      <c r="M437">
        <f>Data_Sales[[#This Row],[Price]]*Data_Sales[[#This Row],[Quantity]]</f>
        <v>2023</v>
      </c>
    </row>
    <row r="438" spans="1:13" x14ac:dyDescent="0.35">
      <c r="A438" t="s">
        <v>475</v>
      </c>
      <c r="B438" s="2">
        <v>44247</v>
      </c>
      <c r="C438">
        <v>11</v>
      </c>
      <c r="D438" t="s">
        <v>112</v>
      </c>
      <c r="E438" t="s">
        <v>23</v>
      </c>
      <c r="F438" t="s">
        <v>24</v>
      </c>
      <c r="G438" t="s">
        <v>2041</v>
      </c>
      <c r="H438">
        <v>289</v>
      </c>
      <c r="I438">
        <v>5</v>
      </c>
      <c r="J438" t="str">
        <f>VLOOKUP(Data_Sales[[#This Row],[Sales Person]],Data_Persons!$C$1:$D$9,2,FALSE)</f>
        <v>Sara</v>
      </c>
      <c r="K438">
        <f>INDEX(Data_Persons!$B$2:$D$10,MATCH(Data_Sales[[#This Row],[Sales Person]],Data_Persons!$C$2:$C$9,0),1)</f>
        <v>5</v>
      </c>
      <c r="L438">
        <f>VLOOKUP(Data_Sales[[#This Row],[Manager]],Data_Persons!$A$1:$C$9,2,FALSE)</f>
        <v>5</v>
      </c>
      <c r="M438">
        <f>Data_Sales[[#This Row],[Price]]*Data_Sales[[#This Row],[Quantity]]</f>
        <v>1445</v>
      </c>
    </row>
    <row r="439" spans="1:13" x14ac:dyDescent="0.35">
      <c r="A439" t="s">
        <v>476</v>
      </c>
      <c r="B439" s="2">
        <v>44248</v>
      </c>
      <c r="C439">
        <v>8</v>
      </c>
      <c r="D439" t="s">
        <v>73</v>
      </c>
      <c r="E439" t="s">
        <v>13</v>
      </c>
      <c r="F439" t="s">
        <v>14</v>
      </c>
      <c r="G439" t="s">
        <v>2041</v>
      </c>
      <c r="H439">
        <v>289</v>
      </c>
      <c r="I439">
        <v>1</v>
      </c>
      <c r="J439" t="str">
        <f>VLOOKUP(Data_Sales[[#This Row],[Sales Person]],Data_Persons!$C$1:$D$9,2,FALSE)</f>
        <v>Steve</v>
      </c>
      <c r="K439">
        <f>INDEX(Data_Persons!$B$2:$D$10,MATCH(Data_Sales[[#This Row],[Sales Person]],Data_Persons!$C$2:$C$9,0),1)</f>
        <v>4</v>
      </c>
      <c r="L439">
        <f>VLOOKUP(Data_Sales[[#This Row],[Manager]],Data_Persons!$A$1:$C$9,2,FALSE)</f>
        <v>4</v>
      </c>
      <c r="M439">
        <f>Data_Sales[[#This Row],[Price]]*Data_Sales[[#This Row],[Quantity]]</f>
        <v>289</v>
      </c>
    </row>
    <row r="440" spans="1:13" x14ac:dyDescent="0.35">
      <c r="A440" t="s">
        <v>477</v>
      </c>
      <c r="B440" s="2">
        <v>44248</v>
      </c>
      <c r="C440">
        <v>1</v>
      </c>
      <c r="D440" t="s">
        <v>58</v>
      </c>
      <c r="E440" t="s">
        <v>17</v>
      </c>
      <c r="F440" t="s">
        <v>18</v>
      </c>
      <c r="G440" t="s">
        <v>2041</v>
      </c>
      <c r="H440">
        <v>289</v>
      </c>
      <c r="I440">
        <v>2</v>
      </c>
      <c r="J440" t="str">
        <f>VLOOKUP(Data_Sales[[#This Row],[Sales Person]],Data_Persons!$C$1:$D$9,2,FALSE)</f>
        <v>Jeff</v>
      </c>
      <c r="K440">
        <f>INDEX(Data_Persons!$B$2:$D$10,MATCH(Data_Sales[[#This Row],[Sales Person]],Data_Persons!$C$2:$C$9,0),1)</f>
        <v>2</v>
      </c>
      <c r="L440">
        <f>VLOOKUP(Data_Sales[[#This Row],[Manager]],Data_Persons!$A$1:$C$9,2,FALSE)</f>
        <v>3</v>
      </c>
      <c r="M440">
        <f>Data_Sales[[#This Row],[Price]]*Data_Sales[[#This Row],[Quantity]]</f>
        <v>578</v>
      </c>
    </row>
    <row r="441" spans="1:13" x14ac:dyDescent="0.35">
      <c r="A441" t="s">
        <v>478</v>
      </c>
      <c r="B441" s="2">
        <v>44250</v>
      </c>
      <c r="C441">
        <v>5</v>
      </c>
      <c r="D441" t="s">
        <v>20</v>
      </c>
      <c r="E441" t="s">
        <v>27</v>
      </c>
      <c r="F441" t="s">
        <v>18</v>
      </c>
      <c r="G441" t="s">
        <v>2041</v>
      </c>
      <c r="H441">
        <v>289</v>
      </c>
      <c r="I441">
        <v>4</v>
      </c>
      <c r="J441" t="str">
        <f>VLOOKUP(Data_Sales[[#This Row],[Sales Person]],Data_Persons!$C$1:$D$9,2,FALSE)</f>
        <v>Sara</v>
      </c>
      <c r="K441">
        <f>INDEX(Data_Persons!$B$2:$D$10,MATCH(Data_Sales[[#This Row],[Sales Person]],Data_Persons!$C$2:$C$9,0),1)</f>
        <v>2</v>
      </c>
      <c r="L441">
        <f>VLOOKUP(Data_Sales[[#This Row],[Manager]],Data_Persons!$A$1:$C$9,2,FALSE)</f>
        <v>5</v>
      </c>
      <c r="M441">
        <f>Data_Sales[[#This Row],[Price]]*Data_Sales[[#This Row],[Quantity]]</f>
        <v>1156</v>
      </c>
    </row>
    <row r="442" spans="1:13" x14ac:dyDescent="0.35">
      <c r="A442" t="s">
        <v>479</v>
      </c>
      <c r="B442" s="2">
        <v>44255</v>
      </c>
      <c r="C442">
        <v>6</v>
      </c>
      <c r="D442" t="s">
        <v>12</v>
      </c>
      <c r="E442" t="s">
        <v>13</v>
      </c>
      <c r="F442" t="s">
        <v>14</v>
      </c>
      <c r="G442" t="s">
        <v>2041</v>
      </c>
      <c r="H442">
        <v>289</v>
      </c>
      <c r="I442">
        <v>9</v>
      </c>
      <c r="J442" t="str">
        <f>VLOOKUP(Data_Sales[[#This Row],[Sales Person]],Data_Persons!$C$1:$D$9,2,FALSE)</f>
        <v>Steve</v>
      </c>
      <c r="K442">
        <f>INDEX(Data_Persons!$B$2:$D$10,MATCH(Data_Sales[[#This Row],[Sales Person]],Data_Persons!$C$2:$C$9,0),1)</f>
        <v>4</v>
      </c>
      <c r="L442">
        <f>VLOOKUP(Data_Sales[[#This Row],[Manager]],Data_Persons!$A$1:$C$9,2,FALSE)</f>
        <v>4</v>
      </c>
      <c r="M442">
        <f>Data_Sales[[#This Row],[Price]]*Data_Sales[[#This Row],[Quantity]]</f>
        <v>2601</v>
      </c>
    </row>
    <row r="443" spans="1:13" x14ac:dyDescent="0.35">
      <c r="A443" t="s">
        <v>480</v>
      </c>
      <c r="B443" s="2">
        <v>44259</v>
      </c>
      <c r="C443">
        <v>18</v>
      </c>
      <c r="D443" t="s">
        <v>49</v>
      </c>
      <c r="E443" t="s">
        <v>35</v>
      </c>
      <c r="F443" t="s">
        <v>10</v>
      </c>
      <c r="G443" t="s">
        <v>2041</v>
      </c>
      <c r="H443">
        <v>289</v>
      </c>
      <c r="I443">
        <v>5</v>
      </c>
      <c r="J443" t="str">
        <f>VLOOKUP(Data_Sales[[#This Row],[Sales Person]],Data_Persons!$C$1:$D$9,2,FALSE)</f>
        <v>Jeff</v>
      </c>
      <c r="K443">
        <f>INDEX(Data_Persons!$B$2:$D$10,MATCH(Data_Sales[[#This Row],[Sales Person]],Data_Persons!$C$2:$C$9,0),1)</f>
        <v>5</v>
      </c>
      <c r="L443">
        <f>VLOOKUP(Data_Sales[[#This Row],[Manager]],Data_Persons!$A$1:$C$9,2,FALSE)</f>
        <v>3</v>
      </c>
      <c r="M443">
        <f>Data_Sales[[#This Row],[Price]]*Data_Sales[[#This Row],[Quantity]]</f>
        <v>1445</v>
      </c>
    </row>
    <row r="444" spans="1:13" x14ac:dyDescent="0.35">
      <c r="A444" t="s">
        <v>481</v>
      </c>
      <c r="B444" s="2">
        <v>44261</v>
      </c>
      <c r="C444">
        <v>12</v>
      </c>
      <c r="D444" t="s">
        <v>22</v>
      </c>
      <c r="E444" t="s">
        <v>23</v>
      </c>
      <c r="F444" t="s">
        <v>24</v>
      </c>
      <c r="G444" t="s">
        <v>2041</v>
      </c>
      <c r="H444">
        <v>289</v>
      </c>
      <c r="I444">
        <v>7</v>
      </c>
      <c r="J444" t="str">
        <f>VLOOKUP(Data_Sales[[#This Row],[Sales Person]],Data_Persons!$C$1:$D$9,2,FALSE)</f>
        <v>Sara</v>
      </c>
      <c r="K444">
        <f>INDEX(Data_Persons!$B$2:$D$10,MATCH(Data_Sales[[#This Row],[Sales Person]],Data_Persons!$C$2:$C$9,0),1)</f>
        <v>5</v>
      </c>
      <c r="L444">
        <f>VLOOKUP(Data_Sales[[#This Row],[Manager]],Data_Persons!$A$1:$C$9,2,FALSE)</f>
        <v>5</v>
      </c>
      <c r="M444">
        <f>Data_Sales[[#This Row],[Price]]*Data_Sales[[#This Row],[Quantity]]</f>
        <v>2023</v>
      </c>
    </row>
    <row r="445" spans="1:13" x14ac:dyDescent="0.35">
      <c r="A445" t="s">
        <v>482</v>
      </c>
      <c r="B445" s="2">
        <v>44266</v>
      </c>
      <c r="C445">
        <v>12</v>
      </c>
      <c r="D445" t="s">
        <v>22</v>
      </c>
      <c r="E445" t="s">
        <v>33</v>
      </c>
      <c r="F445" t="s">
        <v>24</v>
      </c>
      <c r="G445" t="s">
        <v>2041</v>
      </c>
      <c r="H445">
        <v>289</v>
      </c>
      <c r="I445">
        <v>4</v>
      </c>
      <c r="J445" t="str">
        <f>VLOOKUP(Data_Sales[[#This Row],[Sales Person]],Data_Persons!$C$1:$D$9,2,FALSE)</f>
        <v>Steve</v>
      </c>
      <c r="K445">
        <f>INDEX(Data_Persons!$B$2:$D$10,MATCH(Data_Sales[[#This Row],[Sales Person]],Data_Persons!$C$2:$C$9,0),1)</f>
        <v>6</v>
      </c>
      <c r="L445">
        <f>VLOOKUP(Data_Sales[[#This Row],[Manager]],Data_Persons!$A$1:$C$9,2,FALSE)</f>
        <v>4</v>
      </c>
      <c r="M445">
        <f>Data_Sales[[#This Row],[Price]]*Data_Sales[[#This Row],[Quantity]]</f>
        <v>1156</v>
      </c>
    </row>
    <row r="446" spans="1:13" x14ac:dyDescent="0.35">
      <c r="A446" t="s">
        <v>483</v>
      </c>
      <c r="B446" s="2">
        <v>44269</v>
      </c>
      <c r="C446">
        <v>1</v>
      </c>
      <c r="D446" t="s">
        <v>58</v>
      </c>
      <c r="E446" t="s">
        <v>27</v>
      </c>
      <c r="F446" t="s">
        <v>18</v>
      </c>
      <c r="G446" t="s">
        <v>2041</v>
      </c>
      <c r="H446">
        <v>289</v>
      </c>
      <c r="I446">
        <v>2</v>
      </c>
      <c r="J446" t="str">
        <f>VLOOKUP(Data_Sales[[#This Row],[Sales Person]],Data_Persons!$C$1:$D$9,2,FALSE)</f>
        <v>Sara</v>
      </c>
      <c r="K446">
        <f>INDEX(Data_Persons!$B$2:$D$10,MATCH(Data_Sales[[#This Row],[Sales Person]],Data_Persons!$C$2:$C$9,0),1)</f>
        <v>2</v>
      </c>
      <c r="L446">
        <f>VLOOKUP(Data_Sales[[#This Row],[Manager]],Data_Persons!$A$1:$C$9,2,FALSE)</f>
        <v>5</v>
      </c>
      <c r="M446">
        <f>Data_Sales[[#This Row],[Price]]*Data_Sales[[#This Row],[Quantity]]</f>
        <v>578</v>
      </c>
    </row>
    <row r="447" spans="1:13" x14ac:dyDescent="0.35">
      <c r="A447" t="s">
        <v>484</v>
      </c>
      <c r="B447" s="2">
        <v>44269</v>
      </c>
      <c r="C447">
        <v>17</v>
      </c>
      <c r="D447" t="s">
        <v>60</v>
      </c>
      <c r="E447" t="s">
        <v>35</v>
      </c>
      <c r="F447" t="s">
        <v>10</v>
      </c>
      <c r="G447" t="s">
        <v>2041</v>
      </c>
      <c r="H447">
        <v>289</v>
      </c>
      <c r="I447">
        <v>8</v>
      </c>
      <c r="J447" t="str">
        <f>VLOOKUP(Data_Sales[[#This Row],[Sales Person]],Data_Persons!$C$1:$D$9,2,FALSE)</f>
        <v>Jeff</v>
      </c>
      <c r="K447">
        <f>INDEX(Data_Persons!$B$2:$D$10,MATCH(Data_Sales[[#This Row],[Sales Person]],Data_Persons!$C$2:$C$9,0),1)</f>
        <v>5</v>
      </c>
      <c r="L447">
        <f>VLOOKUP(Data_Sales[[#This Row],[Manager]],Data_Persons!$A$1:$C$9,2,FALSE)</f>
        <v>3</v>
      </c>
      <c r="M447">
        <f>Data_Sales[[#This Row],[Price]]*Data_Sales[[#This Row],[Quantity]]</f>
        <v>2312</v>
      </c>
    </row>
    <row r="448" spans="1:13" x14ac:dyDescent="0.35">
      <c r="A448" t="s">
        <v>485</v>
      </c>
      <c r="B448" s="2">
        <v>44271</v>
      </c>
      <c r="C448">
        <v>2</v>
      </c>
      <c r="D448" t="s">
        <v>71</v>
      </c>
      <c r="E448" t="s">
        <v>17</v>
      </c>
      <c r="F448" t="s">
        <v>18</v>
      </c>
      <c r="G448" t="s">
        <v>2041</v>
      </c>
      <c r="H448">
        <v>289</v>
      </c>
      <c r="I448">
        <v>3</v>
      </c>
      <c r="J448" t="str">
        <f>VLOOKUP(Data_Sales[[#This Row],[Sales Person]],Data_Persons!$C$1:$D$9,2,FALSE)</f>
        <v>Jeff</v>
      </c>
      <c r="K448">
        <f>INDEX(Data_Persons!$B$2:$D$10,MATCH(Data_Sales[[#This Row],[Sales Person]],Data_Persons!$C$2:$C$9,0),1)</f>
        <v>2</v>
      </c>
      <c r="L448">
        <f>VLOOKUP(Data_Sales[[#This Row],[Manager]],Data_Persons!$A$1:$C$9,2,FALSE)</f>
        <v>3</v>
      </c>
      <c r="M448">
        <f>Data_Sales[[#This Row],[Price]]*Data_Sales[[#This Row],[Quantity]]</f>
        <v>867</v>
      </c>
    </row>
    <row r="449" spans="1:13" x14ac:dyDescent="0.35">
      <c r="A449" t="s">
        <v>486</v>
      </c>
      <c r="B449" s="2">
        <v>44272</v>
      </c>
      <c r="C449">
        <v>2</v>
      </c>
      <c r="D449" t="s">
        <v>71</v>
      </c>
      <c r="E449" t="s">
        <v>17</v>
      </c>
      <c r="F449" t="s">
        <v>18</v>
      </c>
      <c r="G449" t="s">
        <v>2041</v>
      </c>
      <c r="H449">
        <v>289</v>
      </c>
      <c r="I449">
        <v>0</v>
      </c>
      <c r="J449" t="str">
        <f>VLOOKUP(Data_Sales[[#This Row],[Sales Person]],Data_Persons!$C$1:$D$9,2,FALSE)</f>
        <v>Jeff</v>
      </c>
      <c r="K449">
        <f>INDEX(Data_Persons!$B$2:$D$10,MATCH(Data_Sales[[#This Row],[Sales Person]],Data_Persons!$C$2:$C$9,0),1)</f>
        <v>2</v>
      </c>
      <c r="L449">
        <f>VLOOKUP(Data_Sales[[#This Row],[Manager]],Data_Persons!$A$1:$C$9,2,FALSE)</f>
        <v>3</v>
      </c>
      <c r="M449">
        <f>Data_Sales[[#This Row],[Price]]*Data_Sales[[#This Row],[Quantity]]</f>
        <v>0</v>
      </c>
    </row>
    <row r="450" spans="1:13" x14ac:dyDescent="0.35">
      <c r="A450" t="s">
        <v>487</v>
      </c>
      <c r="B450" s="2">
        <v>44273</v>
      </c>
      <c r="C450">
        <v>20</v>
      </c>
      <c r="D450" t="s">
        <v>8</v>
      </c>
      <c r="E450" t="s">
        <v>35</v>
      </c>
      <c r="F450" t="s">
        <v>10</v>
      </c>
      <c r="G450" t="s">
        <v>2041</v>
      </c>
      <c r="H450">
        <v>289</v>
      </c>
      <c r="I450">
        <v>4</v>
      </c>
      <c r="J450" t="str">
        <f>VLOOKUP(Data_Sales[[#This Row],[Sales Person]],Data_Persons!$C$1:$D$9,2,FALSE)</f>
        <v>Jeff</v>
      </c>
      <c r="K450">
        <f>INDEX(Data_Persons!$B$2:$D$10,MATCH(Data_Sales[[#This Row],[Sales Person]],Data_Persons!$C$2:$C$9,0),1)</f>
        <v>5</v>
      </c>
      <c r="L450">
        <f>VLOOKUP(Data_Sales[[#This Row],[Manager]],Data_Persons!$A$1:$C$9,2,FALSE)</f>
        <v>3</v>
      </c>
      <c r="M450">
        <f>Data_Sales[[#This Row],[Price]]*Data_Sales[[#This Row],[Quantity]]</f>
        <v>1156</v>
      </c>
    </row>
    <row r="451" spans="1:13" x14ac:dyDescent="0.35">
      <c r="A451" t="s">
        <v>488</v>
      </c>
      <c r="B451" s="2">
        <v>44273</v>
      </c>
      <c r="C451">
        <v>6</v>
      </c>
      <c r="D451" t="s">
        <v>12</v>
      </c>
      <c r="E451" t="s">
        <v>38</v>
      </c>
      <c r="F451" t="s">
        <v>14</v>
      </c>
      <c r="G451" t="s">
        <v>2041</v>
      </c>
      <c r="H451">
        <v>289</v>
      </c>
      <c r="I451">
        <v>2</v>
      </c>
      <c r="J451" t="str">
        <f>VLOOKUP(Data_Sales[[#This Row],[Sales Person]],Data_Persons!$C$1:$D$9,2,FALSE)</f>
        <v>Philip</v>
      </c>
      <c r="K451">
        <f>INDEX(Data_Persons!$B$2:$D$10,MATCH(Data_Sales[[#This Row],[Sales Person]],Data_Persons!$C$2:$C$9,0),1)</f>
        <v>8</v>
      </c>
      <c r="L451">
        <f>VLOOKUP(Data_Sales[[#This Row],[Manager]],Data_Persons!$A$1:$C$9,2,FALSE)</f>
        <v>8</v>
      </c>
      <c r="M451">
        <f>Data_Sales[[#This Row],[Price]]*Data_Sales[[#This Row],[Quantity]]</f>
        <v>578</v>
      </c>
    </row>
    <row r="452" spans="1:13" x14ac:dyDescent="0.35">
      <c r="A452" t="s">
        <v>489</v>
      </c>
      <c r="B452" s="2">
        <v>44275</v>
      </c>
      <c r="C452">
        <v>16</v>
      </c>
      <c r="D452" t="s">
        <v>89</v>
      </c>
      <c r="E452" t="s">
        <v>35</v>
      </c>
      <c r="F452" t="s">
        <v>10</v>
      </c>
      <c r="G452" t="s">
        <v>2041</v>
      </c>
      <c r="H452">
        <v>289</v>
      </c>
      <c r="I452">
        <v>1</v>
      </c>
      <c r="J452" t="str">
        <f>VLOOKUP(Data_Sales[[#This Row],[Sales Person]],Data_Persons!$C$1:$D$9,2,FALSE)</f>
        <v>Jeff</v>
      </c>
      <c r="K452">
        <f>INDEX(Data_Persons!$B$2:$D$10,MATCH(Data_Sales[[#This Row],[Sales Person]],Data_Persons!$C$2:$C$9,0),1)</f>
        <v>5</v>
      </c>
      <c r="L452">
        <f>VLOOKUP(Data_Sales[[#This Row],[Manager]],Data_Persons!$A$1:$C$9,2,FALSE)</f>
        <v>3</v>
      </c>
      <c r="M452">
        <f>Data_Sales[[#This Row],[Price]]*Data_Sales[[#This Row],[Quantity]]</f>
        <v>289</v>
      </c>
    </row>
    <row r="453" spans="1:13" x14ac:dyDescent="0.35">
      <c r="A453" t="s">
        <v>490</v>
      </c>
      <c r="B453" s="2">
        <v>44279</v>
      </c>
      <c r="C453">
        <v>17</v>
      </c>
      <c r="D453" t="s">
        <v>60</v>
      </c>
      <c r="E453" t="s">
        <v>35</v>
      </c>
      <c r="F453" t="s">
        <v>10</v>
      </c>
      <c r="G453" t="s">
        <v>2041</v>
      </c>
      <c r="H453">
        <v>289</v>
      </c>
      <c r="I453">
        <v>7</v>
      </c>
      <c r="J453" t="str">
        <f>VLOOKUP(Data_Sales[[#This Row],[Sales Person]],Data_Persons!$C$1:$D$9,2,FALSE)</f>
        <v>Jeff</v>
      </c>
      <c r="K453">
        <f>INDEX(Data_Persons!$B$2:$D$10,MATCH(Data_Sales[[#This Row],[Sales Person]],Data_Persons!$C$2:$C$9,0),1)</f>
        <v>5</v>
      </c>
      <c r="L453">
        <f>VLOOKUP(Data_Sales[[#This Row],[Manager]],Data_Persons!$A$1:$C$9,2,FALSE)</f>
        <v>3</v>
      </c>
      <c r="M453">
        <f>Data_Sales[[#This Row],[Price]]*Data_Sales[[#This Row],[Quantity]]</f>
        <v>2023</v>
      </c>
    </row>
    <row r="454" spans="1:13" x14ac:dyDescent="0.35">
      <c r="A454" t="s">
        <v>491</v>
      </c>
      <c r="B454" s="2">
        <v>44280</v>
      </c>
      <c r="C454">
        <v>15</v>
      </c>
      <c r="D454" t="s">
        <v>46</v>
      </c>
      <c r="E454" t="s">
        <v>33</v>
      </c>
      <c r="F454" t="s">
        <v>24</v>
      </c>
      <c r="G454" t="s">
        <v>2041</v>
      </c>
      <c r="H454">
        <v>289</v>
      </c>
      <c r="I454">
        <v>7</v>
      </c>
      <c r="J454" t="str">
        <f>VLOOKUP(Data_Sales[[#This Row],[Sales Person]],Data_Persons!$C$1:$D$9,2,FALSE)</f>
        <v>Steve</v>
      </c>
      <c r="K454">
        <f>INDEX(Data_Persons!$B$2:$D$10,MATCH(Data_Sales[[#This Row],[Sales Person]],Data_Persons!$C$2:$C$9,0),1)</f>
        <v>6</v>
      </c>
      <c r="L454">
        <f>VLOOKUP(Data_Sales[[#This Row],[Manager]],Data_Persons!$A$1:$C$9,2,FALSE)</f>
        <v>4</v>
      </c>
      <c r="M454">
        <f>Data_Sales[[#This Row],[Price]]*Data_Sales[[#This Row],[Quantity]]</f>
        <v>2023</v>
      </c>
    </row>
    <row r="455" spans="1:13" x14ac:dyDescent="0.35">
      <c r="A455" t="s">
        <v>492</v>
      </c>
      <c r="B455" s="2">
        <v>44280</v>
      </c>
      <c r="C455">
        <v>7</v>
      </c>
      <c r="D455" t="s">
        <v>40</v>
      </c>
      <c r="E455" t="s">
        <v>13</v>
      </c>
      <c r="F455" t="s">
        <v>14</v>
      </c>
      <c r="G455" t="s">
        <v>2041</v>
      </c>
      <c r="H455">
        <v>289</v>
      </c>
      <c r="I455">
        <v>0</v>
      </c>
      <c r="J455" t="str">
        <f>VLOOKUP(Data_Sales[[#This Row],[Sales Person]],Data_Persons!$C$1:$D$9,2,FALSE)</f>
        <v>Steve</v>
      </c>
      <c r="K455">
        <f>INDEX(Data_Persons!$B$2:$D$10,MATCH(Data_Sales[[#This Row],[Sales Person]],Data_Persons!$C$2:$C$9,0),1)</f>
        <v>4</v>
      </c>
      <c r="L455">
        <f>VLOOKUP(Data_Sales[[#This Row],[Manager]],Data_Persons!$A$1:$C$9,2,FALSE)</f>
        <v>4</v>
      </c>
      <c r="M455">
        <f>Data_Sales[[#This Row],[Price]]*Data_Sales[[#This Row],[Quantity]]</f>
        <v>0</v>
      </c>
    </row>
    <row r="456" spans="1:13" x14ac:dyDescent="0.35">
      <c r="A456" t="s">
        <v>493</v>
      </c>
      <c r="B456" s="2">
        <v>44281</v>
      </c>
      <c r="C456">
        <v>16</v>
      </c>
      <c r="D456" t="s">
        <v>89</v>
      </c>
      <c r="E456" t="s">
        <v>35</v>
      </c>
      <c r="F456" t="s">
        <v>10</v>
      </c>
      <c r="G456" t="s">
        <v>2041</v>
      </c>
      <c r="H456">
        <v>289</v>
      </c>
      <c r="I456">
        <v>3</v>
      </c>
      <c r="J456" t="str">
        <f>VLOOKUP(Data_Sales[[#This Row],[Sales Person]],Data_Persons!$C$1:$D$9,2,FALSE)</f>
        <v>Jeff</v>
      </c>
      <c r="K456">
        <f>INDEX(Data_Persons!$B$2:$D$10,MATCH(Data_Sales[[#This Row],[Sales Person]],Data_Persons!$C$2:$C$9,0),1)</f>
        <v>5</v>
      </c>
      <c r="L456">
        <f>VLOOKUP(Data_Sales[[#This Row],[Manager]],Data_Persons!$A$1:$C$9,2,FALSE)</f>
        <v>3</v>
      </c>
      <c r="M456">
        <f>Data_Sales[[#This Row],[Price]]*Data_Sales[[#This Row],[Quantity]]</f>
        <v>867</v>
      </c>
    </row>
    <row r="457" spans="1:13" x14ac:dyDescent="0.35">
      <c r="A457" t="s">
        <v>494</v>
      </c>
      <c r="B457" s="2">
        <v>44282</v>
      </c>
      <c r="C457">
        <v>11</v>
      </c>
      <c r="D457" t="s">
        <v>112</v>
      </c>
      <c r="E457" t="s">
        <v>23</v>
      </c>
      <c r="F457" t="s">
        <v>24</v>
      </c>
      <c r="G457" t="s">
        <v>2041</v>
      </c>
      <c r="H457">
        <v>289</v>
      </c>
      <c r="I457">
        <v>3</v>
      </c>
      <c r="J457" t="str">
        <f>VLOOKUP(Data_Sales[[#This Row],[Sales Person]],Data_Persons!$C$1:$D$9,2,FALSE)</f>
        <v>Sara</v>
      </c>
      <c r="K457">
        <f>INDEX(Data_Persons!$B$2:$D$10,MATCH(Data_Sales[[#This Row],[Sales Person]],Data_Persons!$C$2:$C$9,0),1)</f>
        <v>5</v>
      </c>
      <c r="L457">
        <f>VLOOKUP(Data_Sales[[#This Row],[Manager]],Data_Persons!$A$1:$C$9,2,FALSE)</f>
        <v>5</v>
      </c>
      <c r="M457">
        <f>Data_Sales[[#This Row],[Price]]*Data_Sales[[#This Row],[Quantity]]</f>
        <v>867</v>
      </c>
    </row>
    <row r="458" spans="1:13" x14ac:dyDescent="0.35">
      <c r="A458" t="s">
        <v>495</v>
      </c>
      <c r="B458" s="2">
        <v>44282</v>
      </c>
      <c r="C458">
        <v>4</v>
      </c>
      <c r="D458" t="s">
        <v>16</v>
      </c>
      <c r="E458" t="s">
        <v>17</v>
      </c>
      <c r="F458" t="s">
        <v>18</v>
      </c>
      <c r="G458" t="s">
        <v>2041</v>
      </c>
      <c r="H458">
        <v>289</v>
      </c>
      <c r="I458">
        <v>7</v>
      </c>
      <c r="J458" t="str">
        <f>VLOOKUP(Data_Sales[[#This Row],[Sales Person]],Data_Persons!$C$1:$D$9,2,FALSE)</f>
        <v>Jeff</v>
      </c>
      <c r="K458">
        <f>INDEX(Data_Persons!$B$2:$D$10,MATCH(Data_Sales[[#This Row],[Sales Person]],Data_Persons!$C$2:$C$9,0),1)</f>
        <v>2</v>
      </c>
      <c r="L458">
        <f>VLOOKUP(Data_Sales[[#This Row],[Manager]],Data_Persons!$A$1:$C$9,2,FALSE)</f>
        <v>3</v>
      </c>
      <c r="M458">
        <f>Data_Sales[[#This Row],[Price]]*Data_Sales[[#This Row],[Quantity]]</f>
        <v>2023</v>
      </c>
    </row>
    <row r="459" spans="1:13" x14ac:dyDescent="0.35">
      <c r="A459" t="s">
        <v>496</v>
      </c>
      <c r="B459" s="2">
        <v>44283</v>
      </c>
      <c r="C459">
        <v>20</v>
      </c>
      <c r="D459" t="s">
        <v>8</v>
      </c>
      <c r="E459" t="s">
        <v>9</v>
      </c>
      <c r="F459" t="s">
        <v>10</v>
      </c>
      <c r="G459" t="s">
        <v>2041</v>
      </c>
      <c r="H459">
        <v>289</v>
      </c>
      <c r="I459">
        <v>1</v>
      </c>
      <c r="J459" t="str">
        <f>VLOOKUP(Data_Sales[[#This Row],[Sales Person]],Data_Persons!$C$1:$D$9,2,FALSE)</f>
        <v>Jeff</v>
      </c>
      <c r="K459">
        <f>INDEX(Data_Persons!$B$2:$D$10,MATCH(Data_Sales[[#This Row],[Sales Person]],Data_Persons!$C$2:$C$9,0),1)</f>
        <v>3</v>
      </c>
      <c r="L459">
        <f>VLOOKUP(Data_Sales[[#This Row],[Manager]],Data_Persons!$A$1:$C$9,2,FALSE)</f>
        <v>3</v>
      </c>
      <c r="M459">
        <f>Data_Sales[[#This Row],[Price]]*Data_Sales[[#This Row],[Quantity]]</f>
        <v>289</v>
      </c>
    </row>
    <row r="460" spans="1:13" x14ac:dyDescent="0.35">
      <c r="A460" t="s">
        <v>497</v>
      </c>
      <c r="B460" s="2">
        <v>44291</v>
      </c>
      <c r="C460">
        <v>8</v>
      </c>
      <c r="D460" t="s">
        <v>73</v>
      </c>
      <c r="E460" t="s">
        <v>13</v>
      </c>
      <c r="F460" t="s">
        <v>14</v>
      </c>
      <c r="G460" t="s">
        <v>2041</v>
      </c>
      <c r="H460">
        <v>289</v>
      </c>
      <c r="I460">
        <v>9</v>
      </c>
      <c r="J460" t="str">
        <f>VLOOKUP(Data_Sales[[#This Row],[Sales Person]],Data_Persons!$C$1:$D$9,2,FALSE)</f>
        <v>Steve</v>
      </c>
      <c r="K460">
        <f>INDEX(Data_Persons!$B$2:$D$10,MATCH(Data_Sales[[#This Row],[Sales Person]],Data_Persons!$C$2:$C$9,0),1)</f>
        <v>4</v>
      </c>
      <c r="L460">
        <f>VLOOKUP(Data_Sales[[#This Row],[Manager]],Data_Persons!$A$1:$C$9,2,FALSE)</f>
        <v>4</v>
      </c>
      <c r="M460">
        <f>Data_Sales[[#This Row],[Price]]*Data_Sales[[#This Row],[Quantity]]</f>
        <v>2601</v>
      </c>
    </row>
    <row r="461" spans="1:13" x14ac:dyDescent="0.35">
      <c r="A461" t="s">
        <v>498</v>
      </c>
      <c r="B461" s="2">
        <v>44292</v>
      </c>
      <c r="C461">
        <v>15</v>
      </c>
      <c r="D461" t="s">
        <v>46</v>
      </c>
      <c r="E461" t="s">
        <v>23</v>
      </c>
      <c r="F461" t="s">
        <v>24</v>
      </c>
      <c r="G461" t="s">
        <v>2041</v>
      </c>
      <c r="H461">
        <v>289</v>
      </c>
      <c r="I461">
        <v>8</v>
      </c>
      <c r="J461" t="str">
        <f>VLOOKUP(Data_Sales[[#This Row],[Sales Person]],Data_Persons!$C$1:$D$9,2,FALSE)</f>
        <v>Sara</v>
      </c>
      <c r="K461">
        <f>INDEX(Data_Persons!$B$2:$D$10,MATCH(Data_Sales[[#This Row],[Sales Person]],Data_Persons!$C$2:$C$9,0),1)</f>
        <v>5</v>
      </c>
      <c r="L461">
        <f>VLOOKUP(Data_Sales[[#This Row],[Manager]],Data_Persons!$A$1:$C$9,2,FALSE)</f>
        <v>5</v>
      </c>
      <c r="M461">
        <f>Data_Sales[[#This Row],[Price]]*Data_Sales[[#This Row],[Quantity]]</f>
        <v>2312</v>
      </c>
    </row>
    <row r="462" spans="1:13" x14ac:dyDescent="0.35">
      <c r="A462" t="s">
        <v>499</v>
      </c>
      <c r="B462" s="2">
        <v>44293</v>
      </c>
      <c r="C462">
        <v>19</v>
      </c>
      <c r="D462" t="s">
        <v>29</v>
      </c>
      <c r="E462" t="s">
        <v>35</v>
      </c>
      <c r="F462" t="s">
        <v>10</v>
      </c>
      <c r="G462" t="s">
        <v>2041</v>
      </c>
      <c r="H462">
        <v>289</v>
      </c>
      <c r="I462">
        <v>5</v>
      </c>
      <c r="J462" t="str">
        <f>VLOOKUP(Data_Sales[[#This Row],[Sales Person]],Data_Persons!$C$1:$D$9,2,FALSE)</f>
        <v>Jeff</v>
      </c>
      <c r="K462">
        <f>INDEX(Data_Persons!$B$2:$D$10,MATCH(Data_Sales[[#This Row],[Sales Person]],Data_Persons!$C$2:$C$9,0),1)</f>
        <v>5</v>
      </c>
      <c r="L462">
        <f>VLOOKUP(Data_Sales[[#This Row],[Manager]],Data_Persons!$A$1:$C$9,2,FALSE)</f>
        <v>3</v>
      </c>
      <c r="M462">
        <f>Data_Sales[[#This Row],[Price]]*Data_Sales[[#This Row],[Quantity]]</f>
        <v>1445</v>
      </c>
    </row>
    <row r="463" spans="1:13" x14ac:dyDescent="0.35">
      <c r="A463" t="s">
        <v>500</v>
      </c>
      <c r="B463" s="2">
        <v>44299</v>
      </c>
      <c r="C463">
        <v>2</v>
      </c>
      <c r="D463" t="s">
        <v>71</v>
      </c>
      <c r="E463" t="s">
        <v>17</v>
      </c>
      <c r="F463" t="s">
        <v>18</v>
      </c>
      <c r="G463" t="s">
        <v>2041</v>
      </c>
      <c r="H463">
        <v>289</v>
      </c>
      <c r="I463">
        <v>8</v>
      </c>
      <c r="J463" t="str">
        <f>VLOOKUP(Data_Sales[[#This Row],[Sales Person]],Data_Persons!$C$1:$D$9,2,FALSE)</f>
        <v>Jeff</v>
      </c>
      <c r="K463">
        <f>INDEX(Data_Persons!$B$2:$D$10,MATCH(Data_Sales[[#This Row],[Sales Person]],Data_Persons!$C$2:$C$9,0),1)</f>
        <v>2</v>
      </c>
      <c r="L463">
        <f>VLOOKUP(Data_Sales[[#This Row],[Manager]],Data_Persons!$A$1:$C$9,2,FALSE)</f>
        <v>3</v>
      </c>
      <c r="M463">
        <f>Data_Sales[[#This Row],[Price]]*Data_Sales[[#This Row],[Quantity]]</f>
        <v>2312</v>
      </c>
    </row>
    <row r="464" spans="1:13" x14ac:dyDescent="0.35">
      <c r="A464" t="s">
        <v>501</v>
      </c>
      <c r="B464" s="2">
        <v>44299</v>
      </c>
      <c r="C464">
        <v>19</v>
      </c>
      <c r="D464" t="s">
        <v>29</v>
      </c>
      <c r="E464" t="s">
        <v>35</v>
      </c>
      <c r="F464" t="s">
        <v>10</v>
      </c>
      <c r="G464" t="s">
        <v>2041</v>
      </c>
      <c r="H464">
        <v>289</v>
      </c>
      <c r="I464">
        <v>3</v>
      </c>
      <c r="J464" t="str">
        <f>VLOOKUP(Data_Sales[[#This Row],[Sales Person]],Data_Persons!$C$1:$D$9,2,FALSE)</f>
        <v>Jeff</v>
      </c>
      <c r="K464">
        <f>INDEX(Data_Persons!$B$2:$D$10,MATCH(Data_Sales[[#This Row],[Sales Person]],Data_Persons!$C$2:$C$9,0),1)</f>
        <v>5</v>
      </c>
      <c r="L464">
        <f>VLOOKUP(Data_Sales[[#This Row],[Manager]],Data_Persons!$A$1:$C$9,2,FALSE)</f>
        <v>3</v>
      </c>
      <c r="M464">
        <f>Data_Sales[[#This Row],[Price]]*Data_Sales[[#This Row],[Quantity]]</f>
        <v>867</v>
      </c>
    </row>
    <row r="465" spans="1:13" x14ac:dyDescent="0.35">
      <c r="A465" t="s">
        <v>502</v>
      </c>
      <c r="B465" s="2">
        <v>44300</v>
      </c>
      <c r="C465">
        <v>14</v>
      </c>
      <c r="D465" t="s">
        <v>62</v>
      </c>
      <c r="E465" t="s">
        <v>23</v>
      </c>
      <c r="F465" t="s">
        <v>24</v>
      </c>
      <c r="G465" t="s">
        <v>2041</v>
      </c>
      <c r="H465">
        <v>289</v>
      </c>
      <c r="I465">
        <v>4</v>
      </c>
      <c r="J465" t="str">
        <f>VLOOKUP(Data_Sales[[#This Row],[Sales Person]],Data_Persons!$C$1:$D$9,2,FALSE)</f>
        <v>Sara</v>
      </c>
      <c r="K465">
        <f>INDEX(Data_Persons!$B$2:$D$10,MATCH(Data_Sales[[#This Row],[Sales Person]],Data_Persons!$C$2:$C$9,0),1)</f>
        <v>5</v>
      </c>
      <c r="L465">
        <f>VLOOKUP(Data_Sales[[#This Row],[Manager]],Data_Persons!$A$1:$C$9,2,FALSE)</f>
        <v>5</v>
      </c>
      <c r="M465">
        <f>Data_Sales[[#This Row],[Price]]*Data_Sales[[#This Row],[Quantity]]</f>
        <v>1156</v>
      </c>
    </row>
    <row r="466" spans="1:13" x14ac:dyDescent="0.35">
      <c r="A466" t="s">
        <v>503</v>
      </c>
      <c r="B466" s="2">
        <v>44301</v>
      </c>
      <c r="C466">
        <v>4</v>
      </c>
      <c r="D466" t="s">
        <v>16</v>
      </c>
      <c r="E466" t="s">
        <v>27</v>
      </c>
      <c r="F466" t="s">
        <v>18</v>
      </c>
      <c r="G466" t="s">
        <v>2041</v>
      </c>
      <c r="H466">
        <v>289</v>
      </c>
      <c r="I466">
        <v>6</v>
      </c>
      <c r="J466" t="str">
        <f>VLOOKUP(Data_Sales[[#This Row],[Sales Person]],Data_Persons!$C$1:$D$9,2,FALSE)</f>
        <v>Sara</v>
      </c>
      <c r="K466">
        <f>INDEX(Data_Persons!$B$2:$D$10,MATCH(Data_Sales[[#This Row],[Sales Person]],Data_Persons!$C$2:$C$9,0),1)</f>
        <v>2</v>
      </c>
      <c r="L466">
        <f>VLOOKUP(Data_Sales[[#This Row],[Manager]],Data_Persons!$A$1:$C$9,2,FALSE)</f>
        <v>5</v>
      </c>
      <c r="M466">
        <f>Data_Sales[[#This Row],[Price]]*Data_Sales[[#This Row],[Quantity]]</f>
        <v>1734</v>
      </c>
    </row>
    <row r="467" spans="1:13" x14ac:dyDescent="0.35">
      <c r="A467" t="s">
        <v>504</v>
      </c>
      <c r="B467" s="2">
        <v>44305</v>
      </c>
      <c r="C467">
        <v>1</v>
      </c>
      <c r="D467" t="s">
        <v>58</v>
      </c>
      <c r="E467" t="s">
        <v>17</v>
      </c>
      <c r="F467" t="s">
        <v>18</v>
      </c>
      <c r="G467" t="s">
        <v>2041</v>
      </c>
      <c r="H467">
        <v>289</v>
      </c>
      <c r="I467">
        <v>3</v>
      </c>
      <c r="J467" t="str">
        <f>VLOOKUP(Data_Sales[[#This Row],[Sales Person]],Data_Persons!$C$1:$D$9,2,FALSE)</f>
        <v>Jeff</v>
      </c>
      <c r="K467">
        <f>INDEX(Data_Persons!$B$2:$D$10,MATCH(Data_Sales[[#This Row],[Sales Person]],Data_Persons!$C$2:$C$9,0),1)</f>
        <v>2</v>
      </c>
      <c r="L467">
        <f>VLOOKUP(Data_Sales[[#This Row],[Manager]],Data_Persons!$A$1:$C$9,2,FALSE)</f>
        <v>3</v>
      </c>
      <c r="M467">
        <f>Data_Sales[[#This Row],[Price]]*Data_Sales[[#This Row],[Quantity]]</f>
        <v>867</v>
      </c>
    </row>
    <row r="468" spans="1:13" x14ac:dyDescent="0.35">
      <c r="A468" t="s">
        <v>505</v>
      </c>
      <c r="B468" s="2">
        <v>44305</v>
      </c>
      <c r="C468">
        <v>19</v>
      </c>
      <c r="D468" t="s">
        <v>29</v>
      </c>
      <c r="E468" t="s">
        <v>35</v>
      </c>
      <c r="F468" t="s">
        <v>10</v>
      </c>
      <c r="G468" t="s">
        <v>2041</v>
      </c>
      <c r="H468">
        <v>289</v>
      </c>
      <c r="I468">
        <v>1</v>
      </c>
      <c r="J468" t="str">
        <f>VLOOKUP(Data_Sales[[#This Row],[Sales Person]],Data_Persons!$C$1:$D$9,2,FALSE)</f>
        <v>Jeff</v>
      </c>
      <c r="K468">
        <f>INDEX(Data_Persons!$B$2:$D$10,MATCH(Data_Sales[[#This Row],[Sales Person]],Data_Persons!$C$2:$C$9,0),1)</f>
        <v>5</v>
      </c>
      <c r="L468">
        <f>VLOOKUP(Data_Sales[[#This Row],[Manager]],Data_Persons!$A$1:$C$9,2,FALSE)</f>
        <v>3</v>
      </c>
      <c r="M468">
        <f>Data_Sales[[#This Row],[Price]]*Data_Sales[[#This Row],[Quantity]]</f>
        <v>289</v>
      </c>
    </row>
    <row r="469" spans="1:13" x14ac:dyDescent="0.35">
      <c r="A469" t="s">
        <v>506</v>
      </c>
      <c r="B469" s="2">
        <v>44309</v>
      </c>
      <c r="C469">
        <v>7</v>
      </c>
      <c r="D469" t="s">
        <v>40</v>
      </c>
      <c r="E469" t="s">
        <v>38</v>
      </c>
      <c r="F469" t="s">
        <v>14</v>
      </c>
      <c r="G469" t="s">
        <v>2041</v>
      </c>
      <c r="H469">
        <v>289</v>
      </c>
      <c r="I469">
        <v>9</v>
      </c>
      <c r="J469" t="str">
        <f>VLOOKUP(Data_Sales[[#This Row],[Sales Person]],Data_Persons!$C$1:$D$9,2,FALSE)</f>
        <v>Philip</v>
      </c>
      <c r="K469">
        <f>INDEX(Data_Persons!$B$2:$D$10,MATCH(Data_Sales[[#This Row],[Sales Person]],Data_Persons!$C$2:$C$9,0),1)</f>
        <v>8</v>
      </c>
      <c r="L469">
        <f>VLOOKUP(Data_Sales[[#This Row],[Manager]],Data_Persons!$A$1:$C$9,2,FALSE)</f>
        <v>8</v>
      </c>
      <c r="M469">
        <f>Data_Sales[[#This Row],[Price]]*Data_Sales[[#This Row],[Quantity]]</f>
        <v>2601</v>
      </c>
    </row>
    <row r="470" spans="1:13" x14ac:dyDescent="0.35">
      <c r="A470" t="s">
        <v>507</v>
      </c>
      <c r="B470" s="2">
        <v>44310</v>
      </c>
      <c r="C470">
        <v>7</v>
      </c>
      <c r="D470" t="s">
        <v>40</v>
      </c>
      <c r="E470" t="s">
        <v>38</v>
      </c>
      <c r="F470" t="s">
        <v>14</v>
      </c>
      <c r="G470" t="s">
        <v>2041</v>
      </c>
      <c r="H470">
        <v>289</v>
      </c>
      <c r="I470">
        <v>2</v>
      </c>
      <c r="J470" t="str">
        <f>VLOOKUP(Data_Sales[[#This Row],[Sales Person]],Data_Persons!$C$1:$D$9,2,FALSE)</f>
        <v>Philip</v>
      </c>
      <c r="K470">
        <f>INDEX(Data_Persons!$B$2:$D$10,MATCH(Data_Sales[[#This Row],[Sales Person]],Data_Persons!$C$2:$C$9,0),1)</f>
        <v>8</v>
      </c>
      <c r="L470">
        <f>VLOOKUP(Data_Sales[[#This Row],[Manager]],Data_Persons!$A$1:$C$9,2,FALSE)</f>
        <v>8</v>
      </c>
      <c r="M470">
        <f>Data_Sales[[#This Row],[Price]]*Data_Sales[[#This Row],[Quantity]]</f>
        <v>578</v>
      </c>
    </row>
    <row r="471" spans="1:13" x14ac:dyDescent="0.35">
      <c r="A471" t="s">
        <v>508</v>
      </c>
      <c r="B471" s="2">
        <v>44310</v>
      </c>
      <c r="C471">
        <v>8</v>
      </c>
      <c r="D471" t="s">
        <v>73</v>
      </c>
      <c r="E471" t="s">
        <v>38</v>
      </c>
      <c r="F471" t="s">
        <v>14</v>
      </c>
      <c r="G471" t="s">
        <v>2041</v>
      </c>
      <c r="H471">
        <v>289</v>
      </c>
      <c r="I471">
        <v>6</v>
      </c>
      <c r="J471" t="str">
        <f>VLOOKUP(Data_Sales[[#This Row],[Sales Person]],Data_Persons!$C$1:$D$9,2,FALSE)</f>
        <v>Philip</v>
      </c>
      <c r="K471">
        <f>INDEX(Data_Persons!$B$2:$D$10,MATCH(Data_Sales[[#This Row],[Sales Person]],Data_Persons!$C$2:$C$9,0),1)</f>
        <v>8</v>
      </c>
      <c r="L471">
        <f>VLOOKUP(Data_Sales[[#This Row],[Manager]],Data_Persons!$A$1:$C$9,2,FALSE)</f>
        <v>8</v>
      </c>
      <c r="M471">
        <f>Data_Sales[[#This Row],[Price]]*Data_Sales[[#This Row],[Quantity]]</f>
        <v>1734</v>
      </c>
    </row>
    <row r="472" spans="1:13" x14ac:dyDescent="0.35">
      <c r="A472" t="s">
        <v>509</v>
      </c>
      <c r="B472" s="2">
        <v>44310</v>
      </c>
      <c r="C472">
        <v>7</v>
      </c>
      <c r="D472" t="s">
        <v>40</v>
      </c>
      <c r="E472" t="s">
        <v>38</v>
      </c>
      <c r="F472" t="s">
        <v>14</v>
      </c>
      <c r="G472" t="s">
        <v>2041</v>
      </c>
      <c r="H472">
        <v>289</v>
      </c>
      <c r="I472">
        <v>8</v>
      </c>
      <c r="J472" t="str">
        <f>VLOOKUP(Data_Sales[[#This Row],[Sales Person]],Data_Persons!$C$1:$D$9,2,FALSE)</f>
        <v>Philip</v>
      </c>
      <c r="K472">
        <f>INDEX(Data_Persons!$B$2:$D$10,MATCH(Data_Sales[[#This Row],[Sales Person]],Data_Persons!$C$2:$C$9,0),1)</f>
        <v>8</v>
      </c>
      <c r="L472">
        <f>VLOOKUP(Data_Sales[[#This Row],[Manager]],Data_Persons!$A$1:$C$9,2,FALSE)</f>
        <v>8</v>
      </c>
      <c r="M472">
        <f>Data_Sales[[#This Row],[Price]]*Data_Sales[[#This Row],[Quantity]]</f>
        <v>2312</v>
      </c>
    </row>
    <row r="473" spans="1:13" x14ac:dyDescent="0.35">
      <c r="A473" t="s">
        <v>510</v>
      </c>
      <c r="B473" s="2">
        <v>44314</v>
      </c>
      <c r="C473">
        <v>17</v>
      </c>
      <c r="D473" t="s">
        <v>60</v>
      </c>
      <c r="E473" t="s">
        <v>9</v>
      </c>
      <c r="F473" t="s">
        <v>10</v>
      </c>
      <c r="G473" t="s">
        <v>2041</v>
      </c>
      <c r="H473">
        <v>289</v>
      </c>
      <c r="I473">
        <v>3</v>
      </c>
      <c r="J473" t="str">
        <f>VLOOKUP(Data_Sales[[#This Row],[Sales Person]],Data_Persons!$C$1:$D$9,2,FALSE)</f>
        <v>Jeff</v>
      </c>
      <c r="K473">
        <f>INDEX(Data_Persons!$B$2:$D$10,MATCH(Data_Sales[[#This Row],[Sales Person]],Data_Persons!$C$2:$C$9,0),1)</f>
        <v>3</v>
      </c>
      <c r="L473">
        <f>VLOOKUP(Data_Sales[[#This Row],[Manager]],Data_Persons!$A$1:$C$9,2,FALSE)</f>
        <v>3</v>
      </c>
      <c r="M473">
        <f>Data_Sales[[#This Row],[Price]]*Data_Sales[[#This Row],[Quantity]]</f>
        <v>867</v>
      </c>
    </row>
    <row r="474" spans="1:13" x14ac:dyDescent="0.35">
      <c r="A474" t="s">
        <v>511</v>
      </c>
      <c r="B474" s="2">
        <v>44314</v>
      </c>
      <c r="C474">
        <v>13</v>
      </c>
      <c r="D474" t="s">
        <v>32</v>
      </c>
      <c r="E474" t="s">
        <v>33</v>
      </c>
      <c r="F474" t="s">
        <v>24</v>
      </c>
      <c r="G474" t="s">
        <v>2041</v>
      </c>
      <c r="H474">
        <v>289</v>
      </c>
      <c r="I474">
        <v>3</v>
      </c>
      <c r="J474" t="str">
        <f>VLOOKUP(Data_Sales[[#This Row],[Sales Person]],Data_Persons!$C$1:$D$9,2,FALSE)</f>
        <v>Steve</v>
      </c>
      <c r="K474">
        <f>INDEX(Data_Persons!$B$2:$D$10,MATCH(Data_Sales[[#This Row],[Sales Person]],Data_Persons!$C$2:$C$9,0),1)</f>
        <v>6</v>
      </c>
      <c r="L474">
        <f>VLOOKUP(Data_Sales[[#This Row],[Manager]],Data_Persons!$A$1:$C$9,2,FALSE)</f>
        <v>4</v>
      </c>
      <c r="M474">
        <f>Data_Sales[[#This Row],[Price]]*Data_Sales[[#This Row],[Quantity]]</f>
        <v>867</v>
      </c>
    </row>
    <row r="475" spans="1:13" x14ac:dyDescent="0.35">
      <c r="A475" t="s">
        <v>512</v>
      </c>
      <c r="B475" s="2">
        <v>44314</v>
      </c>
      <c r="C475">
        <v>1</v>
      </c>
      <c r="D475" t="s">
        <v>58</v>
      </c>
      <c r="E475" t="s">
        <v>27</v>
      </c>
      <c r="F475" t="s">
        <v>18</v>
      </c>
      <c r="G475" t="s">
        <v>2041</v>
      </c>
      <c r="H475">
        <v>289</v>
      </c>
      <c r="I475">
        <v>4</v>
      </c>
      <c r="J475" t="str">
        <f>VLOOKUP(Data_Sales[[#This Row],[Sales Person]],Data_Persons!$C$1:$D$9,2,FALSE)</f>
        <v>Sara</v>
      </c>
      <c r="K475">
        <f>INDEX(Data_Persons!$B$2:$D$10,MATCH(Data_Sales[[#This Row],[Sales Person]],Data_Persons!$C$2:$C$9,0),1)</f>
        <v>2</v>
      </c>
      <c r="L475">
        <f>VLOOKUP(Data_Sales[[#This Row],[Manager]],Data_Persons!$A$1:$C$9,2,FALSE)</f>
        <v>5</v>
      </c>
      <c r="M475">
        <f>Data_Sales[[#This Row],[Price]]*Data_Sales[[#This Row],[Quantity]]</f>
        <v>1156</v>
      </c>
    </row>
    <row r="476" spans="1:13" x14ac:dyDescent="0.35">
      <c r="A476" t="s">
        <v>513</v>
      </c>
      <c r="B476" s="2">
        <v>44315</v>
      </c>
      <c r="C476">
        <v>8</v>
      </c>
      <c r="D476" t="s">
        <v>73</v>
      </c>
      <c r="E476" t="s">
        <v>38</v>
      </c>
      <c r="F476" t="s">
        <v>14</v>
      </c>
      <c r="G476" t="s">
        <v>2041</v>
      </c>
      <c r="H476">
        <v>289</v>
      </c>
      <c r="I476">
        <v>0</v>
      </c>
      <c r="J476" t="str">
        <f>VLOOKUP(Data_Sales[[#This Row],[Sales Person]],Data_Persons!$C$1:$D$9,2,FALSE)</f>
        <v>Philip</v>
      </c>
      <c r="K476">
        <f>INDEX(Data_Persons!$B$2:$D$10,MATCH(Data_Sales[[#This Row],[Sales Person]],Data_Persons!$C$2:$C$9,0),1)</f>
        <v>8</v>
      </c>
      <c r="L476">
        <f>VLOOKUP(Data_Sales[[#This Row],[Manager]],Data_Persons!$A$1:$C$9,2,FALSE)</f>
        <v>8</v>
      </c>
      <c r="M476">
        <f>Data_Sales[[#This Row],[Price]]*Data_Sales[[#This Row],[Quantity]]</f>
        <v>0</v>
      </c>
    </row>
    <row r="477" spans="1:13" x14ac:dyDescent="0.35">
      <c r="A477" t="s">
        <v>514</v>
      </c>
      <c r="B477" s="2">
        <v>44318</v>
      </c>
      <c r="C477">
        <v>19</v>
      </c>
      <c r="D477" t="s">
        <v>29</v>
      </c>
      <c r="E477" t="s">
        <v>9</v>
      </c>
      <c r="F477" t="s">
        <v>10</v>
      </c>
      <c r="G477" t="s">
        <v>2041</v>
      </c>
      <c r="H477">
        <v>289</v>
      </c>
      <c r="I477">
        <v>1</v>
      </c>
      <c r="J477" t="str">
        <f>VLOOKUP(Data_Sales[[#This Row],[Sales Person]],Data_Persons!$C$1:$D$9,2,FALSE)</f>
        <v>Jeff</v>
      </c>
      <c r="K477">
        <f>INDEX(Data_Persons!$B$2:$D$10,MATCH(Data_Sales[[#This Row],[Sales Person]],Data_Persons!$C$2:$C$9,0),1)</f>
        <v>3</v>
      </c>
      <c r="L477">
        <f>VLOOKUP(Data_Sales[[#This Row],[Manager]],Data_Persons!$A$1:$C$9,2,FALSE)</f>
        <v>3</v>
      </c>
      <c r="M477">
        <f>Data_Sales[[#This Row],[Price]]*Data_Sales[[#This Row],[Quantity]]</f>
        <v>289</v>
      </c>
    </row>
    <row r="478" spans="1:13" x14ac:dyDescent="0.35">
      <c r="A478" t="s">
        <v>515</v>
      </c>
      <c r="B478" s="2">
        <v>44319</v>
      </c>
      <c r="C478">
        <v>19</v>
      </c>
      <c r="D478" t="s">
        <v>29</v>
      </c>
      <c r="E478" t="s">
        <v>35</v>
      </c>
      <c r="F478" t="s">
        <v>10</v>
      </c>
      <c r="G478" t="s">
        <v>2041</v>
      </c>
      <c r="H478">
        <v>289</v>
      </c>
      <c r="I478">
        <v>6</v>
      </c>
      <c r="J478" t="str">
        <f>VLOOKUP(Data_Sales[[#This Row],[Sales Person]],Data_Persons!$C$1:$D$9,2,FALSE)</f>
        <v>Jeff</v>
      </c>
      <c r="K478">
        <f>INDEX(Data_Persons!$B$2:$D$10,MATCH(Data_Sales[[#This Row],[Sales Person]],Data_Persons!$C$2:$C$9,0),1)</f>
        <v>5</v>
      </c>
      <c r="L478">
        <f>VLOOKUP(Data_Sales[[#This Row],[Manager]],Data_Persons!$A$1:$C$9,2,FALSE)</f>
        <v>3</v>
      </c>
      <c r="M478">
        <f>Data_Sales[[#This Row],[Price]]*Data_Sales[[#This Row],[Quantity]]</f>
        <v>1734</v>
      </c>
    </row>
    <row r="479" spans="1:13" x14ac:dyDescent="0.35">
      <c r="A479" t="s">
        <v>516</v>
      </c>
      <c r="B479" s="2">
        <v>44321</v>
      </c>
      <c r="C479">
        <v>16</v>
      </c>
      <c r="D479" t="s">
        <v>89</v>
      </c>
      <c r="E479" t="s">
        <v>9</v>
      </c>
      <c r="F479" t="s">
        <v>10</v>
      </c>
      <c r="G479" t="s">
        <v>2041</v>
      </c>
      <c r="H479">
        <v>289</v>
      </c>
      <c r="I479">
        <v>8</v>
      </c>
      <c r="J479" t="str">
        <f>VLOOKUP(Data_Sales[[#This Row],[Sales Person]],Data_Persons!$C$1:$D$9,2,FALSE)</f>
        <v>Jeff</v>
      </c>
      <c r="K479">
        <f>INDEX(Data_Persons!$B$2:$D$10,MATCH(Data_Sales[[#This Row],[Sales Person]],Data_Persons!$C$2:$C$9,0),1)</f>
        <v>3</v>
      </c>
      <c r="L479">
        <f>VLOOKUP(Data_Sales[[#This Row],[Manager]],Data_Persons!$A$1:$C$9,2,FALSE)</f>
        <v>3</v>
      </c>
      <c r="M479">
        <f>Data_Sales[[#This Row],[Price]]*Data_Sales[[#This Row],[Quantity]]</f>
        <v>2312</v>
      </c>
    </row>
    <row r="480" spans="1:13" x14ac:dyDescent="0.35">
      <c r="A480" t="s">
        <v>517</v>
      </c>
      <c r="B480" s="2">
        <v>44322</v>
      </c>
      <c r="C480">
        <v>4</v>
      </c>
      <c r="D480" t="s">
        <v>16</v>
      </c>
      <c r="E480" t="s">
        <v>27</v>
      </c>
      <c r="F480" t="s">
        <v>18</v>
      </c>
      <c r="G480" t="s">
        <v>2041</v>
      </c>
      <c r="H480">
        <v>289</v>
      </c>
      <c r="I480">
        <v>6</v>
      </c>
      <c r="J480" t="str">
        <f>VLOOKUP(Data_Sales[[#This Row],[Sales Person]],Data_Persons!$C$1:$D$9,2,FALSE)</f>
        <v>Sara</v>
      </c>
      <c r="K480">
        <f>INDEX(Data_Persons!$B$2:$D$10,MATCH(Data_Sales[[#This Row],[Sales Person]],Data_Persons!$C$2:$C$9,0),1)</f>
        <v>2</v>
      </c>
      <c r="L480">
        <f>VLOOKUP(Data_Sales[[#This Row],[Manager]],Data_Persons!$A$1:$C$9,2,FALSE)</f>
        <v>5</v>
      </c>
      <c r="M480">
        <f>Data_Sales[[#This Row],[Price]]*Data_Sales[[#This Row],[Quantity]]</f>
        <v>1734</v>
      </c>
    </row>
    <row r="481" spans="1:13" x14ac:dyDescent="0.35">
      <c r="A481" t="s">
        <v>518</v>
      </c>
      <c r="B481" s="2">
        <v>44328</v>
      </c>
      <c r="C481">
        <v>1</v>
      </c>
      <c r="D481" t="s">
        <v>58</v>
      </c>
      <c r="E481" t="s">
        <v>27</v>
      </c>
      <c r="F481" t="s">
        <v>18</v>
      </c>
      <c r="G481" t="s">
        <v>2041</v>
      </c>
      <c r="H481">
        <v>289</v>
      </c>
      <c r="I481">
        <v>7</v>
      </c>
      <c r="J481" t="str">
        <f>VLOOKUP(Data_Sales[[#This Row],[Sales Person]],Data_Persons!$C$1:$D$9,2,FALSE)</f>
        <v>Sara</v>
      </c>
      <c r="K481">
        <f>INDEX(Data_Persons!$B$2:$D$10,MATCH(Data_Sales[[#This Row],[Sales Person]],Data_Persons!$C$2:$C$9,0),1)</f>
        <v>2</v>
      </c>
      <c r="L481">
        <f>VLOOKUP(Data_Sales[[#This Row],[Manager]],Data_Persons!$A$1:$C$9,2,FALSE)</f>
        <v>5</v>
      </c>
      <c r="M481">
        <f>Data_Sales[[#This Row],[Price]]*Data_Sales[[#This Row],[Quantity]]</f>
        <v>2023</v>
      </c>
    </row>
    <row r="482" spans="1:13" x14ac:dyDescent="0.35">
      <c r="A482" t="s">
        <v>519</v>
      </c>
      <c r="B482" s="2">
        <v>44331</v>
      </c>
      <c r="C482">
        <v>16</v>
      </c>
      <c r="D482" t="s">
        <v>89</v>
      </c>
      <c r="E482" t="s">
        <v>9</v>
      </c>
      <c r="F482" t="s">
        <v>10</v>
      </c>
      <c r="G482" t="s">
        <v>2041</v>
      </c>
      <c r="H482">
        <v>289</v>
      </c>
      <c r="I482">
        <v>7</v>
      </c>
      <c r="J482" t="str">
        <f>VLOOKUP(Data_Sales[[#This Row],[Sales Person]],Data_Persons!$C$1:$D$9,2,FALSE)</f>
        <v>Jeff</v>
      </c>
      <c r="K482">
        <f>INDEX(Data_Persons!$B$2:$D$10,MATCH(Data_Sales[[#This Row],[Sales Person]],Data_Persons!$C$2:$C$9,0),1)</f>
        <v>3</v>
      </c>
      <c r="L482">
        <f>VLOOKUP(Data_Sales[[#This Row],[Manager]],Data_Persons!$A$1:$C$9,2,FALSE)</f>
        <v>3</v>
      </c>
      <c r="M482">
        <f>Data_Sales[[#This Row],[Price]]*Data_Sales[[#This Row],[Quantity]]</f>
        <v>2023</v>
      </c>
    </row>
    <row r="483" spans="1:13" x14ac:dyDescent="0.35">
      <c r="A483" t="s">
        <v>520</v>
      </c>
      <c r="B483" s="2">
        <v>44331</v>
      </c>
      <c r="C483">
        <v>4</v>
      </c>
      <c r="D483" t="s">
        <v>16</v>
      </c>
      <c r="E483" t="s">
        <v>27</v>
      </c>
      <c r="F483" t="s">
        <v>18</v>
      </c>
      <c r="G483" t="s">
        <v>2041</v>
      </c>
      <c r="H483">
        <v>289</v>
      </c>
      <c r="I483">
        <v>6</v>
      </c>
      <c r="J483" t="str">
        <f>VLOOKUP(Data_Sales[[#This Row],[Sales Person]],Data_Persons!$C$1:$D$9,2,FALSE)</f>
        <v>Sara</v>
      </c>
      <c r="K483">
        <f>INDEX(Data_Persons!$B$2:$D$10,MATCH(Data_Sales[[#This Row],[Sales Person]],Data_Persons!$C$2:$C$9,0),1)</f>
        <v>2</v>
      </c>
      <c r="L483">
        <f>VLOOKUP(Data_Sales[[#This Row],[Manager]],Data_Persons!$A$1:$C$9,2,FALSE)</f>
        <v>5</v>
      </c>
      <c r="M483">
        <f>Data_Sales[[#This Row],[Price]]*Data_Sales[[#This Row],[Quantity]]</f>
        <v>1734</v>
      </c>
    </row>
    <row r="484" spans="1:13" x14ac:dyDescent="0.35">
      <c r="A484" t="s">
        <v>521</v>
      </c>
      <c r="B484" s="2">
        <v>44331</v>
      </c>
      <c r="C484">
        <v>3</v>
      </c>
      <c r="D484" t="s">
        <v>26</v>
      </c>
      <c r="E484" t="s">
        <v>17</v>
      </c>
      <c r="F484" t="s">
        <v>18</v>
      </c>
      <c r="G484" t="s">
        <v>2041</v>
      </c>
      <c r="H484">
        <v>289</v>
      </c>
      <c r="I484">
        <v>0</v>
      </c>
      <c r="J484" t="str">
        <f>VLOOKUP(Data_Sales[[#This Row],[Sales Person]],Data_Persons!$C$1:$D$9,2,FALSE)</f>
        <v>Jeff</v>
      </c>
      <c r="K484">
        <f>INDEX(Data_Persons!$B$2:$D$10,MATCH(Data_Sales[[#This Row],[Sales Person]],Data_Persons!$C$2:$C$9,0),1)</f>
        <v>2</v>
      </c>
      <c r="L484">
        <f>VLOOKUP(Data_Sales[[#This Row],[Manager]],Data_Persons!$A$1:$C$9,2,FALSE)</f>
        <v>3</v>
      </c>
      <c r="M484">
        <f>Data_Sales[[#This Row],[Price]]*Data_Sales[[#This Row],[Quantity]]</f>
        <v>0</v>
      </c>
    </row>
    <row r="485" spans="1:13" x14ac:dyDescent="0.35">
      <c r="A485" t="s">
        <v>522</v>
      </c>
      <c r="B485" s="2">
        <v>44331</v>
      </c>
      <c r="C485">
        <v>9</v>
      </c>
      <c r="D485" t="s">
        <v>37</v>
      </c>
      <c r="E485" t="s">
        <v>38</v>
      </c>
      <c r="F485" t="s">
        <v>14</v>
      </c>
      <c r="G485" t="s">
        <v>2041</v>
      </c>
      <c r="H485">
        <v>289</v>
      </c>
      <c r="I485">
        <v>5</v>
      </c>
      <c r="J485" t="str">
        <f>VLOOKUP(Data_Sales[[#This Row],[Sales Person]],Data_Persons!$C$1:$D$9,2,FALSE)</f>
        <v>Philip</v>
      </c>
      <c r="K485">
        <f>INDEX(Data_Persons!$B$2:$D$10,MATCH(Data_Sales[[#This Row],[Sales Person]],Data_Persons!$C$2:$C$9,0),1)</f>
        <v>8</v>
      </c>
      <c r="L485">
        <f>VLOOKUP(Data_Sales[[#This Row],[Manager]],Data_Persons!$A$1:$C$9,2,FALSE)</f>
        <v>8</v>
      </c>
      <c r="M485">
        <f>Data_Sales[[#This Row],[Price]]*Data_Sales[[#This Row],[Quantity]]</f>
        <v>1445</v>
      </c>
    </row>
    <row r="486" spans="1:13" x14ac:dyDescent="0.35">
      <c r="A486" t="s">
        <v>523</v>
      </c>
      <c r="B486" s="2">
        <v>44331</v>
      </c>
      <c r="C486">
        <v>8</v>
      </c>
      <c r="D486" t="s">
        <v>73</v>
      </c>
      <c r="E486" t="s">
        <v>13</v>
      </c>
      <c r="F486" t="s">
        <v>14</v>
      </c>
      <c r="G486" t="s">
        <v>2041</v>
      </c>
      <c r="H486">
        <v>289</v>
      </c>
      <c r="I486">
        <v>5</v>
      </c>
      <c r="J486" t="str">
        <f>VLOOKUP(Data_Sales[[#This Row],[Sales Person]],Data_Persons!$C$1:$D$9,2,FALSE)</f>
        <v>Steve</v>
      </c>
      <c r="K486">
        <f>INDEX(Data_Persons!$B$2:$D$10,MATCH(Data_Sales[[#This Row],[Sales Person]],Data_Persons!$C$2:$C$9,0),1)</f>
        <v>4</v>
      </c>
      <c r="L486">
        <f>VLOOKUP(Data_Sales[[#This Row],[Manager]],Data_Persons!$A$1:$C$9,2,FALSE)</f>
        <v>4</v>
      </c>
      <c r="M486">
        <f>Data_Sales[[#This Row],[Price]]*Data_Sales[[#This Row],[Quantity]]</f>
        <v>1445</v>
      </c>
    </row>
    <row r="487" spans="1:13" x14ac:dyDescent="0.35">
      <c r="A487" t="s">
        <v>524</v>
      </c>
      <c r="B487" s="2">
        <v>44332</v>
      </c>
      <c r="C487">
        <v>10</v>
      </c>
      <c r="D487" t="s">
        <v>65</v>
      </c>
      <c r="E487" t="s">
        <v>38</v>
      </c>
      <c r="F487" t="s">
        <v>14</v>
      </c>
      <c r="G487" t="s">
        <v>2041</v>
      </c>
      <c r="H487">
        <v>289</v>
      </c>
      <c r="I487">
        <v>6</v>
      </c>
      <c r="J487" t="str">
        <f>VLOOKUP(Data_Sales[[#This Row],[Sales Person]],Data_Persons!$C$1:$D$9,2,FALSE)</f>
        <v>Philip</v>
      </c>
      <c r="K487">
        <f>INDEX(Data_Persons!$B$2:$D$10,MATCH(Data_Sales[[#This Row],[Sales Person]],Data_Persons!$C$2:$C$9,0),1)</f>
        <v>8</v>
      </c>
      <c r="L487">
        <f>VLOOKUP(Data_Sales[[#This Row],[Manager]],Data_Persons!$A$1:$C$9,2,FALSE)</f>
        <v>8</v>
      </c>
      <c r="M487">
        <f>Data_Sales[[#This Row],[Price]]*Data_Sales[[#This Row],[Quantity]]</f>
        <v>1734</v>
      </c>
    </row>
    <row r="488" spans="1:13" x14ac:dyDescent="0.35">
      <c r="A488" t="s">
        <v>525</v>
      </c>
      <c r="B488" s="2">
        <v>44332</v>
      </c>
      <c r="C488">
        <v>5</v>
      </c>
      <c r="D488" t="s">
        <v>20</v>
      </c>
      <c r="E488" t="s">
        <v>27</v>
      </c>
      <c r="F488" t="s">
        <v>18</v>
      </c>
      <c r="G488" t="s">
        <v>2041</v>
      </c>
      <c r="H488">
        <v>289</v>
      </c>
      <c r="I488">
        <v>8</v>
      </c>
      <c r="J488" t="str">
        <f>VLOOKUP(Data_Sales[[#This Row],[Sales Person]],Data_Persons!$C$1:$D$9,2,FALSE)</f>
        <v>Sara</v>
      </c>
      <c r="K488">
        <f>INDEX(Data_Persons!$B$2:$D$10,MATCH(Data_Sales[[#This Row],[Sales Person]],Data_Persons!$C$2:$C$9,0),1)</f>
        <v>2</v>
      </c>
      <c r="L488">
        <f>VLOOKUP(Data_Sales[[#This Row],[Manager]],Data_Persons!$A$1:$C$9,2,FALSE)</f>
        <v>5</v>
      </c>
      <c r="M488">
        <f>Data_Sales[[#This Row],[Price]]*Data_Sales[[#This Row],[Quantity]]</f>
        <v>2312</v>
      </c>
    </row>
    <row r="489" spans="1:13" x14ac:dyDescent="0.35">
      <c r="A489" t="s">
        <v>526</v>
      </c>
      <c r="B489" s="2">
        <v>44335</v>
      </c>
      <c r="C489">
        <v>4</v>
      </c>
      <c r="D489" t="s">
        <v>16</v>
      </c>
      <c r="E489" t="s">
        <v>27</v>
      </c>
      <c r="F489" t="s">
        <v>18</v>
      </c>
      <c r="G489" t="s">
        <v>2041</v>
      </c>
      <c r="H489">
        <v>289</v>
      </c>
      <c r="I489">
        <v>2</v>
      </c>
      <c r="J489" t="str">
        <f>VLOOKUP(Data_Sales[[#This Row],[Sales Person]],Data_Persons!$C$1:$D$9,2,FALSE)</f>
        <v>Sara</v>
      </c>
      <c r="K489">
        <f>INDEX(Data_Persons!$B$2:$D$10,MATCH(Data_Sales[[#This Row],[Sales Person]],Data_Persons!$C$2:$C$9,0),1)</f>
        <v>2</v>
      </c>
      <c r="L489">
        <f>VLOOKUP(Data_Sales[[#This Row],[Manager]],Data_Persons!$A$1:$C$9,2,FALSE)</f>
        <v>5</v>
      </c>
      <c r="M489">
        <f>Data_Sales[[#This Row],[Price]]*Data_Sales[[#This Row],[Quantity]]</f>
        <v>578</v>
      </c>
    </row>
    <row r="490" spans="1:13" x14ac:dyDescent="0.35">
      <c r="A490" t="s">
        <v>527</v>
      </c>
      <c r="B490" s="2">
        <v>44336</v>
      </c>
      <c r="C490">
        <v>2</v>
      </c>
      <c r="D490" t="s">
        <v>71</v>
      </c>
      <c r="E490" t="s">
        <v>17</v>
      </c>
      <c r="F490" t="s">
        <v>18</v>
      </c>
      <c r="G490" t="s">
        <v>2041</v>
      </c>
      <c r="H490">
        <v>289</v>
      </c>
      <c r="I490">
        <v>1</v>
      </c>
      <c r="J490" t="str">
        <f>VLOOKUP(Data_Sales[[#This Row],[Sales Person]],Data_Persons!$C$1:$D$9,2,FALSE)</f>
        <v>Jeff</v>
      </c>
      <c r="K490">
        <f>INDEX(Data_Persons!$B$2:$D$10,MATCH(Data_Sales[[#This Row],[Sales Person]],Data_Persons!$C$2:$C$9,0),1)</f>
        <v>2</v>
      </c>
      <c r="L490">
        <f>VLOOKUP(Data_Sales[[#This Row],[Manager]],Data_Persons!$A$1:$C$9,2,FALSE)</f>
        <v>3</v>
      </c>
      <c r="M490">
        <f>Data_Sales[[#This Row],[Price]]*Data_Sales[[#This Row],[Quantity]]</f>
        <v>289</v>
      </c>
    </row>
    <row r="491" spans="1:13" x14ac:dyDescent="0.35">
      <c r="A491" t="s">
        <v>528</v>
      </c>
      <c r="B491" s="2">
        <v>44337</v>
      </c>
      <c r="C491">
        <v>5</v>
      </c>
      <c r="D491" t="s">
        <v>20</v>
      </c>
      <c r="E491" t="s">
        <v>27</v>
      </c>
      <c r="F491" t="s">
        <v>18</v>
      </c>
      <c r="G491" t="s">
        <v>2041</v>
      </c>
      <c r="H491">
        <v>289</v>
      </c>
      <c r="I491">
        <v>4</v>
      </c>
      <c r="J491" t="str">
        <f>VLOOKUP(Data_Sales[[#This Row],[Sales Person]],Data_Persons!$C$1:$D$9,2,FALSE)</f>
        <v>Sara</v>
      </c>
      <c r="K491">
        <f>INDEX(Data_Persons!$B$2:$D$10,MATCH(Data_Sales[[#This Row],[Sales Person]],Data_Persons!$C$2:$C$9,0),1)</f>
        <v>2</v>
      </c>
      <c r="L491">
        <f>VLOOKUP(Data_Sales[[#This Row],[Manager]],Data_Persons!$A$1:$C$9,2,FALSE)</f>
        <v>5</v>
      </c>
      <c r="M491">
        <f>Data_Sales[[#This Row],[Price]]*Data_Sales[[#This Row],[Quantity]]</f>
        <v>1156</v>
      </c>
    </row>
    <row r="492" spans="1:13" x14ac:dyDescent="0.35">
      <c r="A492" t="s">
        <v>529</v>
      </c>
      <c r="B492" s="2">
        <v>44339</v>
      </c>
      <c r="C492">
        <v>13</v>
      </c>
      <c r="D492" t="s">
        <v>32</v>
      </c>
      <c r="E492" t="s">
        <v>23</v>
      </c>
      <c r="F492" t="s">
        <v>24</v>
      </c>
      <c r="G492" t="s">
        <v>2041</v>
      </c>
      <c r="H492">
        <v>289</v>
      </c>
      <c r="I492">
        <v>8</v>
      </c>
      <c r="J492" t="str">
        <f>VLOOKUP(Data_Sales[[#This Row],[Sales Person]],Data_Persons!$C$1:$D$9,2,FALSE)</f>
        <v>Sara</v>
      </c>
      <c r="K492">
        <f>INDEX(Data_Persons!$B$2:$D$10,MATCH(Data_Sales[[#This Row],[Sales Person]],Data_Persons!$C$2:$C$9,0),1)</f>
        <v>5</v>
      </c>
      <c r="L492">
        <f>VLOOKUP(Data_Sales[[#This Row],[Manager]],Data_Persons!$A$1:$C$9,2,FALSE)</f>
        <v>5</v>
      </c>
      <c r="M492">
        <f>Data_Sales[[#This Row],[Price]]*Data_Sales[[#This Row],[Quantity]]</f>
        <v>2312</v>
      </c>
    </row>
    <row r="493" spans="1:13" x14ac:dyDescent="0.35">
      <c r="A493" t="s">
        <v>530</v>
      </c>
      <c r="B493" s="2">
        <v>44339</v>
      </c>
      <c r="C493">
        <v>7</v>
      </c>
      <c r="D493" t="s">
        <v>40</v>
      </c>
      <c r="E493" t="s">
        <v>38</v>
      </c>
      <c r="F493" t="s">
        <v>14</v>
      </c>
      <c r="G493" t="s">
        <v>2041</v>
      </c>
      <c r="H493">
        <v>289</v>
      </c>
      <c r="I493">
        <v>5</v>
      </c>
      <c r="J493" t="str">
        <f>VLOOKUP(Data_Sales[[#This Row],[Sales Person]],Data_Persons!$C$1:$D$9,2,FALSE)</f>
        <v>Philip</v>
      </c>
      <c r="K493">
        <f>INDEX(Data_Persons!$B$2:$D$10,MATCH(Data_Sales[[#This Row],[Sales Person]],Data_Persons!$C$2:$C$9,0),1)</f>
        <v>8</v>
      </c>
      <c r="L493">
        <f>VLOOKUP(Data_Sales[[#This Row],[Manager]],Data_Persons!$A$1:$C$9,2,FALSE)</f>
        <v>8</v>
      </c>
      <c r="M493">
        <f>Data_Sales[[#This Row],[Price]]*Data_Sales[[#This Row],[Quantity]]</f>
        <v>1445</v>
      </c>
    </row>
    <row r="494" spans="1:13" x14ac:dyDescent="0.35">
      <c r="A494" t="s">
        <v>531</v>
      </c>
      <c r="B494" s="2">
        <v>44340</v>
      </c>
      <c r="C494">
        <v>17</v>
      </c>
      <c r="D494" t="s">
        <v>60</v>
      </c>
      <c r="E494" t="s">
        <v>35</v>
      </c>
      <c r="F494" t="s">
        <v>10</v>
      </c>
      <c r="G494" t="s">
        <v>2041</v>
      </c>
      <c r="H494">
        <v>289</v>
      </c>
      <c r="I494">
        <v>3</v>
      </c>
      <c r="J494" t="str">
        <f>VLOOKUP(Data_Sales[[#This Row],[Sales Person]],Data_Persons!$C$1:$D$9,2,FALSE)</f>
        <v>Jeff</v>
      </c>
      <c r="K494">
        <f>INDEX(Data_Persons!$B$2:$D$10,MATCH(Data_Sales[[#This Row],[Sales Person]],Data_Persons!$C$2:$C$9,0),1)</f>
        <v>5</v>
      </c>
      <c r="L494">
        <f>VLOOKUP(Data_Sales[[#This Row],[Manager]],Data_Persons!$A$1:$C$9,2,FALSE)</f>
        <v>3</v>
      </c>
      <c r="M494">
        <f>Data_Sales[[#This Row],[Price]]*Data_Sales[[#This Row],[Quantity]]</f>
        <v>867</v>
      </c>
    </row>
    <row r="495" spans="1:13" x14ac:dyDescent="0.35">
      <c r="A495" t="s">
        <v>532</v>
      </c>
      <c r="B495" s="2">
        <v>44341</v>
      </c>
      <c r="C495">
        <v>4</v>
      </c>
      <c r="D495" t="s">
        <v>16</v>
      </c>
      <c r="E495" t="s">
        <v>27</v>
      </c>
      <c r="F495" t="s">
        <v>18</v>
      </c>
      <c r="G495" t="s">
        <v>2041</v>
      </c>
      <c r="H495">
        <v>289</v>
      </c>
      <c r="I495">
        <v>4</v>
      </c>
      <c r="J495" t="str">
        <f>VLOOKUP(Data_Sales[[#This Row],[Sales Person]],Data_Persons!$C$1:$D$9,2,FALSE)</f>
        <v>Sara</v>
      </c>
      <c r="K495">
        <f>INDEX(Data_Persons!$B$2:$D$10,MATCH(Data_Sales[[#This Row],[Sales Person]],Data_Persons!$C$2:$C$9,0),1)</f>
        <v>2</v>
      </c>
      <c r="L495">
        <f>VLOOKUP(Data_Sales[[#This Row],[Manager]],Data_Persons!$A$1:$C$9,2,FALSE)</f>
        <v>5</v>
      </c>
      <c r="M495">
        <f>Data_Sales[[#This Row],[Price]]*Data_Sales[[#This Row],[Quantity]]</f>
        <v>1156</v>
      </c>
    </row>
    <row r="496" spans="1:13" x14ac:dyDescent="0.35">
      <c r="A496" t="s">
        <v>533</v>
      </c>
      <c r="B496" s="2">
        <v>44341</v>
      </c>
      <c r="C496">
        <v>3</v>
      </c>
      <c r="D496" t="s">
        <v>26</v>
      </c>
      <c r="E496" t="s">
        <v>17</v>
      </c>
      <c r="F496" t="s">
        <v>18</v>
      </c>
      <c r="G496" t="s">
        <v>2041</v>
      </c>
      <c r="H496">
        <v>289</v>
      </c>
      <c r="I496">
        <v>6</v>
      </c>
      <c r="J496" t="str">
        <f>VLOOKUP(Data_Sales[[#This Row],[Sales Person]],Data_Persons!$C$1:$D$9,2,FALSE)</f>
        <v>Jeff</v>
      </c>
      <c r="K496">
        <f>INDEX(Data_Persons!$B$2:$D$10,MATCH(Data_Sales[[#This Row],[Sales Person]],Data_Persons!$C$2:$C$9,0),1)</f>
        <v>2</v>
      </c>
      <c r="L496">
        <f>VLOOKUP(Data_Sales[[#This Row],[Manager]],Data_Persons!$A$1:$C$9,2,FALSE)</f>
        <v>3</v>
      </c>
      <c r="M496">
        <f>Data_Sales[[#This Row],[Price]]*Data_Sales[[#This Row],[Quantity]]</f>
        <v>1734</v>
      </c>
    </row>
    <row r="497" spans="1:13" x14ac:dyDescent="0.35">
      <c r="A497" t="s">
        <v>534</v>
      </c>
      <c r="B497" s="2">
        <v>44342</v>
      </c>
      <c r="C497">
        <v>9</v>
      </c>
      <c r="D497" t="s">
        <v>37</v>
      </c>
      <c r="E497" t="s">
        <v>38</v>
      </c>
      <c r="F497" t="s">
        <v>14</v>
      </c>
      <c r="G497" t="s">
        <v>2041</v>
      </c>
      <c r="H497">
        <v>289</v>
      </c>
      <c r="I497">
        <v>6</v>
      </c>
      <c r="J497" t="str">
        <f>VLOOKUP(Data_Sales[[#This Row],[Sales Person]],Data_Persons!$C$1:$D$9,2,FALSE)</f>
        <v>Philip</v>
      </c>
      <c r="K497">
        <f>INDEX(Data_Persons!$B$2:$D$10,MATCH(Data_Sales[[#This Row],[Sales Person]],Data_Persons!$C$2:$C$9,0),1)</f>
        <v>8</v>
      </c>
      <c r="L497">
        <f>VLOOKUP(Data_Sales[[#This Row],[Manager]],Data_Persons!$A$1:$C$9,2,FALSE)</f>
        <v>8</v>
      </c>
      <c r="M497">
        <f>Data_Sales[[#This Row],[Price]]*Data_Sales[[#This Row],[Quantity]]</f>
        <v>1734</v>
      </c>
    </row>
    <row r="498" spans="1:13" x14ac:dyDescent="0.35">
      <c r="A498" t="s">
        <v>535</v>
      </c>
      <c r="B498" s="2">
        <v>44342</v>
      </c>
      <c r="C498">
        <v>4</v>
      </c>
      <c r="D498" t="s">
        <v>16</v>
      </c>
      <c r="E498" t="s">
        <v>27</v>
      </c>
      <c r="F498" t="s">
        <v>18</v>
      </c>
      <c r="G498" t="s">
        <v>2041</v>
      </c>
      <c r="H498">
        <v>289</v>
      </c>
      <c r="I498">
        <v>1</v>
      </c>
      <c r="J498" t="str">
        <f>VLOOKUP(Data_Sales[[#This Row],[Sales Person]],Data_Persons!$C$1:$D$9,2,FALSE)</f>
        <v>Sara</v>
      </c>
      <c r="K498">
        <f>INDEX(Data_Persons!$B$2:$D$10,MATCH(Data_Sales[[#This Row],[Sales Person]],Data_Persons!$C$2:$C$9,0),1)</f>
        <v>2</v>
      </c>
      <c r="L498">
        <f>VLOOKUP(Data_Sales[[#This Row],[Manager]],Data_Persons!$A$1:$C$9,2,FALSE)</f>
        <v>5</v>
      </c>
      <c r="M498">
        <f>Data_Sales[[#This Row],[Price]]*Data_Sales[[#This Row],[Quantity]]</f>
        <v>289</v>
      </c>
    </row>
    <row r="499" spans="1:13" x14ac:dyDescent="0.35">
      <c r="A499" t="s">
        <v>536</v>
      </c>
      <c r="B499" s="2">
        <v>44342</v>
      </c>
      <c r="C499">
        <v>4</v>
      </c>
      <c r="D499" t="s">
        <v>16</v>
      </c>
      <c r="E499" t="s">
        <v>17</v>
      </c>
      <c r="F499" t="s">
        <v>18</v>
      </c>
      <c r="G499" t="s">
        <v>2041</v>
      </c>
      <c r="H499">
        <v>289</v>
      </c>
      <c r="I499">
        <v>6</v>
      </c>
      <c r="J499" t="str">
        <f>VLOOKUP(Data_Sales[[#This Row],[Sales Person]],Data_Persons!$C$1:$D$9,2,FALSE)</f>
        <v>Jeff</v>
      </c>
      <c r="K499">
        <f>INDEX(Data_Persons!$B$2:$D$10,MATCH(Data_Sales[[#This Row],[Sales Person]],Data_Persons!$C$2:$C$9,0),1)</f>
        <v>2</v>
      </c>
      <c r="L499">
        <f>VLOOKUP(Data_Sales[[#This Row],[Manager]],Data_Persons!$A$1:$C$9,2,FALSE)</f>
        <v>3</v>
      </c>
      <c r="M499">
        <f>Data_Sales[[#This Row],[Price]]*Data_Sales[[#This Row],[Quantity]]</f>
        <v>1734</v>
      </c>
    </row>
    <row r="500" spans="1:13" x14ac:dyDescent="0.35">
      <c r="A500" t="s">
        <v>537</v>
      </c>
      <c r="B500" s="2">
        <v>44343</v>
      </c>
      <c r="C500">
        <v>10</v>
      </c>
      <c r="D500" t="s">
        <v>65</v>
      </c>
      <c r="E500" t="s">
        <v>13</v>
      </c>
      <c r="F500" t="s">
        <v>14</v>
      </c>
      <c r="G500" t="s">
        <v>2041</v>
      </c>
      <c r="H500">
        <v>289</v>
      </c>
      <c r="I500">
        <v>8</v>
      </c>
      <c r="J500" t="str">
        <f>VLOOKUP(Data_Sales[[#This Row],[Sales Person]],Data_Persons!$C$1:$D$9,2,FALSE)</f>
        <v>Steve</v>
      </c>
      <c r="K500">
        <f>INDEX(Data_Persons!$B$2:$D$10,MATCH(Data_Sales[[#This Row],[Sales Person]],Data_Persons!$C$2:$C$9,0),1)</f>
        <v>4</v>
      </c>
      <c r="L500">
        <f>VLOOKUP(Data_Sales[[#This Row],[Manager]],Data_Persons!$A$1:$C$9,2,FALSE)</f>
        <v>4</v>
      </c>
      <c r="M500">
        <f>Data_Sales[[#This Row],[Price]]*Data_Sales[[#This Row],[Quantity]]</f>
        <v>2312</v>
      </c>
    </row>
    <row r="501" spans="1:13" x14ac:dyDescent="0.35">
      <c r="A501" t="s">
        <v>538</v>
      </c>
      <c r="B501" s="2">
        <v>44346</v>
      </c>
      <c r="C501">
        <v>19</v>
      </c>
      <c r="D501" t="s">
        <v>29</v>
      </c>
      <c r="E501" t="s">
        <v>35</v>
      </c>
      <c r="F501" t="s">
        <v>10</v>
      </c>
      <c r="G501" t="s">
        <v>2041</v>
      </c>
      <c r="H501">
        <v>289</v>
      </c>
      <c r="I501">
        <v>9</v>
      </c>
      <c r="J501" t="str">
        <f>VLOOKUP(Data_Sales[[#This Row],[Sales Person]],Data_Persons!$C$1:$D$9,2,FALSE)</f>
        <v>Jeff</v>
      </c>
      <c r="K501">
        <f>INDEX(Data_Persons!$B$2:$D$10,MATCH(Data_Sales[[#This Row],[Sales Person]],Data_Persons!$C$2:$C$9,0),1)</f>
        <v>5</v>
      </c>
      <c r="L501">
        <f>VLOOKUP(Data_Sales[[#This Row],[Manager]],Data_Persons!$A$1:$C$9,2,FALSE)</f>
        <v>3</v>
      </c>
      <c r="M501">
        <f>Data_Sales[[#This Row],[Price]]*Data_Sales[[#This Row],[Quantity]]</f>
        <v>2601</v>
      </c>
    </row>
    <row r="502" spans="1:13" x14ac:dyDescent="0.35">
      <c r="A502" t="s">
        <v>539</v>
      </c>
      <c r="B502" s="2">
        <v>44348</v>
      </c>
      <c r="C502">
        <v>8</v>
      </c>
      <c r="D502" t="s">
        <v>73</v>
      </c>
      <c r="E502" t="s">
        <v>13</v>
      </c>
      <c r="F502" t="s">
        <v>14</v>
      </c>
      <c r="G502" t="s">
        <v>2041</v>
      </c>
      <c r="H502">
        <v>289</v>
      </c>
      <c r="I502">
        <v>4</v>
      </c>
      <c r="J502" t="str">
        <f>VLOOKUP(Data_Sales[[#This Row],[Sales Person]],Data_Persons!$C$1:$D$9,2,FALSE)</f>
        <v>Steve</v>
      </c>
      <c r="K502">
        <f>INDEX(Data_Persons!$B$2:$D$10,MATCH(Data_Sales[[#This Row],[Sales Person]],Data_Persons!$C$2:$C$9,0),1)</f>
        <v>4</v>
      </c>
      <c r="L502">
        <f>VLOOKUP(Data_Sales[[#This Row],[Manager]],Data_Persons!$A$1:$C$9,2,FALSE)</f>
        <v>4</v>
      </c>
      <c r="M502">
        <f>Data_Sales[[#This Row],[Price]]*Data_Sales[[#This Row],[Quantity]]</f>
        <v>1156</v>
      </c>
    </row>
    <row r="503" spans="1:13" x14ac:dyDescent="0.35">
      <c r="A503" t="s">
        <v>540</v>
      </c>
      <c r="B503" s="2">
        <v>44348</v>
      </c>
      <c r="C503">
        <v>4</v>
      </c>
      <c r="D503" t="s">
        <v>16</v>
      </c>
      <c r="E503" t="s">
        <v>27</v>
      </c>
      <c r="F503" t="s">
        <v>18</v>
      </c>
      <c r="G503" t="s">
        <v>2041</v>
      </c>
      <c r="H503">
        <v>289</v>
      </c>
      <c r="I503">
        <v>3</v>
      </c>
      <c r="J503" t="str">
        <f>VLOOKUP(Data_Sales[[#This Row],[Sales Person]],Data_Persons!$C$1:$D$9,2,FALSE)</f>
        <v>Sara</v>
      </c>
      <c r="K503">
        <f>INDEX(Data_Persons!$B$2:$D$10,MATCH(Data_Sales[[#This Row],[Sales Person]],Data_Persons!$C$2:$C$9,0),1)</f>
        <v>2</v>
      </c>
      <c r="L503">
        <f>VLOOKUP(Data_Sales[[#This Row],[Manager]],Data_Persons!$A$1:$C$9,2,FALSE)</f>
        <v>5</v>
      </c>
      <c r="M503">
        <f>Data_Sales[[#This Row],[Price]]*Data_Sales[[#This Row],[Quantity]]</f>
        <v>867</v>
      </c>
    </row>
    <row r="504" spans="1:13" x14ac:dyDescent="0.35">
      <c r="A504" t="s">
        <v>541</v>
      </c>
      <c r="B504" s="2">
        <v>44349</v>
      </c>
      <c r="C504">
        <v>19</v>
      </c>
      <c r="D504" t="s">
        <v>29</v>
      </c>
      <c r="E504" t="s">
        <v>35</v>
      </c>
      <c r="F504" t="s">
        <v>10</v>
      </c>
      <c r="G504" t="s">
        <v>2041</v>
      </c>
      <c r="H504">
        <v>289</v>
      </c>
      <c r="I504">
        <v>4</v>
      </c>
      <c r="J504" t="str">
        <f>VLOOKUP(Data_Sales[[#This Row],[Sales Person]],Data_Persons!$C$1:$D$9,2,FALSE)</f>
        <v>Jeff</v>
      </c>
      <c r="K504">
        <f>INDEX(Data_Persons!$B$2:$D$10,MATCH(Data_Sales[[#This Row],[Sales Person]],Data_Persons!$C$2:$C$9,0),1)</f>
        <v>5</v>
      </c>
      <c r="L504">
        <f>VLOOKUP(Data_Sales[[#This Row],[Manager]],Data_Persons!$A$1:$C$9,2,FALSE)</f>
        <v>3</v>
      </c>
      <c r="M504">
        <f>Data_Sales[[#This Row],[Price]]*Data_Sales[[#This Row],[Quantity]]</f>
        <v>1156</v>
      </c>
    </row>
    <row r="505" spans="1:13" x14ac:dyDescent="0.35">
      <c r="A505" t="s">
        <v>542</v>
      </c>
      <c r="B505" s="2">
        <v>44350</v>
      </c>
      <c r="C505">
        <v>5</v>
      </c>
      <c r="D505" t="s">
        <v>20</v>
      </c>
      <c r="E505" t="s">
        <v>27</v>
      </c>
      <c r="F505" t="s">
        <v>18</v>
      </c>
      <c r="G505" t="s">
        <v>2041</v>
      </c>
      <c r="H505">
        <v>289</v>
      </c>
      <c r="I505">
        <v>3</v>
      </c>
      <c r="J505" t="str">
        <f>VLOOKUP(Data_Sales[[#This Row],[Sales Person]],Data_Persons!$C$1:$D$9,2,FALSE)</f>
        <v>Sara</v>
      </c>
      <c r="K505">
        <f>INDEX(Data_Persons!$B$2:$D$10,MATCH(Data_Sales[[#This Row],[Sales Person]],Data_Persons!$C$2:$C$9,0),1)</f>
        <v>2</v>
      </c>
      <c r="L505">
        <f>VLOOKUP(Data_Sales[[#This Row],[Manager]],Data_Persons!$A$1:$C$9,2,FALSE)</f>
        <v>5</v>
      </c>
      <c r="M505">
        <f>Data_Sales[[#This Row],[Price]]*Data_Sales[[#This Row],[Quantity]]</f>
        <v>867</v>
      </c>
    </row>
    <row r="506" spans="1:13" x14ac:dyDescent="0.35">
      <c r="A506" t="s">
        <v>543</v>
      </c>
      <c r="B506" s="2">
        <v>44350</v>
      </c>
      <c r="C506">
        <v>18</v>
      </c>
      <c r="D506" t="s">
        <v>49</v>
      </c>
      <c r="E506" t="s">
        <v>35</v>
      </c>
      <c r="F506" t="s">
        <v>10</v>
      </c>
      <c r="G506" t="s">
        <v>2041</v>
      </c>
      <c r="H506">
        <v>289</v>
      </c>
      <c r="I506">
        <v>7</v>
      </c>
      <c r="J506" t="str">
        <f>VLOOKUP(Data_Sales[[#This Row],[Sales Person]],Data_Persons!$C$1:$D$9,2,FALSE)</f>
        <v>Jeff</v>
      </c>
      <c r="K506">
        <f>INDEX(Data_Persons!$B$2:$D$10,MATCH(Data_Sales[[#This Row],[Sales Person]],Data_Persons!$C$2:$C$9,0),1)</f>
        <v>5</v>
      </c>
      <c r="L506">
        <f>VLOOKUP(Data_Sales[[#This Row],[Manager]],Data_Persons!$A$1:$C$9,2,FALSE)</f>
        <v>3</v>
      </c>
      <c r="M506">
        <f>Data_Sales[[#This Row],[Price]]*Data_Sales[[#This Row],[Quantity]]</f>
        <v>2023</v>
      </c>
    </row>
    <row r="507" spans="1:13" x14ac:dyDescent="0.35">
      <c r="A507" t="s">
        <v>544</v>
      </c>
      <c r="B507" s="2">
        <v>44350</v>
      </c>
      <c r="C507">
        <v>20</v>
      </c>
      <c r="D507" t="s">
        <v>8</v>
      </c>
      <c r="E507" t="s">
        <v>9</v>
      </c>
      <c r="F507" t="s">
        <v>10</v>
      </c>
      <c r="G507" t="s">
        <v>2041</v>
      </c>
      <c r="H507">
        <v>289</v>
      </c>
      <c r="I507">
        <v>7</v>
      </c>
      <c r="J507" t="str">
        <f>VLOOKUP(Data_Sales[[#This Row],[Sales Person]],Data_Persons!$C$1:$D$9,2,FALSE)</f>
        <v>Jeff</v>
      </c>
      <c r="K507">
        <f>INDEX(Data_Persons!$B$2:$D$10,MATCH(Data_Sales[[#This Row],[Sales Person]],Data_Persons!$C$2:$C$9,0),1)</f>
        <v>3</v>
      </c>
      <c r="L507">
        <f>VLOOKUP(Data_Sales[[#This Row],[Manager]],Data_Persons!$A$1:$C$9,2,FALSE)</f>
        <v>3</v>
      </c>
      <c r="M507">
        <f>Data_Sales[[#This Row],[Price]]*Data_Sales[[#This Row],[Quantity]]</f>
        <v>2023</v>
      </c>
    </row>
    <row r="508" spans="1:13" x14ac:dyDescent="0.35">
      <c r="A508" t="s">
        <v>545</v>
      </c>
      <c r="B508" s="2">
        <v>44350</v>
      </c>
      <c r="C508">
        <v>1</v>
      </c>
      <c r="D508" t="s">
        <v>58</v>
      </c>
      <c r="E508" t="s">
        <v>27</v>
      </c>
      <c r="F508" t="s">
        <v>18</v>
      </c>
      <c r="G508" t="s">
        <v>2041</v>
      </c>
      <c r="H508">
        <v>289</v>
      </c>
      <c r="I508">
        <v>7</v>
      </c>
      <c r="J508" t="str">
        <f>VLOOKUP(Data_Sales[[#This Row],[Sales Person]],Data_Persons!$C$1:$D$9,2,FALSE)</f>
        <v>Sara</v>
      </c>
      <c r="K508">
        <f>INDEX(Data_Persons!$B$2:$D$10,MATCH(Data_Sales[[#This Row],[Sales Person]],Data_Persons!$C$2:$C$9,0),1)</f>
        <v>2</v>
      </c>
      <c r="L508">
        <f>VLOOKUP(Data_Sales[[#This Row],[Manager]],Data_Persons!$A$1:$C$9,2,FALSE)</f>
        <v>5</v>
      </c>
      <c r="M508">
        <f>Data_Sales[[#This Row],[Price]]*Data_Sales[[#This Row],[Quantity]]</f>
        <v>2023</v>
      </c>
    </row>
    <row r="509" spans="1:13" x14ac:dyDescent="0.35">
      <c r="A509" t="s">
        <v>546</v>
      </c>
      <c r="B509" s="2">
        <v>44350</v>
      </c>
      <c r="C509">
        <v>4</v>
      </c>
      <c r="D509" t="s">
        <v>16</v>
      </c>
      <c r="E509" t="s">
        <v>17</v>
      </c>
      <c r="F509" t="s">
        <v>18</v>
      </c>
      <c r="G509" t="s">
        <v>2041</v>
      </c>
      <c r="H509">
        <v>289</v>
      </c>
      <c r="I509">
        <v>9</v>
      </c>
      <c r="J509" t="str">
        <f>VLOOKUP(Data_Sales[[#This Row],[Sales Person]],Data_Persons!$C$1:$D$9,2,FALSE)</f>
        <v>Jeff</v>
      </c>
      <c r="K509">
        <f>INDEX(Data_Persons!$B$2:$D$10,MATCH(Data_Sales[[#This Row],[Sales Person]],Data_Persons!$C$2:$C$9,0),1)</f>
        <v>2</v>
      </c>
      <c r="L509">
        <f>VLOOKUP(Data_Sales[[#This Row],[Manager]],Data_Persons!$A$1:$C$9,2,FALSE)</f>
        <v>3</v>
      </c>
      <c r="M509">
        <f>Data_Sales[[#This Row],[Price]]*Data_Sales[[#This Row],[Quantity]]</f>
        <v>2601</v>
      </c>
    </row>
    <row r="510" spans="1:13" x14ac:dyDescent="0.35">
      <c r="A510" t="s">
        <v>547</v>
      </c>
      <c r="B510" s="2">
        <v>44355</v>
      </c>
      <c r="C510">
        <v>9</v>
      </c>
      <c r="D510" t="s">
        <v>37</v>
      </c>
      <c r="E510" t="s">
        <v>13</v>
      </c>
      <c r="F510" t="s">
        <v>14</v>
      </c>
      <c r="G510" t="s">
        <v>2041</v>
      </c>
      <c r="H510">
        <v>289</v>
      </c>
      <c r="I510">
        <v>9</v>
      </c>
      <c r="J510" t="str">
        <f>VLOOKUP(Data_Sales[[#This Row],[Sales Person]],Data_Persons!$C$1:$D$9,2,FALSE)</f>
        <v>Steve</v>
      </c>
      <c r="K510">
        <f>INDEX(Data_Persons!$B$2:$D$10,MATCH(Data_Sales[[#This Row],[Sales Person]],Data_Persons!$C$2:$C$9,0),1)</f>
        <v>4</v>
      </c>
      <c r="L510">
        <f>VLOOKUP(Data_Sales[[#This Row],[Manager]],Data_Persons!$A$1:$C$9,2,FALSE)</f>
        <v>4</v>
      </c>
      <c r="M510">
        <f>Data_Sales[[#This Row],[Price]]*Data_Sales[[#This Row],[Quantity]]</f>
        <v>2601</v>
      </c>
    </row>
    <row r="511" spans="1:13" x14ac:dyDescent="0.35">
      <c r="A511" t="s">
        <v>548</v>
      </c>
      <c r="B511" s="2">
        <v>44356</v>
      </c>
      <c r="C511">
        <v>9</v>
      </c>
      <c r="D511" t="s">
        <v>37</v>
      </c>
      <c r="E511" t="s">
        <v>13</v>
      </c>
      <c r="F511" t="s">
        <v>14</v>
      </c>
      <c r="G511" t="s">
        <v>2041</v>
      </c>
      <c r="H511">
        <v>289</v>
      </c>
      <c r="I511">
        <v>6</v>
      </c>
      <c r="J511" t="str">
        <f>VLOOKUP(Data_Sales[[#This Row],[Sales Person]],Data_Persons!$C$1:$D$9,2,FALSE)</f>
        <v>Steve</v>
      </c>
      <c r="K511">
        <f>INDEX(Data_Persons!$B$2:$D$10,MATCH(Data_Sales[[#This Row],[Sales Person]],Data_Persons!$C$2:$C$9,0),1)</f>
        <v>4</v>
      </c>
      <c r="L511">
        <f>VLOOKUP(Data_Sales[[#This Row],[Manager]],Data_Persons!$A$1:$C$9,2,FALSE)</f>
        <v>4</v>
      </c>
      <c r="M511">
        <f>Data_Sales[[#This Row],[Price]]*Data_Sales[[#This Row],[Quantity]]</f>
        <v>1734</v>
      </c>
    </row>
    <row r="512" spans="1:13" x14ac:dyDescent="0.35">
      <c r="A512" t="s">
        <v>549</v>
      </c>
      <c r="B512" s="2">
        <v>44358</v>
      </c>
      <c r="C512">
        <v>2</v>
      </c>
      <c r="D512" t="s">
        <v>71</v>
      </c>
      <c r="E512" t="s">
        <v>27</v>
      </c>
      <c r="F512" t="s">
        <v>18</v>
      </c>
      <c r="G512" t="s">
        <v>2041</v>
      </c>
      <c r="H512">
        <v>289</v>
      </c>
      <c r="I512">
        <v>5</v>
      </c>
      <c r="J512" t="str">
        <f>VLOOKUP(Data_Sales[[#This Row],[Sales Person]],Data_Persons!$C$1:$D$9,2,FALSE)</f>
        <v>Sara</v>
      </c>
      <c r="K512">
        <f>INDEX(Data_Persons!$B$2:$D$10,MATCH(Data_Sales[[#This Row],[Sales Person]],Data_Persons!$C$2:$C$9,0),1)</f>
        <v>2</v>
      </c>
      <c r="L512">
        <f>VLOOKUP(Data_Sales[[#This Row],[Manager]],Data_Persons!$A$1:$C$9,2,FALSE)</f>
        <v>5</v>
      </c>
      <c r="M512">
        <f>Data_Sales[[#This Row],[Price]]*Data_Sales[[#This Row],[Quantity]]</f>
        <v>1445</v>
      </c>
    </row>
    <row r="513" spans="1:13" x14ac:dyDescent="0.35">
      <c r="A513" t="s">
        <v>550</v>
      </c>
      <c r="B513" s="2">
        <v>44360</v>
      </c>
      <c r="C513">
        <v>2</v>
      </c>
      <c r="D513" t="s">
        <v>71</v>
      </c>
      <c r="E513" t="s">
        <v>27</v>
      </c>
      <c r="F513" t="s">
        <v>18</v>
      </c>
      <c r="G513" t="s">
        <v>2041</v>
      </c>
      <c r="H513">
        <v>289</v>
      </c>
      <c r="I513">
        <v>2</v>
      </c>
      <c r="J513" t="str">
        <f>VLOOKUP(Data_Sales[[#This Row],[Sales Person]],Data_Persons!$C$1:$D$9,2,FALSE)</f>
        <v>Sara</v>
      </c>
      <c r="K513">
        <f>INDEX(Data_Persons!$B$2:$D$10,MATCH(Data_Sales[[#This Row],[Sales Person]],Data_Persons!$C$2:$C$9,0),1)</f>
        <v>2</v>
      </c>
      <c r="L513">
        <f>VLOOKUP(Data_Sales[[#This Row],[Manager]],Data_Persons!$A$1:$C$9,2,FALSE)</f>
        <v>5</v>
      </c>
      <c r="M513">
        <f>Data_Sales[[#This Row],[Price]]*Data_Sales[[#This Row],[Quantity]]</f>
        <v>578</v>
      </c>
    </row>
    <row r="514" spans="1:13" x14ac:dyDescent="0.35">
      <c r="A514" t="s">
        <v>551</v>
      </c>
      <c r="B514" s="2">
        <v>44360</v>
      </c>
      <c r="C514">
        <v>15</v>
      </c>
      <c r="D514" t="s">
        <v>46</v>
      </c>
      <c r="E514" t="s">
        <v>33</v>
      </c>
      <c r="F514" t="s">
        <v>24</v>
      </c>
      <c r="G514" t="s">
        <v>2041</v>
      </c>
      <c r="H514">
        <v>289</v>
      </c>
      <c r="I514">
        <v>5</v>
      </c>
      <c r="J514" t="str">
        <f>VLOOKUP(Data_Sales[[#This Row],[Sales Person]],Data_Persons!$C$1:$D$9,2,FALSE)</f>
        <v>Steve</v>
      </c>
      <c r="K514">
        <f>INDEX(Data_Persons!$B$2:$D$10,MATCH(Data_Sales[[#This Row],[Sales Person]],Data_Persons!$C$2:$C$9,0),1)</f>
        <v>6</v>
      </c>
      <c r="L514">
        <f>VLOOKUP(Data_Sales[[#This Row],[Manager]],Data_Persons!$A$1:$C$9,2,FALSE)</f>
        <v>4</v>
      </c>
      <c r="M514">
        <f>Data_Sales[[#This Row],[Price]]*Data_Sales[[#This Row],[Quantity]]</f>
        <v>1445</v>
      </c>
    </row>
    <row r="515" spans="1:13" x14ac:dyDescent="0.35">
      <c r="A515" t="s">
        <v>552</v>
      </c>
      <c r="B515" s="2">
        <v>44361</v>
      </c>
      <c r="C515">
        <v>13</v>
      </c>
      <c r="D515" t="s">
        <v>32</v>
      </c>
      <c r="E515" t="s">
        <v>23</v>
      </c>
      <c r="F515" t="s">
        <v>24</v>
      </c>
      <c r="G515" t="s">
        <v>2041</v>
      </c>
      <c r="H515">
        <v>289</v>
      </c>
      <c r="I515">
        <v>3</v>
      </c>
      <c r="J515" t="str">
        <f>VLOOKUP(Data_Sales[[#This Row],[Sales Person]],Data_Persons!$C$1:$D$9,2,FALSE)</f>
        <v>Sara</v>
      </c>
      <c r="K515">
        <f>INDEX(Data_Persons!$B$2:$D$10,MATCH(Data_Sales[[#This Row],[Sales Person]],Data_Persons!$C$2:$C$9,0),1)</f>
        <v>5</v>
      </c>
      <c r="L515">
        <f>VLOOKUP(Data_Sales[[#This Row],[Manager]],Data_Persons!$A$1:$C$9,2,FALSE)</f>
        <v>5</v>
      </c>
      <c r="M515">
        <f>Data_Sales[[#This Row],[Price]]*Data_Sales[[#This Row],[Quantity]]</f>
        <v>867</v>
      </c>
    </row>
    <row r="516" spans="1:13" x14ac:dyDescent="0.35">
      <c r="A516" t="s">
        <v>553</v>
      </c>
      <c r="B516" s="2">
        <v>44362</v>
      </c>
      <c r="C516">
        <v>17</v>
      </c>
      <c r="D516" t="s">
        <v>60</v>
      </c>
      <c r="E516" t="s">
        <v>9</v>
      </c>
      <c r="F516" t="s">
        <v>10</v>
      </c>
      <c r="G516" t="s">
        <v>2041</v>
      </c>
      <c r="H516">
        <v>289</v>
      </c>
      <c r="I516">
        <v>6</v>
      </c>
      <c r="J516" t="str">
        <f>VLOOKUP(Data_Sales[[#This Row],[Sales Person]],Data_Persons!$C$1:$D$9,2,FALSE)</f>
        <v>Jeff</v>
      </c>
      <c r="K516">
        <f>INDEX(Data_Persons!$B$2:$D$10,MATCH(Data_Sales[[#This Row],[Sales Person]],Data_Persons!$C$2:$C$9,0),1)</f>
        <v>3</v>
      </c>
      <c r="L516">
        <f>VLOOKUP(Data_Sales[[#This Row],[Manager]],Data_Persons!$A$1:$C$9,2,FALSE)</f>
        <v>3</v>
      </c>
      <c r="M516">
        <f>Data_Sales[[#This Row],[Price]]*Data_Sales[[#This Row],[Quantity]]</f>
        <v>1734</v>
      </c>
    </row>
    <row r="517" spans="1:13" x14ac:dyDescent="0.35">
      <c r="A517" t="s">
        <v>554</v>
      </c>
      <c r="B517" s="2">
        <v>44365</v>
      </c>
      <c r="C517">
        <v>3</v>
      </c>
      <c r="D517" t="s">
        <v>26</v>
      </c>
      <c r="E517" t="s">
        <v>27</v>
      </c>
      <c r="F517" t="s">
        <v>18</v>
      </c>
      <c r="G517" t="s">
        <v>2041</v>
      </c>
      <c r="H517">
        <v>289</v>
      </c>
      <c r="I517">
        <v>3</v>
      </c>
      <c r="J517" t="str">
        <f>VLOOKUP(Data_Sales[[#This Row],[Sales Person]],Data_Persons!$C$1:$D$9,2,FALSE)</f>
        <v>Sara</v>
      </c>
      <c r="K517">
        <f>INDEX(Data_Persons!$B$2:$D$10,MATCH(Data_Sales[[#This Row],[Sales Person]],Data_Persons!$C$2:$C$9,0),1)</f>
        <v>2</v>
      </c>
      <c r="L517">
        <f>VLOOKUP(Data_Sales[[#This Row],[Manager]],Data_Persons!$A$1:$C$9,2,FALSE)</f>
        <v>5</v>
      </c>
      <c r="M517">
        <f>Data_Sales[[#This Row],[Price]]*Data_Sales[[#This Row],[Quantity]]</f>
        <v>867</v>
      </c>
    </row>
    <row r="518" spans="1:13" x14ac:dyDescent="0.35">
      <c r="A518" t="s">
        <v>555</v>
      </c>
      <c r="B518" s="2">
        <v>44365</v>
      </c>
      <c r="C518">
        <v>3</v>
      </c>
      <c r="D518" t="s">
        <v>26</v>
      </c>
      <c r="E518" t="s">
        <v>27</v>
      </c>
      <c r="F518" t="s">
        <v>18</v>
      </c>
      <c r="G518" t="s">
        <v>2041</v>
      </c>
      <c r="H518">
        <v>289</v>
      </c>
      <c r="I518">
        <v>1</v>
      </c>
      <c r="J518" t="str">
        <f>VLOOKUP(Data_Sales[[#This Row],[Sales Person]],Data_Persons!$C$1:$D$9,2,FALSE)</f>
        <v>Sara</v>
      </c>
      <c r="K518">
        <f>INDEX(Data_Persons!$B$2:$D$10,MATCH(Data_Sales[[#This Row],[Sales Person]],Data_Persons!$C$2:$C$9,0),1)</f>
        <v>2</v>
      </c>
      <c r="L518">
        <f>VLOOKUP(Data_Sales[[#This Row],[Manager]],Data_Persons!$A$1:$C$9,2,FALSE)</f>
        <v>5</v>
      </c>
      <c r="M518">
        <f>Data_Sales[[#This Row],[Price]]*Data_Sales[[#This Row],[Quantity]]</f>
        <v>289</v>
      </c>
    </row>
    <row r="519" spans="1:13" x14ac:dyDescent="0.35">
      <c r="A519" t="s">
        <v>556</v>
      </c>
      <c r="B519" s="2">
        <v>44369</v>
      </c>
      <c r="C519">
        <v>4</v>
      </c>
      <c r="D519" t="s">
        <v>16</v>
      </c>
      <c r="E519" t="s">
        <v>17</v>
      </c>
      <c r="F519" t="s">
        <v>18</v>
      </c>
      <c r="G519" t="s">
        <v>2041</v>
      </c>
      <c r="H519">
        <v>289</v>
      </c>
      <c r="I519">
        <v>5</v>
      </c>
      <c r="J519" t="str">
        <f>VLOOKUP(Data_Sales[[#This Row],[Sales Person]],Data_Persons!$C$1:$D$9,2,FALSE)</f>
        <v>Jeff</v>
      </c>
      <c r="K519">
        <f>INDEX(Data_Persons!$B$2:$D$10,MATCH(Data_Sales[[#This Row],[Sales Person]],Data_Persons!$C$2:$C$9,0),1)</f>
        <v>2</v>
      </c>
      <c r="L519">
        <f>VLOOKUP(Data_Sales[[#This Row],[Manager]],Data_Persons!$A$1:$C$9,2,FALSE)</f>
        <v>3</v>
      </c>
      <c r="M519">
        <f>Data_Sales[[#This Row],[Price]]*Data_Sales[[#This Row],[Quantity]]</f>
        <v>1445</v>
      </c>
    </row>
    <row r="520" spans="1:13" x14ac:dyDescent="0.35">
      <c r="A520" t="s">
        <v>557</v>
      </c>
      <c r="B520" s="2">
        <v>44372</v>
      </c>
      <c r="C520">
        <v>4</v>
      </c>
      <c r="D520" t="s">
        <v>16</v>
      </c>
      <c r="E520" t="s">
        <v>27</v>
      </c>
      <c r="F520" t="s">
        <v>18</v>
      </c>
      <c r="G520" t="s">
        <v>2041</v>
      </c>
      <c r="H520">
        <v>289</v>
      </c>
      <c r="I520">
        <v>3</v>
      </c>
      <c r="J520" t="str">
        <f>VLOOKUP(Data_Sales[[#This Row],[Sales Person]],Data_Persons!$C$1:$D$9,2,FALSE)</f>
        <v>Sara</v>
      </c>
      <c r="K520">
        <f>INDEX(Data_Persons!$B$2:$D$10,MATCH(Data_Sales[[#This Row],[Sales Person]],Data_Persons!$C$2:$C$9,0),1)</f>
        <v>2</v>
      </c>
      <c r="L520">
        <f>VLOOKUP(Data_Sales[[#This Row],[Manager]],Data_Persons!$A$1:$C$9,2,FALSE)</f>
        <v>5</v>
      </c>
      <c r="M520">
        <f>Data_Sales[[#This Row],[Price]]*Data_Sales[[#This Row],[Quantity]]</f>
        <v>867</v>
      </c>
    </row>
    <row r="521" spans="1:13" x14ac:dyDescent="0.35">
      <c r="A521" t="s">
        <v>558</v>
      </c>
      <c r="B521" s="2">
        <v>44373</v>
      </c>
      <c r="C521">
        <v>6</v>
      </c>
      <c r="D521" t="s">
        <v>12</v>
      </c>
      <c r="E521" t="s">
        <v>13</v>
      </c>
      <c r="F521" t="s">
        <v>14</v>
      </c>
      <c r="G521" t="s">
        <v>2041</v>
      </c>
      <c r="H521">
        <v>289</v>
      </c>
      <c r="I521">
        <v>9</v>
      </c>
      <c r="J521" t="str">
        <f>VLOOKUP(Data_Sales[[#This Row],[Sales Person]],Data_Persons!$C$1:$D$9,2,FALSE)</f>
        <v>Steve</v>
      </c>
      <c r="K521">
        <f>INDEX(Data_Persons!$B$2:$D$10,MATCH(Data_Sales[[#This Row],[Sales Person]],Data_Persons!$C$2:$C$9,0),1)</f>
        <v>4</v>
      </c>
      <c r="L521">
        <f>VLOOKUP(Data_Sales[[#This Row],[Manager]],Data_Persons!$A$1:$C$9,2,FALSE)</f>
        <v>4</v>
      </c>
      <c r="M521">
        <f>Data_Sales[[#This Row],[Price]]*Data_Sales[[#This Row],[Quantity]]</f>
        <v>2601</v>
      </c>
    </row>
    <row r="522" spans="1:13" x14ac:dyDescent="0.35">
      <c r="A522" t="s">
        <v>559</v>
      </c>
      <c r="B522" s="2">
        <v>44373</v>
      </c>
      <c r="C522">
        <v>2</v>
      </c>
      <c r="D522" t="s">
        <v>71</v>
      </c>
      <c r="E522" t="s">
        <v>27</v>
      </c>
      <c r="F522" t="s">
        <v>18</v>
      </c>
      <c r="G522" t="s">
        <v>2041</v>
      </c>
      <c r="H522">
        <v>289</v>
      </c>
      <c r="I522">
        <v>1</v>
      </c>
      <c r="J522" t="str">
        <f>VLOOKUP(Data_Sales[[#This Row],[Sales Person]],Data_Persons!$C$1:$D$9,2,FALSE)</f>
        <v>Sara</v>
      </c>
      <c r="K522">
        <f>INDEX(Data_Persons!$B$2:$D$10,MATCH(Data_Sales[[#This Row],[Sales Person]],Data_Persons!$C$2:$C$9,0),1)</f>
        <v>2</v>
      </c>
      <c r="L522">
        <f>VLOOKUP(Data_Sales[[#This Row],[Manager]],Data_Persons!$A$1:$C$9,2,FALSE)</f>
        <v>5</v>
      </c>
      <c r="M522">
        <f>Data_Sales[[#This Row],[Price]]*Data_Sales[[#This Row],[Quantity]]</f>
        <v>289</v>
      </c>
    </row>
    <row r="523" spans="1:13" x14ac:dyDescent="0.35">
      <c r="A523" t="s">
        <v>560</v>
      </c>
      <c r="B523" s="2">
        <v>44375</v>
      </c>
      <c r="C523">
        <v>5</v>
      </c>
      <c r="D523" t="s">
        <v>20</v>
      </c>
      <c r="E523" t="s">
        <v>17</v>
      </c>
      <c r="F523" t="s">
        <v>18</v>
      </c>
      <c r="G523" t="s">
        <v>2041</v>
      </c>
      <c r="H523">
        <v>289</v>
      </c>
      <c r="I523">
        <v>0</v>
      </c>
      <c r="J523" t="str">
        <f>VLOOKUP(Data_Sales[[#This Row],[Sales Person]],Data_Persons!$C$1:$D$9,2,FALSE)</f>
        <v>Jeff</v>
      </c>
      <c r="K523">
        <f>INDEX(Data_Persons!$B$2:$D$10,MATCH(Data_Sales[[#This Row],[Sales Person]],Data_Persons!$C$2:$C$9,0),1)</f>
        <v>2</v>
      </c>
      <c r="L523">
        <f>VLOOKUP(Data_Sales[[#This Row],[Manager]],Data_Persons!$A$1:$C$9,2,FALSE)</f>
        <v>3</v>
      </c>
      <c r="M523">
        <f>Data_Sales[[#This Row],[Price]]*Data_Sales[[#This Row],[Quantity]]</f>
        <v>0</v>
      </c>
    </row>
    <row r="524" spans="1:13" x14ac:dyDescent="0.35">
      <c r="A524" t="s">
        <v>561</v>
      </c>
      <c r="B524" s="2">
        <v>44375</v>
      </c>
      <c r="C524">
        <v>11</v>
      </c>
      <c r="D524" t="s">
        <v>112</v>
      </c>
      <c r="E524" t="s">
        <v>23</v>
      </c>
      <c r="F524" t="s">
        <v>24</v>
      </c>
      <c r="G524" t="s">
        <v>2041</v>
      </c>
      <c r="H524">
        <v>289</v>
      </c>
      <c r="I524">
        <v>7</v>
      </c>
      <c r="J524" t="str">
        <f>VLOOKUP(Data_Sales[[#This Row],[Sales Person]],Data_Persons!$C$1:$D$9,2,FALSE)</f>
        <v>Sara</v>
      </c>
      <c r="K524">
        <f>INDEX(Data_Persons!$B$2:$D$10,MATCH(Data_Sales[[#This Row],[Sales Person]],Data_Persons!$C$2:$C$9,0),1)</f>
        <v>5</v>
      </c>
      <c r="L524">
        <f>VLOOKUP(Data_Sales[[#This Row],[Manager]],Data_Persons!$A$1:$C$9,2,FALSE)</f>
        <v>5</v>
      </c>
      <c r="M524">
        <f>Data_Sales[[#This Row],[Price]]*Data_Sales[[#This Row],[Quantity]]</f>
        <v>2023</v>
      </c>
    </row>
    <row r="525" spans="1:13" x14ac:dyDescent="0.35">
      <c r="A525" t="s">
        <v>562</v>
      </c>
      <c r="B525" s="2">
        <v>44375</v>
      </c>
      <c r="C525">
        <v>1</v>
      </c>
      <c r="D525" t="s">
        <v>58</v>
      </c>
      <c r="E525" t="s">
        <v>27</v>
      </c>
      <c r="F525" t="s">
        <v>18</v>
      </c>
      <c r="G525" t="s">
        <v>2041</v>
      </c>
      <c r="H525">
        <v>289</v>
      </c>
      <c r="I525">
        <v>8</v>
      </c>
      <c r="J525" t="str">
        <f>VLOOKUP(Data_Sales[[#This Row],[Sales Person]],Data_Persons!$C$1:$D$9,2,FALSE)</f>
        <v>Sara</v>
      </c>
      <c r="K525">
        <f>INDEX(Data_Persons!$B$2:$D$10,MATCH(Data_Sales[[#This Row],[Sales Person]],Data_Persons!$C$2:$C$9,0),1)</f>
        <v>2</v>
      </c>
      <c r="L525">
        <f>VLOOKUP(Data_Sales[[#This Row],[Manager]],Data_Persons!$A$1:$C$9,2,FALSE)</f>
        <v>5</v>
      </c>
      <c r="M525">
        <f>Data_Sales[[#This Row],[Price]]*Data_Sales[[#This Row],[Quantity]]</f>
        <v>2312</v>
      </c>
    </row>
    <row r="526" spans="1:13" x14ac:dyDescent="0.35">
      <c r="A526" t="s">
        <v>563</v>
      </c>
      <c r="B526" s="2">
        <v>44377</v>
      </c>
      <c r="C526">
        <v>12</v>
      </c>
      <c r="D526" t="s">
        <v>22</v>
      </c>
      <c r="E526" t="s">
        <v>23</v>
      </c>
      <c r="F526" t="s">
        <v>24</v>
      </c>
      <c r="G526" t="s">
        <v>2041</v>
      </c>
      <c r="H526">
        <v>289</v>
      </c>
      <c r="I526">
        <v>3</v>
      </c>
      <c r="J526" t="str">
        <f>VLOOKUP(Data_Sales[[#This Row],[Sales Person]],Data_Persons!$C$1:$D$9,2,FALSE)</f>
        <v>Sara</v>
      </c>
      <c r="K526">
        <f>INDEX(Data_Persons!$B$2:$D$10,MATCH(Data_Sales[[#This Row],[Sales Person]],Data_Persons!$C$2:$C$9,0),1)</f>
        <v>5</v>
      </c>
      <c r="L526">
        <f>VLOOKUP(Data_Sales[[#This Row],[Manager]],Data_Persons!$A$1:$C$9,2,FALSE)</f>
        <v>5</v>
      </c>
      <c r="M526">
        <f>Data_Sales[[#This Row],[Price]]*Data_Sales[[#This Row],[Quantity]]</f>
        <v>867</v>
      </c>
    </row>
    <row r="527" spans="1:13" x14ac:dyDescent="0.35">
      <c r="A527" t="s">
        <v>564</v>
      </c>
      <c r="B527" s="2">
        <v>44378</v>
      </c>
      <c r="C527">
        <v>10</v>
      </c>
      <c r="D527" t="s">
        <v>65</v>
      </c>
      <c r="E527" t="s">
        <v>13</v>
      </c>
      <c r="F527" t="s">
        <v>14</v>
      </c>
      <c r="G527" t="s">
        <v>2041</v>
      </c>
      <c r="H527">
        <v>289</v>
      </c>
      <c r="I527">
        <v>9</v>
      </c>
      <c r="J527" t="str">
        <f>VLOOKUP(Data_Sales[[#This Row],[Sales Person]],Data_Persons!$C$1:$D$9,2,FALSE)</f>
        <v>Steve</v>
      </c>
      <c r="K527">
        <f>INDEX(Data_Persons!$B$2:$D$10,MATCH(Data_Sales[[#This Row],[Sales Person]],Data_Persons!$C$2:$C$9,0),1)</f>
        <v>4</v>
      </c>
      <c r="L527">
        <f>VLOOKUP(Data_Sales[[#This Row],[Manager]],Data_Persons!$A$1:$C$9,2,FALSE)</f>
        <v>4</v>
      </c>
      <c r="M527">
        <f>Data_Sales[[#This Row],[Price]]*Data_Sales[[#This Row],[Quantity]]</f>
        <v>2601</v>
      </c>
    </row>
    <row r="528" spans="1:13" x14ac:dyDescent="0.35">
      <c r="A528" t="s">
        <v>565</v>
      </c>
      <c r="B528" s="2">
        <v>44378</v>
      </c>
      <c r="C528">
        <v>17</v>
      </c>
      <c r="D528" t="s">
        <v>60</v>
      </c>
      <c r="E528" t="s">
        <v>35</v>
      </c>
      <c r="F528" t="s">
        <v>10</v>
      </c>
      <c r="G528" t="s">
        <v>2041</v>
      </c>
      <c r="H528">
        <v>289</v>
      </c>
      <c r="I528">
        <v>9</v>
      </c>
      <c r="J528" t="str">
        <f>VLOOKUP(Data_Sales[[#This Row],[Sales Person]],Data_Persons!$C$1:$D$9,2,FALSE)</f>
        <v>Jeff</v>
      </c>
      <c r="K528">
        <f>INDEX(Data_Persons!$B$2:$D$10,MATCH(Data_Sales[[#This Row],[Sales Person]],Data_Persons!$C$2:$C$9,0),1)</f>
        <v>5</v>
      </c>
      <c r="L528">
        <f>VLOOKUP(Data_Sales[[#This Row],[Manager]],Data_Persons!$A$1:$C$9,2,FALSE)</f>
        <v>3</v>
      </c>
      <c r="M528">
        <f>Data_Sales[[#This Row],[Price]]*Data_Sales[[#This Row],[Quantity]]</f>
        <v>2601</v>
      </c>
    </row>
    <row r="529" spans="1:13" x14ac:dyDescent="0.35">
      <c r="A529" t="s">
        <v>566</v>
      </c>
      <c r="B529" s="2">
        <v>44380</v>
      </c>
      <c r="C529">
        <v>20</v>
      </c>
      <c r="D529" t="s">
        <v>8</v>
      </c>
      <c r="E529" t="s">
        <v>9</v>
      </c>
      <c r="F529" t="s">
        <v>10</v>
      </c>
      <c r="G529" t="s">
        <v>2041</v>
      </c>
      <c r="H529">
        <v>289</v>
      </c>
      <c r="I529">
        <v>0</v>
      </c>
      <c r="J529" t="str">
        <f>VLOOKUP(Data_Sales[[#This Row],[Sales Person]],Data_Persons!$C$1:$D$9,2,FALSE)</f>
        <v>Jeff</v>
      </c>
      <c r="K529">
        <f>INDEX(Data_Persons!$B$2:$D$10,MATCH(Data_Sales[[#This Row],[Sales Person]],Data_Persons!$C$2:$C$9,0),1)</f>
        <v>3</v>
      </c>
      <c r="L529">
        <f>VLOOKUP(Data_Sales[[#This Row],[Manager]],Data_Persons!$A$1:$C$9,2,FALSE)</f>
        <v>3</v>
      </c>
      <c r="M529">
        <f>Data_Sales[[#This Row],[Price]]*Data_Sales[[#This Row],[Quantity]]</f>
        <v>0</v>
      </c>
    </row>
    <row r="530" spans="1:13" x14ac:dyDescent="0.35">
      <c r="A530" t="s">
        <v>567</v>
      </c>
      <c r="B530" s="2">
        <v>44384</v>
      </c>
      <c r="C530">
        <v>17</v>
      </c>
      <c r="D530" t="s">
        <v>60</v>
      </c>
      <c r="E530" t="s">
        <v>9</v>
      </c>
      <c r="F530" t="s">
        <v>10</v>
      </c>
      <c r="G530" t="s">
        <v>2041</v>
      </c>
      <c r="H530">
        <v>289</v>
      </c>
      <c r="I530">
        <v>6</v>
      </c>
      <c r="J530" t="str">
        <f>VLOOKUP(Data_Sales[[#This Row],[Sales Person]],Data_Persons!$C$1:$D$9,2,FALSE)</f>
        <v>Jeff</v>
      </c>
      <c r="K530">
        <f>INDEX(Data_Persons!$B$2:$D$10,MATCH(Data_Sales[[#This Row],[Sales Person]],Data_Persons!$C$2:$C$9,0),1)</f>
        <v>3</v>
      </c>
      <c r="L530">
        <f>VLOOKUP(Data_Sales[[#This Row],[Manager]],Data_Persons!$A$1:$C$9,2,FALSE)</f>
        <v>3</v>
      </c>
      <c r="M530">
        <f>Data_Sales[[#This Row],[Price]]*Data_Sales[[#This Row],[Quantity]]</f>
        <v>1734</v>
      </c>
    </row>
    <row r="531" spans="1:13" x14ac:dyDescent="0.35">
      <c r="A531" t="s">
        <v>568</v>
      </c>
      <c r="B531" s="2">
        <v>44385</v>
      </c>
      <c r="C531">
        <v>1</v>
      </c>
      <c r="D531" t="s">
        <v>58</v>
      </c>
      <c r="E531" t="s">
        <v>17</v>
      </c>
      <c r="F531" t="s">
        <v>18</v>
      </c>
      <c r="G531" t="s">
        <v>2041</v>
      </c>
      <c r="H531">
        <v>289</v>
      </c>
      <c r="I531">
        <v>0</v>
      </c>
      <c r="J531" t="str">
        <f>VLOOKUP(Data_Sales[[#This Row],[Sales Person]],Data_Persons!$C$1:$D$9,2,FALSE)</f>
        <v>Jeff</v>
      </c>
      <c r="K531">
        <f>INDEX(Data_Persons!$B$2:$D$10,MATCH(Data_Sales[[#This Row],[Sales Person]],Data_Persons!$C$2:$C$9,0),1)</f>
        <v>2</v>
      </c>
      <c r="L531">
        <f>VLOOKUP(Data_Sales[[#This Row],[Manager]],Data_Persons!$A$1:$C$9,2,FALSE)</f>
        <v>3</v>
      </c>
      <c r="M531">
        <f>Data_Sales[[#This Row],[Price]]*Data_Sales[[#This Row],[Quantity]]</f>
        <v>0</v>
      </c>
    </row>
    <row r="532" spans="1:13" x14ac:dyDescent="0.35">
      <c r="A532" t="s">
        <v>569</v>
      </c>
      <c r="B532" s="2">
        <v>44391</v>
      </c>
      <c r="C532">
        <v>20</v>
      </c>
      <c r="D532" t="s">
        <v>8</v>
      </c>
      <c r="E532" t="s">
        <v>9</v>
      </c>
      <c r="F532" t="s">
        <v>10</v>
      </c>
      <c r="G532" t="s">
        <v>2041</v>
      </c>
      <c r="H532">
        <v>289</v>
      </c>
      <c r="I532">
        <v>4</v>
      </c>
      <c r="J532" t="str">
        <f>VLOOKUP(Data_Sales[[#This Row],[Sales Person]],Data_Persons!$C$1:$D$9,2,FALSE)</f>
        <v>Jeff</v>
      </c>
      <c r="K532">
        <f>INDEX(Data_Persons!$B$2:$D$10,MATCH(Data_Sales[[#This Row],[Sales Person]],Data_Persons!$C$2:$C$9,0),1)</f>
        <v>3</v>
      </c>
      <c r="L532">
        <f>VLOOKUP(Data_Sales[[#This Row],[Manager]],Data_Persons!$A$1:$C$9,2,FALSE)</f>
        <v>3</v>
      </c>
      <c r="M532">
        <f>Data_Sales[[#This Row],[Price]]*Data_Sales[[#This Row],[Quantity]]</f>
        <v>1156</v>
      </c>
    </row>
    <row r="533" spans="1:13" x14ac:dyDescent="0.35">
      <c r="A533" t="s">
        <v>570</v>
      </c>
      <c r="B533" s="2">
        <v>44393</v>
      </c>
      <c r="C533">
        <v>13</v>
      </c>
      <c r="D533" t="s">
        <v>32</v>
      </c>
      <c r="E533" t="s">
        <v>23</v>
      </c>
      <c r="F533" t="s">
        <v>24</v>
      </c>
      <c r="G533" t="s">
        <v>2041</v>
      </c>
      <c r="H533">
        <v>289</v>
      </c>
      <c r="I533">
        <v>3</v>
      </c>
      <c r="J533" t="str">
        <f>VLOOKUP(Data_Sales[[#This Row],[Sales Person]],Data_Persons!$C$1:$D$9,2,FALSE)</f>
        <v>Sara</v>
      </c>
      <c r="K533">
        <f>INDEX(Data_Persons!$B$2:$D$10,MATCH(Data_Sales[[#This Row],[Sales Person]],Data_Persons!$C$2:$C$9,0),1)</f>
        <v>5</v>
      </c>
      <c r="L533">
        <f>VLOOKUP(Data_Sales[[#This Row],[Manager]],Data_Persons!$A$1:$C$9,2,FALSE)</f>
        <v>5</v>
      </c>
      <c r="M533">
        <f>Data_Sales[[#This Row],[Price]]*Data_Sales[[#This Row],[Quantity]]</f>
        <v>867</v>
      </c>
    </row>
    <row r="534" spans="1:13" x14ac:dyDescent="0.35">
      <c r="A534" t="s">
        <v>571</v>
      </c>
      <c r="B534" s="2">
        <v>44394</v>
      </c>
      <c r="C534">
        <v>13</v>
      </c>
      <c r="D534" t="s">
        <v>32</v>
      </c>
      <c r="E534" t="s">
        <v>33</v>
      </c>
      <c r="F534" t="s">
        <v>24</v>
      </c>
      <c r="G534" t="s">
        <v>2041</v>
      </c>
      <c r="H534">
        <v>289</v>
      </c>
      <c r="I534">
        <v>3</v>
      </c>
      <c r="J534" t="str">
        <f>VLOOKUP(Data_Sales[[#This Row],[Sales Person]],Data_Persons!$C$1:$D$9,2,FALSE)</f>
        <v>Steve</v>
      </c>
      <c r="K534">
        <f>INDEX(Data_Persons!$B$2:$D$10,MATCH(Data_Sales[[#This Row],[Sales Person]],Data_Persons!$C$2:$C$9,0),1)</f>
        <v>6</v>
      </c>
      <c r="L534">
        <f>VLOOKUP(Data_Sales[[#This Row],[Manager]],Data_Persons!$A$1:$C$9,2,FALSE)</f>
        <v>4</v>
      </c>
      <c r="M534">
        <f>Data_Sales[[#This Row],[Price]]*Data_Sales[[#This Row],[Quantity]]</f>
        <v>867</v>
      </c>
    </row>
    <row r="535" spans="1:13" x14ac:dyDescent="0.35">
      <c r="A535" t="s">
        <v>572</v>
      </c>
      <c r="B535" s="2">
        <v>44395</v>
      </c>
      <c r="C535">
        <v>2</v>
      </c>
      <c r="D535" t="s">
        <v>71</v>
      </c>
      <c r="E535" t="s">
        <v>17</v>
      </c>
      <c r="F535" t="s">
        <v>18</v>
      </c>
      <c r="G535" t="s">
        <v>2041</v>
      </c>
      <c r="H535">
        <v>289</v>
      </c>
      <c r="I535">
        <v>2</v>
      </c>
      <c r="J535" t="str">
        <f>VLOOKUP(Data_Sales[[#This Row],[Sales Person]],Data_Persons!$C$1:$D$9,2,FALSE)</f>
        <v>Jeff</v>
      </c>
      <c r="K535">
        <f>INDEX(Data_Persons!$B$2:$D$10,MATCH(Data_Sales[[#This Row],[Sales Person]],Data_Persons!$C$2:$C$9,0),1)</f>
        <v>2</v>
      </c>
      <c r="L535">
        <f>VLOOKUP(Data_Sales[[#This Row],[Manager]],Data_Persons!$A$1:$C$9,2,FALSE)</f>
        <v>3</v>
      </c>
      <c r="M535">
        <f>Data_Sales[[#This Row],[Price]]*Data_Sales[[#This Row],[Quantity]]</f>
        <v>578</v>
      </c>
    </row>
    <row r="536" spans="1:13" x14ac:dyDescent="0.35">
      <c r="A536" t="s">
        <v>573</v>
      </c>
      <c r="B536" s="2">
        <v>44396</v>
      </c>
      <c r="C536">
        <v>1</v>
      </c>
      <c r="D536" t="s">
        <v>58</v>
      </c>
      <c r="E536" t="s">
        <v>17</v>
      </c>
      <c r="F536" t="s">
        <v>18</v>
      </c>
      <c r="G536" t="s">
        <v>2041</v>
      </c>
      <c r="H536">
        <v>289</v>
      </c>
      <c r="I536">
        <v>4</v>
      </c>
      <c r="J536" t="str">
        <f>VLOOKUP(Data_Sales[[#This Row],[Sales Person]],Data_Persons!$C$1:$D$9,2,FALSE)</f>
        <v>Jeff</v>
      </c>
      <c r="K536">
        <f>INDEX(Data_Persons!$B$2:$D$10,MATCH(Data_Sales[[#This Row],[Sales Person]],Data_Persons!$C$2:$C$9,0),1)</f>
        <v>2</v>
      </c>
      <c r="L536">
        <f>VLOOKUP(Data_Sales[[#This Row],[Manager]],Data_Persons!$A$1:$C$9,2,FALSE)</f>
        <v>3</v>
      </c>
      <c r="M536">
        <f>Data_Sales[[#This Row],[Price]]*Data_Sales[[#This Row],[Quantity]]</f>
        <v>1156</v>
      </c>
    </row>
    <row r="537" spans="1:13" x14ac:dyDescent="0.35">
      <c r="A537" t="s">
        <v>574</v>
      </c>
      <c r="B537" s="2">
        <v>44403</v>
      </c>
      <c r="C537">
        <v>18</v>
      </c>
      <c r="D537" t="s">
        <v>49</v>
      </c>
      <c r="E537" t="s">
        <v>9</v>
      </c>
      <c r="F537" t="s">
        <v>10</v>
      </c>
      <c r="G537" t="s">
        <v>2041</v>
      </c>
      <c r="H537">
        <v>289</v>
      </c>
      <c r="I537">
        <v>8</v>
      </c>
      <c r="J537" t="str">
        <f>VLOOKUP(Data_Sales[[#This Row],[Sales Person]],Data_Persons!$C$1:$D$9,2,FALSE)</f>
        <v>Jeff</v>
      </c>
      <c r="K537">
        <f>INDEX(Data_Persons!$B$2:$D$10,MATCH(Data_Sales[[#This Row],[Sales Person]],Data_Persons!$C$2:$C$9,0),1)</f>
        <v>3</v>
      </c>
      <c r="L537">
        <f>VLOOKUP(Data_Sales[[#This Row],[Manager]],Data_Persons!$A$1:$C$9,2,FALSE)</f>
        <v>3</v>
      </c>
      <c r="M537">
        <f>Data_Sales[[#This Row],[Price]]*Data_Sales[[#This Row],[Quantity]]</f>
        <v>2312</v>
      </c>
    </row>
    <row r="538" spans="1:13" x14ac:dyDescent="0.35">
      <c r="A538" t="s">
        <v>575</v>
      </c>
      <c r="B538" s="2">
        <v>44404</v>
      </c>
      <c r="C538">
        <v>18</v>
      </c>
      <c r="D538" t="s">
        <v>49</v>
      </c>
      <c r="E538" t="s">
        <v>35</v>
      </c>
      <c r="F538" t="s">
        <v>10</v>
      </c>
      <c r="G538" t="s">
        <v>2041</v>
      </c>
      <c r="H538">
        <v>289</v>
      </c>
      <c r="I538">
        <v>3</v>
      </c>
      <c r="J538" t="str">
        <f>VLOOKUP(Data_Sales[[#This Row],[Sales Person]],Data_Persons!$C$1:$D$9,2,FALSE)</f>
        <v>Jeff</v>
      </c>
      <c r="K538">
        <f>INDEX(Data_Persons!$B$2:$D$10,MATCH(Data_Sales[[#This Row],[Sales Person]],Data_Persons!$C$2:$C$9,0),1)</f>
        <v>5</v>
      </c>
      <c r="L538">
        <f>VLOOKUP(Data_Sales[[#This Row],[Manager]],Data_Persons!$A$1:$C$9,2,FALSE)</f>
        <v>3</v>
      </c>
      <c r="M538">
        <f>Data_Sales[[#This Row],[Price]]*Data_Sales[[#This Row],[Quantity]]</f>
        <v>867</v>
      </c>
    </row>
    <row r="539" spans="1:13" x14ac:dyDescent="0.35">
      <c r="A539" t="s">
        <v>576</v>
      </c>
      <c r="B539" s="2">
        <v>44404</v>
      </c>
      <c r="C539">
        <v>16</v>
      </c>
      <c r="D539" t="s">
        <v>89</v>
      </c>
      <c r="E539" t="s">
        <v>9</v>
      </c>
      <c r="F539" t="s">
        <v>10</v>
      </c>
      <c r="G539" t="s">
        <v>2041</v>
      </c>
      <c r="H539">
        <v>289</v>
      </c>
      <c r="I539">
        <v>6</v>
      </c>
      <c r="J539" t="str">
        <f>VLOOKUP(Data_Sales[[#This Row],[Sales Person]],Data_Persons!$C$1:$D$9,2,FALSE)</f>
        <v>Jeff</v>
      </c>
      <c r="K539">
        <f>INDEX(Data_Persons!$B$2:$D$10,MATCH(Data_Sales[[#This Row],[Sales Person]],Data_Persons!$C$2:$C$9,0),1)</f>
        <v>3</v>
      </c>
      <c r="L539">
        <f>VLOOKUP(Data_Sales[[#This Row],[Manager]],Data_Persons!$A$1:$C$9,2,FALSE)</f>
        <v>3</v>
      </c>
      <c r="M539">
        <f>Data_Sales[[#This Row],[Price]]*Data_Sales[[#This Row],[Quantity]]</f>
        <v>1734</v>
      </c>
    </row>
    <row r="540" spans="1:13" x14ac:dyDescent="0.35">
      <c r="A540" t="s">
        <v>577</v>
      </c>
      <c r="B540" s="2">
        <v>44404</v>
      </c>
      <c r="C540">
        <v>19</v>
      </c>
      <c r="D540" t="s">
        <v>29</v>
      </c>
      <c r="E540" t="s">
        <v>35</v>
      </c>
      <c r="F540" t="s">
        <v>10</v>
      </c>
      <c r="G540" t="s">
        <v>2041</v>
      </c>
      <c r="H540">
        <v>289</v>
      </c>
      <c r="I540">
        <v>2</v>
      </c>
      <c r="J540" t="str">
        <f>VLOOKUP(Data_Sales[[#This Row],[Sales Person]],Data_Persons!$C$1:$D$9,2,FALSE)</f>
        <v>Jeff</v>
      </c>
      <c r="K540">
        <f>INDEX(Data_Persons!$B$2:$D$10,MATCH(Data_Sales[[#This Row],[Sales Person]],Data_Persons!$C$2:$C$9,0),1)</f>
        <v>5</v>
      </c>
      <c r="L540">
        <f>VLOOKUP(Data_Sales[[#This Row],[Manager]],Data_Persons!$A$1:$C$9,2,FALSE)</f>
        <v>3</v>
      </c>
      <c r="M540">
        <f>Data_Sales[[#This Row],[Price]]*Data_Sales[[#This Row],[Quantity]]</f>
        <v>578</v>
      </c>
    </row>
    <row r="541" spans="1:13" x14ac:dyDescent="0.35">
      <c r="A541" t="s">
        <v>578</v>
      </c>
      <c r="B541" s="2">
        <v>44404</v>
      </c>
      <c r="C541">
        <v>7</v>
      </c>
      <c r="D541" t="s">
        <v>40</v>
      </c>
      <c r="E541" t="s">
        <v>13</v>
      </c>
      <c r="F541" t="s">
        <v>14</v>
      </c>
      <c r="G541" t="s">
        <v>2041</v>
      </c>
      <c r="H541">
        <v>289</v>
      </c>
      <c r="I541">
        <v>4</v>
      </c>
      <c r="J541" t="str">
        <f>VLOOKUP(Data_Sales[[#This Row],[Sales Person]],Data_Persons!$C$1:$D$9,2,FALSE)</f>
        <v>Steve</v>
      </c>
      <c r="K541">
        <f>INDEX(Data_Persons!$B$2:$D$10,MATCH(Data_Sales[[#This Row],[Sales Person]],Data_Persons!$C$2:$C$9,0),1)</f>
        <v>4</v>
      </c>
      <c r="L541">
        <f>VLOOKUP(Data_Sales[[#This Row],[Manager]],Data_Persons!$A$1:$C$9,2,FALSE)</f>
        <v>4</v>
      </c>
      <c r="M541">
        <f>Data_Sales[[#This Row],[Price]]*Data_Sales[[#This Row],[Quantity]]</f>
        <v>1156</v>
      </c>
    </row>
    <row r="542" spans="1:13" x14ac:dyDescent="0.35">
      <c r="A542" t="s">
        <v>579</v>
      </c>
      <c r="B542" s="2">
        <v>44405</v>
      </c>
      <c r="C542">
        <v>12</v>
      </c>
      <c r="D542" t="s">
        <v>22</v>
      </c>
      <c r="E542" t="s">
        <v>33</v>
      </c>
      <c r="F542" t="s">
        <v>24</v>
      </c>
      <c r="G542" t="s">
        <v>2041</v>
      </c>
      <c r="H542">
        <v>289</v>
      </c>
      <c r="I542">
        <v>7</v>
      </c>
      <c r="J542" t="str">
        <f>VLOOKUP(Data_Sales[[#This Row],[Sales Person]],Data_Persons!$C$1:$D$9,2,FALSE)</f>
        <v>Steve</v>
      </c>
      <c r="K542">
        <f>INDEX(Data_Persons!$B$2:$D$10,MATCH(Data_Sales[[#This Row],[Sales Person]],Data_Persons!$C$2:$C$9,0),1)</f>
        <v>6</v>
      </c>
      <c r="L542">
        <f>VLOOKUP(Data_Sales[[#This Row],[Manager]],Data_Persons!$A$1:$C$9,2,FALSE)</f>
        <v>4</v>
      </c>
      <c r="M542">
        <f>Data_Sales[[#This Row],[Price]]*Data_Sales[[#This Row],[Quantity]]</f>
        <v>2023</v>
      </c>
    </row>
    <row r="543" spans="1:13" x14ac:dyDescent="0.35">
      <c r="A543" t="s">
        <v>580</v>
      </c>
      <c r="B543" s="2">
        <v>44407</v>
      </c>
      <c r="C543">
        <v>8</v>
      </c>
      <c r="D543" t="s">
        <v>73</v>
      </c>
      <c r="E543" t="s">
        <v>13</v>
      </c>
      <c r="F543" t="s">
        <v>14</v>
      </c>
      <c r="G543" t="s">
        <v>2041</v>
      </c>
      <c r="H543">
        <v>289</v>
      </c>
      <c r="I543">
        <v>9</v>
      </c>
      <c r="J543" t="str">
        <f>VLOOKUP(Data_Sales[[#This Row],[Sales Person]],Data_Persons!$C$1:$D$9,2,FALSE)</f>
        <v>Steve</v>
      </c>
      <c r="K543">
        <f>INDEX(Data_Persons!$B$2:$D$10,MATCH(Data_Sales[[#This Row],[Sales Person]],Data_Persons!$C$2:$C$9,0),1)</f>
        <v>4</v>
      </c>
      <c r="L543">
        <f>VLOOKUP(Data_Sales[[#This Row],[Manager]],Data_Persons!$A$1:$C$9,2,FALSE)</f>
        <v>4</v>
      </c>
      <c r="M543">
        <f>Data_Sales[[#This Row],[Price]]*Data_Sales[[#This Row],[Quantity]]</f>
        <v>2601</v>
      </c>
    </row>
    <row r="544" spans="1:13" x14ac:dyDescent="0.35">
      <c r="A544" t="s">
        <v>581</v>
      </c>
      <c r="B544" s="2">
        <v>44409</v>
      </c>
      <c r="C544">
        <v>20</v>
      </c>
      <c r="D544" t="s">
        <v>8</v>
      </c>
      <c r="E544" t="s">
        <v>9</v>
      </c>
      <c r="F544" t="s">
        <v>10</v>
      </c>
      <c r="G544" t="s">
        <v>2041</v>
      </c>
      <c r="H544">
        <v>289</v>
      </c>
      <c r="I544">
        <v>0</v>
      </c>
      <c r="J544" t="str">
        <f>VLOOKUP(Data_Sales[[#This Row],[Sales Person]],Data_Persons!$C$1:$D$9,2,FALSE)</f>
        <v>Jeff</v>
      </c>
      <c r="K544">
        <f>INDEX(Data_Persons!$B$2:$D$10,MATCH(Data_Sales[[#This Row],[Sales Person]],Data_Persons!$C$2:$C$9,0),1)</f>
        <v>3</v>
      </c>
      <c r="L544">
        <f>VLOOKUP(Data_Sales[[#This Row],[Manager]],Data_Persons!$A$1:$C$9,2,FALSE)</f>
        <v>3</v>
      </c>
      <c r="M544">
        <f>Data_Sales[[#This Row],[Price]]*Data_Sales[[#This Row],[Quantity]]</f>
        <v>0</v>
      </c>
    </row>
    <row r="545" spans="1:13" x14ac:dyDescent="0.35">
      <c r="A545" t="s">
        <v>582</v>
      </c>
      <c r="B545" s="2">
        <v>44410</v>
      </c>
      <c r="C545">
        <v>15</v>
      </c>
      <c r="D545" t="s">
        <v>46</v>
      </c>
      <c r="E545" t="s">
        <v>23</v>
      </c>
      <c r="F545" t="s">
        <v>24</v>
      </c>
      <c r="G545" t="s">
        <v>2041</v>
      </c>
      <c r="H545">
        <v>289</v>
      </c>
      <c r="I545">
        <v>2</v>
      </c>
      <c r="J545" t="str">
        <f>VLOOKUP(Data_Sales[[#This Row],[Sales Person]],Data_Persons!$C$1:$D$9,2,FALSE)</f>
        <v>Sara</v>
      </c>
      <c r="K545">
        <f>INDEX(Data_Persons!$B$2:$D$10,MATCH(Data_Sales[[#This Row],[Sales Person]],Data_Persons!$C$2:$C$9,0),1)</f>
        <v>5</v>
      </c>
      <c r="L545">
        <f>VLOOKUP(Data_Sales[[#This Row],[Manager]],Data_Persons!$A$1:$C$9,2,FALSE)</f>
        <v>5</v>
      </c>
      <c r="M545">
        <f>Data_Sales[[#This Row],[Price]]*Data_Sales[[#This Row],[Quantity]]</f>
        <v>578</v>
      </c>
    </row>
    <row r="546" spans="1:13" x14ac:dyDescent="0.35">
      <c r="A546" t="s">
        <v>583</v>
      </c>
      <c r="B546" s="2">
        <v>44411</v>
      </c>
      <c r="C546">
        <v>19</v>
      </c>
      <c r="D546" t="s">
        <v>29</v>
      </c>
      <c r="E546" t="s">
        <v>9</v>
      </c>
      <c r="F546" t="s">
        <v>10</v>
      </c>
      <c r="G546" t="s">
        <v>2041</v>
      </c>
      <c r="H546">
        <v>289</v>
      </c>
      <c r="I546">
        <v>9</v>
      </c>
      <c r="J546" t="str">
        <f>VLOOKUP(Data_Sales[[#This Row],[Sales Person]],Data_Persons!$C$1:$D$9,2,FALSE)</f>
        <v>Jeff</v>
      </c>
      <c r="K546">
        <f>INDEX(Data_Persons!$B$2:$D$10,MATCH(Data_Sales[[#This Row],[Sales Person]],Data_Persons!$C$2:$C$9,0),1)</f>
        <v>3</v>
      </c>
      <c r="L546">
        <f>VLOOKUP(Data_Sales[[#This Row],[Manager]],Data_Persons!$A$1:$C$9,2,FALSE)</f>
        <v>3</v>
      </c>
      <c r="M546">
        <f>Data_Sales[[#This Row],[Price]]*Data_Sales[[#This Row],[Quantity]]</f>
        <v>2601</v>
      </c>
    </row>
    <row r="547" spans="1:13" x14ac:dyDescent="0.35">
      <c r="A547" t="s">
        <v>584</v>
      </c>
      <c r="B547" s="2">
        <v>44411</v>
      </c>
      <c r="C547">
        <v>15</v>
      </c>
      <c r="D547" t="s">
        <v>46</v>
      </c>
      <c r="E547" t="s">
        <v>23</v>
      </c>
      <c r="F547" t="s">
        <v>24</v>
      </c>
      <c r="G547" t="s">
        <v>2041</v>
      </c>
      <c r="H547">
        <v>289</v>
      </c>
      <c r="I547">
        <v>6</v>
      </c>
      <c r="J547" t="str">
        <f>VLOOKUP(Data_Sales[[#This Row],[Sales Person]],Data_Persons!$C$1:$D$9,2,FALSE)</f>
        <v>Sara</v>
      </c>
      <c r="K547">
        <f>INDEX(Data_Persons!$B$2:$D$10,MATCH(Data_Sales[[#This Row],[Sales Person]],Data_Persons!$C$2:$C$9,0),1)</f>
        <v>5</v>
      </c>
      <c r="L547">
        <f>VLOOKUP(Data_Sales[[#This Row],[Manager]],Data_Persons!$A$1:$C$9,2,FALSE)</f>
        <v>5</v>
      </c>
      <c r="M547">
        <f>Data_Sales[[#This Row],[Price]]*Data_Sales[[#This Row],[Quantity]]</f>
        <v>1734</v>
      </c>
    </row>
    <row r="548" spans="1:13" x14ac:dyDescent="0.35">
      <c r="A548" t="s">
        <v>585</v>
      </c>
      <c r="B548" s="2">
        <v>44411</v>
      </c>
      <c r="C548">
        <v>14</v>
      </c>
      <c r="D548" t="s">
        <v>62</v>
      </c>
      <c r="E548" t="s">
        <v>23</v>
      </c>
      <c r="F548" t="s">
        <v>24</v>
      </c>
      <c r="G548" t="s">
        <v>2041</v>
      </c>
      <c r="H548">
        <v>289</v>
      </c>
      <c r="I548">
        <v>0</v>
      </c>
      <c r="J548" t="str">
        <f>VLOOKUP(Data_Sales[[#This Row],[Sales Person]],Data_Persons!$C$1:$D$9,2,FALSE)</f>
        <v>Sara</v>
      </c>
      <c r="K548">
        <f>INDEX(Data_Persons!$B$2:$D$10,MATCH(Data_Sales[[#This Row],[Sales Person]],Data_Persons!$C$2:$C$9,0),1)</f>
        <v>5</v>
      </c>
      <c r="L548">
        <f>VLOOKUP(Data_Sales[[#This Row],[Manager]],Data_Persons!$A$1:$C$9,2,FALSE)</f>
        <v>5</v>
      </c>
      <c r="M548">
        <f>Data_Sales[[#This Row],[Price]]*Data_Sales[[#This Row],[Quantity]]</f>
        <v>0</v>
      </c>
    </row>
    <row r="549" spans="1:13" x14ac:dyDescent="0.35">
      <c r="A549" t="s">
        <v>586</v>
      </c>
      <c r="B549" s="2">
        <v>44411</v>
      </c>
      <c r="C549">
        <v>1</v>
      </c>
      <c r="D549" t="s">
        <v>58</v>
      </c>
      <c r="E549" t="s">
        <v>17</v>
      </c>
      <c r="F549" t="s">
        <v>18</v>
      </c>
      <c r="G549" t="s">
        <v>2041</v>
      </c>
      <c r="H549">
        <v>289</v>
      </c>
      <c r="I549">
        <v>4</v>
      </c>
      <c r="J549" t="str">
        <f>VLOOKUP(Data_Sales[[#This Row],[Sales Person]],Data_Persons!$C$1:$D$9,2,FALSE)</f>
        <v>Jeff</v>
      </c>
      <c r="K549">
        <f>INDEX(Data_Persons!$B$2:$D$10,MATCH(Data_Sales[[#This Row],[Sales Person]],Data_Persons!$C$2:$C$9,0),1)</f>
        <v>2</v>
      </c>
      <c r="L549">
        <f>VLOOKUP(Data_Sales[[#This Row],[Manager]],Data_Persons!$A$1:$C$9,2,FALSE)</f>
        <v>3</v>
      </c>
      <c r="M549">
        <f>Data_Sales[[#This Row],[Price]]*Data_Sales[[#This Row],[Quantity]]</f>
        <v>1156</v>
      </c>
    </row>
    <row r="550" spans="1:13" x14ac:dyDescent="0.35">
      <c r="A550" t="s">
        <v>587</v>
      </c>
      <c r="B550" s="2">
        <v>44411</v>
      </c>
      <c r="C550">
        <v>13</v>
      </c>
      <c r="D550" t="s">
        <v>32</v>
      </c>
      <c r="E550" t="s">
        <v>23</v>
      </c>
      <c r="F550" t="s">
        <v>24</v>
      </c>
      <c r="G550" t="s">
        <v>2041</v>
      </c>
      <c r="H550">
        <v>289</v>
      </c>
      <c r="I550">
        <v>8</v>
      </c>
      <c r="J550" t="str">
        <f>VLOOKUP(Data_Sales[[#This Row],[Sales Person]],Data_Persons!$C$1:$D$9,2,FALSE)</f>
        <v>Sara</v>
      </c>
      <c r="K550">
        <f>INDEX(Data_Persons!$B$2:$D$10,MATCH(Data_Sales[[#This Row],[Sales Person]],Data_Persons!$C$2:$C$9,0),1)</f>
        <v>5</v>
      </c>
      <c r="L550">
        <f>VLOOKUP(Data_Sales[[#This Row],[Manager]],Data_Persons!$A$1:$C$9,2,FALSE)</f>
        <v>5</v>
      </c>
      <c r="M550">
        <f>Data_Sales[[#This Row],[Price]]*Data_Sales[[#This Row],[Quantity]]</f>
        <v>2312</v>
      </c>
    </row>
    <row r="551" spans="1:13" x14ac:dyDescent="0.35">
      <c r="A551" t="s">
        <v>588</v>
      </c>
      <c r="B551" s="2">
        <v>44413</v>
      </c>
      <c r="C551">
        <v>4</v>
      </c>
      <c r="D551" t="s">
        <v>16</v>
      </c>
      <c r="E551" t="s">
        <v>17</v>
      </c>
      <c r="F551" t="s">
        <v>18</v>
      </c>
      <c r="G551" t="s">
        <v>2041</v>
      </c>
      <c r="H551">
        <v>289</v>
      </c>
      <c r="I551">
        <v>6</v>
      </c>
      <c r="J551" t="str">
        <f>VLOOKUP(Data_Sales[[#This Row],[Sales Person]],Data_Persons!$C$1:$D$9,2,FALSE)</f>
        <v>Jeff</v>
      </c>
      <c r="K551">
        <f>INDEX(Data_Persons!$B$2:$D$10,MATCH(Data_Sales[[#This Row],[Sales Person]],Data_Persons!$C$2:$C$9,0),1)</f>
        <v>2</v>
      </c>
      <c r="L551">
        <f>VLOOKUP(Data_Sales[[#This Row],[Manager]],Data_Persons!$A$1:$C$9,2,FALSE)</f>
        <v>3</v>
      </c>
      <c r="M551">
        <f>Data_Sales[[#This Row],[Price]]*Data_Sales[[#This Row],[Quantity]]</f>
        <v>1734</v>
      </c>
    </row>
    <row r="552" spans="1:13" x14ac:dyDescent="0.35">
      <c r="A552" t="s">
        <v>589</v>
      </c>
      <c r="B552" s="2">
        <v>44415</v>
      </c>
      <c r="C552">
        <v>9</v>
      </c>
      <c r="D552" t="s">
        <v>37</v>
      </c>
      <c r="E552" t="s">
        <v>13</v>
      </c>
      <c r="F552" t="s">
        <v>14</v>
      </c>
      <c r="G552" t="s">
        <v>2041</v>
      </c>
      <c r="H552">
        <v>289</v>
      </c>
      <c r="I552">
        <v>9</v>
      </c>
      <c r="J552" t="str">
        <f>VLOOKUP(Data_Sales[[#This Row],[Sales Person]],Data_Persons!$C$1:$D$9,2,FALSE)</f>
        <v>Steve</v>
      </c>
      <c r="K552">
        <f>INDEX(Data_Persons!$B$2:$D$10,MATCH(Data_Sales[[#This Row],[Sales Person]],Data_Persons!$C$2:$C$9,0),1)</f>
        <v>4</v>
      </c>
      <c r="L552">
        <f>VLOOKUP(Data_Sales[[#This Row],[Manager]],Data_Persons!$A$1:$C$9,2,FALSE)</f>
        <v>4</v>
      </c>
      <c r="M552">
        <f>Data_Sales[[#This Row],[Price]]*Data_Sales[[#This Row],[Quantity]]</f>
        <v>2601</v>
      </c>
    </row>
    <row r="553" spans="1:13" x14ac:dyDescent="0.35">
      <c r="A553" t="s">
        <v>590</v>
      </c>
      <c r="B553" s="2">
        <v>44416</v>
      </c>
      <c r="C553">
        <v>7</v>
      </c>
      <c r="D553" t="s">
        <v>40</v>
      </c>
      <c r="E553" t="s">
        <v>13</v>
      </c>
      <c r="F553" t="s">
        <v>14</v>
      </c>
      <c r="G553" t="s">
        <v>2041</v>
      </c>
      <c r="H553">
        <v>289</v>
      </c>
      <c r="I553">
        <v>5</v>
      </c>
      <c r="J553" t="str">
        <f>VLOOKUP(Data_Sales[[#This Row],[Sales Person]],Data_Persons!$C$1:$D$9,2,FALSE)</f>
        <v>Steve</v>
      </c>
      <c r="K553">
        <f>INDEX(Data_Persons!$B$2:$D$10,MATCH(Data_Sales[[#This Row],[Sales Person]],Data_Persons!$C$2:$C$9,0),1)</f>
        <v>4</v>
      </c>
      <c r="L553">
        <f>VLOOKUP(Data_Sales[[#This Row],[Manager]],Data_Persons!$A$1:$C$9,2,FALSE)</f>
        <v>4</v>
      </c>
      <c r="M553">
        <f>Data_Sales[[#This Row],[Price]]*Data_Sales[[#This Row],[Quantity]]</f>
        <v>1445</v>
      </c>
    </row>
    <row r="554" spans="1:13" x14ac:dyDescent="0.35">
      <c r="A554" t="s">
        <v>591</v>
      </c>
      <c r="B554" s="2">
        <v>44416</v>
      </c>
      <c r="C554">
        <v>8</v>
      </c>
      <c r="D554" t="s">
        <v>73</v>
      </c>
      <c r="E554" t="s">
        <v>38</v>
      </c>
      <c r="F554" t="s">
        <v>14</v>
      </c>
      <c r="G554" t="s">
        <v>2041</v>
      </c>
      <c r="H554">
        <v>289</v>
      </c>
      <c r="I554">
        <v>2</v>
      </c>
      <c r="J554" t="str">
        <f>VLOOKUP(Data_Sales[[#This Row],[Sales Person]],Data_Persons!$C$1:$D$9,2,FALSE)</f>
        <v>Philip</v>
      </c>
      <c r="K554">
        <f>INDEX(Data_Persons!$B$2:$D$10,MATCH(Data_Sales[[#This Row],[Sales Person]],Data_Persons!$C$2:$C$9,0),1)</f>
        <v>8</v>
      </c>
      <c r="L554">
        <f>VLOOKUP(Data_Sales[[#This Row],[Manager]],Data_Persons!$A$1:$C$9,2,FALSE)</f>
        <v>8</v>
      </c>
      <c r="M554">
        <f>Data_Sales[[#This Row],[Price]]*Data_Sales[[#This Row],[Quantity]]</f>
        <v>578</v>
      </c>
    </row>
    <row r="555" spans="1:13" x14ac:dyDescent="0.35">
      <c r="A555" t="s">
        <v>592</v>
      </c>
      <c r="B555" s="2">
        <v>44416</v>
      </c>
      <c r="C555">
        <v>8</v>
      </c>
      <c r="D555" t="s">
        <v>73</v>
      </c>
      <c r="E555" t="s">
        <v>13</v>
      </c>
      <c r="F555" t="s">
        <v>14</v>
      </c>
      <c r="G555" t="s">
        <v>2041</v>
      </c>
      <c r="H555">
        <v>289</v>
      </c>
      <c r="I555">
        <v>1</v>
      </c>
      <c r="J555" t="str">
        <f>VLOOKUP(Data_Sales[[#This Row],[Sales Person]],Data_Persons!$C$1:$D$9,2,FALSE)</f>
        <v>Steve</v>
      </c>
      <c r="K555">
        <f>INDEX(Data_Persons!$B$2:$D$10,MATCH(Data_Sales[[#This Row],[Sales Person]],Data_Persons!$C$2:$C$9,0),1)</f>
        <v>4</v>
      </c>
      <c r="L555">
        <f>VLOOKUP(Data_Sales[[#This Row],[Manager]],Data_Persons!$A$1:$C$9,2,FALSE)</f>
        <v>4</v>
      </c>
      <c r="M555">
        <f>Data_Sales[[#This Row],[Price]]*Data_Sales[[#This Row],[Quantity]]</f>
        <v>289</v>
      </c>
    </row>
    <row r="556" spans="1:13" x14ac:dyDescent="0.35">
      <c r="A556" t="s">
        <v>593</v>
      </c>
      <c r="B556" s="2">
        <v>44417</v>
      </c>
      <c r="C556">
        <v>10</v>
      </c>
      <c r="D556" t="s">
        <v>65</v>
      </c>
      <c r="E556" t="s">
        <v>38</v>
      </c>
      <c r="F556" t="s">
        <v>14</v>
      </c>
      <c r="G556" t="s">
        <v>2041</v>
      </c>
      <c r="H556">
        <v>289</v>
      </c>
      <c r="I556">
        <v>7</v>
      </c>
      <c r="J556" t="str">
        <f>VLOOKUP(Data_Sales[[#This Row],[Sales Person]],Data_Persons!$C$1:$D$9,2,FALSE)</f>
        <v>Philip</v>
      </c>
      <c r="K556">
        <f>INDEX(Data_Persons!$B$2:$D$10,MATCH(Data_Sales[[#This Row],[Sales Person]],Data_Persons!$C$2:$C$9,0),1)</f>
        <v>8</v>
      </c>
      <c r="L556">
        <f>VLOOKUP(Data_Sales[[#This Row],[Manager]],Data_Persons!$A$1:$C$9,2,FALSE)</f>
        <v>8</v>
      </c>
      <c r="M556">
        <f>Data_Sales[[#This Row],[Price]]*Data_Sales[[#This Row],[Quantity]]</f>
        <v>2023</v>
      </c>
    </row>
    <row r="557" spans="1:13" x14ac:dyDescent="0.35">
      <c r="A557" t="s">
        <v>594</v>
      </c>
      <c r="B557" s="2">
        <v>44418</v>
      </c>
      <c r="C557">
        <v>1</v>
      </c>
      <c r="D557" t="s">
        <v>58</v>
      </c>
      <c r="E557" t="s">
        <v>27</v>
      </c>
      <c r="F557" t="s">
        <v>18</v>
      </c>
      <c r="G557" t="s">
        <v>2041</v>
      </c>
      <c r="H557">
        <v>289</v>
      </c>
      <c r="I557">
        <v>6</v>
      </c>
      <c r="J557" t="str">
        <f>VLOOKUP(Data_Sales[[#This Row],[Sales Person]],Data_Persons!$C$1:$D$9,2,FALSE)</f>
        <v>Sara</v>
      </c>
      <c r="K557">
        <f>INDEX(Data_Persons!$B$2:$D$10,MATCH(Data_Sales[[#This Row],[Sales Person]],Data_Persons!$C$2:$C$9,0),1)</f>
        <v>2</v>
      </c>
      <c r="L557">
        <f>VLOOKUP(Data_Sales[[#This Row],[Manager]],Data_Persons!$A$1:$C$9,2,FALSE)</f>
        <v>5</v>
      </c>
      <c r="M557">
        <f>Data_Sales[[#This Row],[Price]]*Data_Sales[[#This Row],[Quantity]]</f>
        <v>1734</v>
      </c>
    </row>
    <row r="558" spans="1:13" x14ac:dyDescent="0.35">
      <c r="A558" t="s">
        <v>595</v>
      </c>
      <c r="B558" s="2">
        <v>44418</v>
      </c>
      <c r="C558">
        <v>3</v>
      </c>
      <c r="D558" t="s">
        <v>26</v>
      </c>
      <c r="E558" t="s">
        <v>17</v>
      </c>
      <c r="F558" t="s">
        <v>18</v>
      </c>
      <c r="G558" t="s">
        <v>2041</v>
      </c>
      <c r="H558">
        <v>289</v>
      </c>
      <c r="I558">
        <v>2</v>
      </c>
      <c r="J558" t="str">
        <f>VLOOKUP(Data_Sales[[#This Row],[Sales Person]],Data_Persons!$C$1:$D$9,2,FALSE)</f>
        <v>Jeff</v>
      </c>
      <c r="K558">
        <f>INDEX(Data_Persons!$B$2:$D$10,MATCH(Data_Sales[[#This Row],[Sales Person]],Data_Persons!$C$2:$C$9,0),1)</f>
        <v>2</v>
      </c>
      <c r="L558">
        <f>VLOOKUP(Data_Sales[[#This Row],[Manager]],Data_Persons!$A$1:$C$9,2,FALSE)</f>
        <v>3</v>
      </c>
      <c r="M558">
        <f>Data_Sales[[#This Row],[Price]]*Data_Sales[[#This Row],[Quantity]]</f>
        <v>578</v>
      </c>
    </row>
    <row r="559" spans="1:13" x14ac:dyDescent="0.35">
      <c r="A559" t="s">
        <v>596</v>
      </c>
      <c r="B559" s="2">
        <v>44422</v>
      </c>
      <c r="C559">
        <v>1</v>
      </c>
      <c r="D559" t="s">
        <v>58</v>
      </c>
      <c r="E559" t="s">
        <v>27</v>
      </c>
      <c r="F559" t="s">
        <v>18</v>
      </c>
      <c r="G559" t="s">
        <v>2041</v>
      </c>
      <c r="H559">
        <v>289</v>
      </c>
      <c r="I559">
        <v>7</v>
      </c>
      <c r="J559" t="str">
        <f>VLOOKUP(Data_Sales[[#This Row],[Sales Person]],Data_Persons!$C$1:$D$9,2,FALSE)</f>
        <v>Sara</v>
      </c>
      <c r="K559">
        <f>INDEX(Data_Persons!$B$2:$D$10,MATCH(Data_Sales[[#This Row],[Sales Person]],Data_Persons!$C$2:$C$9,0),1)</f>
        <v>2</v>
      </c>
      <c r="L559">
        <f>VLOOKUP(Data_Sales[[#This Row],[Manager]],Data_Persons!$A$1:$C$9,2,FALSE)</f>
        <v>5</v>
      </c>
      <c r="M559">
        <f>Data_Sales[[#This Row],[Price]]*Data_Sales[[#This Row],[Quantity]]</f>
        <v>2023</v>
      </c>
    </row>
    <row r="560" spans="1:13" x14ac:dyDescent="0.35">
      <c r="A560" t="s">
        <v>597</v>
      </c>
      <c r="B560" s="2">
        <v>44422</v>
      </c>
      <c r="C560">
        <v>18</v>
      </c>
      <c r="D560" t="s">
        <v>49</v>
      </c>
      <c r="E560" t="s">
        <v>9</v>
      </c>
      <c r="F560" t="s">
        <v>10</v>
      </c>
      <c r="G560" t="s">
        <v>2041</v>
      </c>
      <c r="H560">
        <v>289</v>
      </c>
      <c r="I560">
        <v>0</v>
      </c>
      <c r="J560" t="str">
        <f>VLOOKUP(Data_Sales[[#This Row],[Sales Person]],Data_Persons!$C$1:$D$9,2,FALSE)</f>
        <v>Jeff</v>
      </c>
      <c r="K560">
        <f>INDEX(Data_Persons!$B$2:$D$10,MATCH(Data_Sales[[#This Row],[Sales Person]],Data_Persons!$C$2:$C$9,0),1)</f>
        <v>3</v>
      </c>
      <c r="L560">
        <f>VLOOKUP(Data_Sales[[#This Row],[Manager]],Data_Persons!$A$1:$C$9,2,FALSE)</f>
        <v>3</v>
      </c>
      <c r="M560">
        <f>Data_Sales[[#This Row],[Price]]*Data_Sales[[#This Row],[Quantity]]</f>
        <v>0</v>
      </c>
    </row>
    <row r="561" spans="1:13" x14ac:dyDescent="0.35">
      <c r="A561" t="s">
        <v>598</v>
      </c>
      <c r="B561" s="2">
        <v>44426</v>
      </c>
      <c r="C561">
        <v>11</v>
      </c>
      <c r="D561" t="s">
        <v>112</v>
      </c>
      <c r="E561" t="s">
        <v>33</v>
      </c>
      <c r="F561" t="s">
        <v>24</v>
      </c>
      <c r="G561" t="s">
        <v>2041</v>
      </c>
      <c r="H561">
        <v>289</v>
      </c>
      <c r="I561">
        <v>3</v>
      </c>
      <c r="J561" t="str">
        <f>VLOOKUP(Data_Sales[[#This Row],[Sales Person]],Data_Persons!$C$1:$D$9,2,FALSE)</f>
        <v>Steve</v>
      </c>
      <c r="K561">
        <f>INDEX(Data_Persons!$B$2:$D$10,MATCH(Data_Sales[[#This Row],[Sales Person]],Data_Persons!$C$2:$C$9,0),1)</f>
        <v>6</v>
      </c>
      <c r="L561">
        <f>VLOOKUP(Data_Sales[[#This Row],[Manager]],Data_Persons!$A$1:$C$9,2,FALSE)</f>
        <v>4</v>
      </c>
      <c r="M561">
        <f>Data_Sales[[#This Row],[Price]]*Data_Sales[[#This Row],[Quantity]]</f>
        <v>867</v>
      </c>
    </row>
    <row r="562" spans="1:13" x14ac:dyDescent="0.35">
      <c r="A562" t="s">
        <v>599</v>
      </c>
      <c r="B562" s="2">
        <v>44426</v>
      </c>
      <c r="C562">
        <v>10</v>
      </c>
      <c r="D562" t="s">
        <v>65</v>
      </c>
      <c r="E562" t="s">
        <v>38</v>
      </c>
      <c r="F562" t="s">
        <v>14</v>
      </c>
      <c r="G562" t="s">
        <v>2041</v>
      </c>
      <c r="H562">
        <v>289</v>
      </c>
      <c r="I562">
        <v>5</v>
      </c>
      <c r="J562" t="str">
        <f>VLOOKUP(Data_Sales[[#This Row],[Sales Person]],Data_Persons!$C$1:$D$9,2,FALSE)</f>
        <v>Philip</v>
      </c>
      <c r="K562">
        <f>INDEX(Data_Persons!$B$2:$D$10,MATCH(Data_Sales[[#This Row],[Sales Person]],Data_Persons!$C$2:$C$9,0),1)</f>
        <v>8</v>
      </c>
      <c r="L562">
        <f>VLOOKUP(Data_Sales[[#This Row],[Manager]],Data_Persons!$A$1:$C$9,2,FALSE)</f>
        <v>8</v>
      </c>
      <c r="M562">
        <f>Data_Sales[[#This Row],[Price]]*Data_Sales[[#This Row],[Quantity]]</f>
        <v>1445</v>
      </c>
    </row>
    <row r="563" spans="1:13" x14ac:dyDescent="0.35">
      <c r="A563" t="s">
        <v>600</v>
      </c>
      <c r="B563" s="2">
        <v>44428</v>
      </c>
      <c r="C563">
        <v>13</v>
      </c>
      <c r="D563" t="s">
        <v>32</v>
      </c>
      <c r="E563" t="s">
        <v>33</v>
      </c>
      <c r="F563" t="s">
        <v>24</v>
      </c>
      <c r="G563" t="s">
        <v>2041</v>
      </c>
      <c r="H563">
        <v>289</v>
      </c>
      <c r="I563">
        <v>0</v>
      </c>
      <c r="J563" t="str">
        <f>VLOOKUP(Data_Sales[[#This Row],[Sales Person]],Data_Persons!$C$1:$D$9,2,FALSE)</f>
        <v>Steve</v>
      </c>
      <c r="K563">
        <f>INDEX(Data_Persons!$B$2:$D$10,MATCH(Data_Sales[[#This Row],[Sales Person]],Data_Persons!$C$2:$C$9,0),1)</f>
        <v>6</v>
      </c>
      <c r="L563">
        <f>VLOOKUP(Data_Sales[[#This Row],[Manager]],Data_Persons!$A$1:$C$9,2,FALSE)</f>
        <v>4</v>
      </c>
      <c r="M563">
        <f>Data_Sales[[#This Row],[Price]]*Data_Sales[[#This Row],[Quantity]]</f>
        <v>0</v>
      </c>
    </row>
    <row r="564" spans="1:13" x14ac:dyDescent="0.35">
      <c r="A564" t="s">
        <v>601</v>
      </c>
      <c r="B564" s="2">
        <v>44428</v>
      </c>
      <c r="C564">
        <v>3</v>
      </c>
      <c r="D564" t="s">
        <v>26</v>
      </c>
      <c r="E564" t="s">
        <v>27</v>
      </c>
      <c r="F564" t="s">
        <v>18</v>
      </c>
      <c r="G564" t="s">
        <v>2041</v>
      </c>
      <c r="H564">
        <v>289</v>
      </c>
      <c r="I564">
        <v>1</v>
      </c>
      <c r="J564" t="str">
        <f>VLOOKUP(Data_Sales[[#This Row],[Sales Person]],Data_Persons!$C$1:$D$9,2,FALSE)</f>
        <v>Sara</v>
      </c>
      <c r="K564">
        <f>INDEX(Data_Persons!$B$2:$D$10,MATCH(Data_Sales[[#This Row],[Sales Person]],Data_Persons!$C$2:$C$9,0),1)</f>
        <v>2</v>
      </c>
      <c r="L564">
        <f>VLOOKUP(Data_Sales[[#This Row],[Manager]],Data_Persons!$A$1:$C$9,2,FALSE)</f>
        <v>5</v>
      </c>
      <c r="M564">
        <f>Data_Sales[[#This Row],[Price]]*Data_Sales[[#This Row],[Quantity]]</f>
        <v>289</v>
      </c>
    </row>
    <row r="565" spans="1:13" x14ac:dyDescent="0.35">
      <c r="A565" t="s">
        <v>602</v>
      </c>
      <c r="B565" s="2">
        <v>44429</v>
      </c>
      <c r="C565">
        <v>16</v>
      </c>
      <c r="D565" t="s">
        <v>89</v>
      </c>
      <c r="E565" t="s">
        <v>9</v>
      </c>
      <c r="F565" t="s">
        <v>10</v>
      </c>
      <c r="G565" t="s">
        <v>2041</v>
      </c>
      <c r="H565">
        <v>289</v>
      </c>
      <c r="I565">
        <v>2</v>
      </c>
      <c r="J565" t="str">
        <f>VLOOKUP(Data_Sales[[#This Row],[Sales Person]],Data_Persons!$C$1:$D$9,2,FALSE)</f>
        <v>Jeff</v>
      </c>
      <c r="K565">
        <f>INDEX(Data_Persons!$B$2:$D$10,MATCH(Data_Sales[[#This Row],[Sales Person]],Data_Persons!$C$2:$C$9,0),1)</f>
        <v>3</v>
      </c>
      <c r="L565">
        <f>VLOOKUP(Data_Sales[[#This Row],[Manager]],Data_Persons!$A$1:$C$9,2,FALSE)</f>
        <v>3</v>
      </c>
      <c r="M565">
        <f>Data_Sales[[#This Row],[Price]]*Data_Sales[[#This Row],[Quantity]]</f>
        <v>578</v>
      </c>
    </row>
    <row r="566" spans="1:13" x14ac:dyDescent="0.35">
      <c r="A566" t="s">
        <v>603</v>
      </c>
      <c r="B566" s="2">
        <v>44434</v>
      </c>
      <c r="C566">
        <v>4</v>
      </c>
      <c r="D566" t="s">
        <v>16</v>
      </c>
      <c r="E566" t="s">
        <v>17</v>
      </c>
      <c r="F566" t="s">
        <v>18</v>
      </c>
      <c r="G566" t="s">
        <v>2041</v>
      </c>
      <c r="H566">
        <v>289</v>
      </c>
      <c r="I566">
        <v>2</v>
      </c>
      <c r="J566" t="str">
        <f>VLOOKUP(Data_Sales[[#This Row],[Sales Person]],Data_Persons!$C$1:$D$9,2,FALSE)</f>
        <v>Jeff</v>
      </c>
      <c r="K566">
        <f>INDEX(Data_Persons!$B$2:$D$10,MATCH(Data_Sales[[#This Row],[Sales Person]],Data_Persons!$C$2:$C$9,0),1)</f>
        <v>2</v>
      </c>
      <c r="L566">
        <f>VLOOKUP(Data_Sales[[#This Row],[Manager]],Data_Persons!$A$1:$C$9,2,FALSE)</f>
        <v>3</v>
      </c>
      <c r="M566">
        <f>Data_Sales[[#This Row],[Price]]*Data_Sales[[#This Row],[Quantity]]</f>
        <v>578</v>
      </c>
    </row>
    <row r="567" spans="1:13" x14ac:dyDescent="0.35">
      <c r="A567" t="s">
        <v>604</v>
      </c>
      <c r="B567" s="2">
        <v>44434</v>
      </c>
      <c r="C567">
        <v>6</v>
      </c>
      <c r="D567" t="s">
        <v>12</v>
      </c>
      <c r="E567" t="s">
        <v>13</v>
      </c>
      <c r="F567" t="s">
        <v>14</v>
      </c>
      <c r="G567" t="s">
        <v>2041</v>
      </c>
      <c r="H567">
        <v>289</v>
      </c>
      <c r="I567">
        <v>3</v>
      </c>
      <c r="J567" t="str">
        <f>VLOOKUP(Data_Sales[[#This Row],[Sales Person]],Data_Persons!$C$1:$D$9,2,FALSE)</f>
        <v>Steve</v>
      </c>
      <c r="K567">
        <f>INDEX(Data_Persons!$B$2:$D$10,MATCH(Data_Sales[[#This Row],[Sales Person]],Data_Persons!$C$2:$C$9,0),1)</f>
        <v>4</v>
      </c>
      <c r="L567">
        <f>VLOOKUP(Data_Sales[[#This Row],[Manager]],Data_Persons!$A$1:$C$9,2,FALSE)</f>
        <v>4</v>
      </c>
      <c r="M567">
        <f>Data_Sales[[#This Row],[Price]]*Data_Sales[[#This Row],[Quantity]]</f>
        <v>867</v>
      </c>
    </row>
    <row r="568" spans="1:13" x14ac:dyDescent="0.35">
      <c r="A568" t="s">
        <v>605</v>
      </c>
      <c r="B568" s="2">
        <v>44435</v>
      </c>
      <c r="C568">
        <v>2</v>
      </c>
      <c r="D568" t="s">
        <v>71</v>
      </c>
      <c r="E568" t="s">
        <v>17</v>
      </c>
      <c r="F568" t="s">
        <v>18</v>
      </c>
      <c r="G568" t="s">
        <v>2041</v>
      </c>
      <c r="H568">
        <v>289</v>
      </c>
      <c r="I568">
        <v>5</v>
      </c>
      <c r="J568" t="str">
        <f>VLOOKUP(Data_Sales[[#This Row],[Sales Person]],Data_Persons!$C$1:$D$9,2,FALSE)</f>
        <v>Jeff</v>
      </c>
      <c r="K568">
        <f>INDEX(Data_Persons!$B$2:$D$10,MATCH(Data_Sales[[#This Row],[Sales Person]],Data_Persons!$C$2:$C$9,0),1)</f>
        <v>2</v>
      </c>
      <c r="L568">
        <f>VLOOKUP(Data_Sales[[#This Row],[Manager]],Data_Persons!$A$1:$C$9,2,FALSE)</f>
        <v>3</v>
      </c>
      <c r="M568">
        <f>Data_Sales[[#This Row],[Price]]*Data_Sales[[#This Row],[Quantity]]</f>
        <v>1445</v>
      </c>
    </row>
    <row r="569" spans="1:13" x14ac:dyDescent="0.35">
      <c r="A569" t="s">
        <v>606</v>
      </c>
      <c r="B569" s="2">
        <v>44435</v>
      </c>
      <c r="C569">
        <v>14</v>
      </c>
      <c r="D569" t="s">
        <v>62</v>
      </c>
      <c r="E569" t="s">
        <v>33</v>
      </c>
      <c r="F569" t="s">
        <v>24</v>
      </c>
      <c r="G569" t="s">
        <v>2041</v>
      </c>
      <c r="H569">
        <v>289</v>
      </c>
      <c r="I569">
        <v>6</v>
      </c>
      <c r="J569" t="str">
        <f>VLOOKUP(Data_Sales[[#This Row],[Sales Person]],Data_Persons!$C$1:$D$9,2,FALSE)</f>
        <v>Steve</v>
      </c>
      <c r="K569">
        <f>INDEX(Data_Persons!$B$2:$D$10,MATCH(Data_Sales[[#This Row],[Sales Person]],Data_Persons!$C$2:$C$9,0),1)</f>
        <v>6</v>
      </c>
      <c r="L569">
        <f>VLOOKUP(Data_Sales[[#This Row],[Manager]],Data_Persons!$A$1:$C$9,2,FALSE)</f>
        <v>4</v>
      </c>
      <c r="M569">
        <f>Data_Sales[[#This Row],[Price]]*Data_Sales[[#This Row],[Quantity]]</f>
        <v>1734</v>
      </c>
    </row>
    <row r="570" spans="1:13" x14ac:dyDescent="0.35">
      <c r="A570" t="s">
        <v>607</v>
      </c>
      <c r="B570" s="2">
        <v>44437</v>
      </c>
      <c r="C570">
        <v>4</v>
      </c>
      <c r="D570" t="s">
        <v>16</v>
      </c>
      <c r="E570" t="s">
        <v>27</v>
      </c>
      <c r="F570" t="s">
        <v>18</v>
      </c>
      <c r="G570" t="s">
        <v>2041</v>
      </c>
      <c r="H570">
        <v>289</v>
      </c>
      <c r="I570">
        <v>6</v>
      </c>
      <c r="J570" t="str">
        <f>VLOOKUP(Data_Sales[[#This Row],[Sales Person]],Data_Persons!$C$1:$D$9,2,FALSE)</f>
        <v>Sara</v>
      </c>
      <c r="K570">
        <f>INDEX(Data_Persons!$B$2:$D$10,MATCH(Data_Sales[[#This Row],[Sales Person]],Data_Persons!$C$2:$C$9,0),1)</f>
        <v>2</v>
      </c>
      <c r="L570">
        <f>VLOOKUP(Data_Sales[[#This Row],[Manager]],Data_Persons!$A$1:$C$9,2,FALSE)</f>
        <v>5</v>
      </c>
      <c r="M570">
        <f>Data_Sales[[#This Row],[Price]]*Data_Sales[[#This Row],[Quantity]]</f>
        <v>1734</v>
      </c>
    </row>
    <row r="571" spans="1:13" x14ac:dyDescent="0.35">
      <c r="A571" t="s">
        <v>608</v>
      </c>
      <c r="B571" s="2">
        <v>44440</v>
      </c>
      <c r="C571">
        <v>18</v>
      </c>
      <c r="D571" t="s">
        <v>49</v>
      </c>
      <c r="E571" t="s">
        <v>9</v>
      </c>
      <c r="F571" t="s">
        <v>10</v>
      </c>
      <c r="G571" t="s">
        <v>2041</v>
      </c>
      <c r="H571">
        <v>289</v>
      </c>
      <c r="I571">
        <v>4</v>
      </c>
      <c r="J571" t="str">
        <f>VLOOKUP(Data_Sales[[#This Row],[Sales Person]],Data_Persons!$C$1:$D$9,2,FALSE)</f>
        <v>Jeff</v>
      </c>
      <c r="K571">
        <f>INDEX(Data_Persons!$B$2:$D$10,MATCH(Data_Sales[[#This Row],[Sales Person]],Data_Persons!$C$2:$C$9,0),1)</f>
        <v>3</v>
      </c>
      <c r="L571">
        <f>VLOOKUP(Data_Sales[[#This Row],[Manager]],Data_Persons!$A$1:$C$9,2,FALSE)</f>
        <v>3</v>
      </c>
      <c r="M571">
        <f>Data_Sales[[#This Row],[Price]]*Data_Sales[[#This Row],[Quantity]]</f>
        <v>1156</v>
      </c>
    </row>
    <row r="572" spans="1:13" x14ac:dyDescent="0.35">
      <c r="A572" t="s">
        <v>609</v>
      </c>
      <c r="B572" s="2">
        <v>44442</v>
      </c>
      <c r="C572">
        <v>10</v>
      </c>
      <c r="D572" t="s">
        <v>65</v>
      </c>
      <c r="E572" t="s">
        <v>13</v>
      </c>
      <c r="F572" t="s">
        <v>14</v>
      </c>
      <c r="G572" t="s">
        <v>2041</v>
      </c>
      <c r="H572">
        <v>289</v>
      </c>
      <c r="I572">
        <v>7</v>
      </c>
      <c r="J572" t="str">
        <f>VLOOKUP(Data_Sales[[#This Row],[Sales Person]],Data_Persons!$C$1:$D$9,2,FALSE)</f>
        <v>Steve</v>
      </c>
      <c r="K572">
        <f>INDEX(Data_Persons!$B$2:$D$10,MATCH(Data_Sales[[#This Row],[Sales Person]],Data_Persons!$C$2:$C$9,0),1)</f>
        <v>4</v>
      </c>
      <c r="L572">
        <f>VLOOKUP(Data_Sales[[#This Row],[Manager]],Data_Persons!$A$1:$C$9,2,FALSE)</f>
        <v>4</v>
      </c>
      <c r="M572">
        <f>Data_Sales[[#This Row],[Price]]*Data_Sales[[#This Row],[Quantity]]</f>
        <v>2023</v>
      </c>
    </row>
    <row r="573" spans="1:13" x14ac:dyDescent="0.35">
      <c r="A573" t="s">
        <v>610</v>
      </c>
      <c r="B573" s="2">
        <v>44448</v>
      </c>
      <c r="C573">
        <v>6</v>
      </c>
      <c r="D573" t="s">
        <v>12</v>
      </c>
      <c r="E573" t="s">
        <v>38</v>
      </c>
      <c r="F573" t="s">
        <v>14</v>
      </c>
      <c r="G573" t="s">
        <v>2041</v>
      </c>
      <c r="H573">
        <v>289</v>
      </c>
      <c r="I573">
        <v>0</v>
      </c>
      <c r="J573" t="str">
        <f>VLOOKUP(Data_Sales[[#This Row],[Sales Person]],Data_Persons!$C$1:$D$9,2,FALSE)</f>
        <v>Philip</v>
      </c>
      <c r="K573">
        <f>INDEX(Data_Persons!$B$2:$D$10,MATCH(Data_Sales[[#This Row],[Sales Person]],Data_Persons!$C$2:$C$9,0),1)</f>
        <v>8</v>
      </c>
      <c r="L573">
        <f>VLOOKUP(Data_Sales[[#This Row],[Manager]],Data_Persons!$A$1:$C$9,2,FALSE)</f>
        <v>8</v>
      </c>
      <c r="M573">
        <f>Data_Sales[[#This Row],[Price]]*Data_Sales[[#This Row],[Quantity]]</f>
        <v>0</v>
      </c>
    </row>
    <row r="574" spans="1:13" x14ac:dyDescent="0.35">
      <c r="A574" t="s">
        <v>611</v>
      </c>
      <c r="B574" s="2">
        <v>44449</v>
      </c>
      <c r="C574">
        <v>8</v>
      </c>
      <c r="D574" t="s">
        <v>73</v>
      </c>
      <c r="E574" t="s">
        <v>38</v>
      </c>
      <c r="F574" t="s">
        <v>14</v>
      </c>
      <c r="G574" t="s">
        <v>2041</v>
      </c>
      <c r="H574">
        <v>289</v>
      </c>
      <c r="I574">
        <v>0</v>
      </c>
      <c r="J574" t="str">
        <f>VLOOKUP(Data_Sales[[#This Row],[Sales Person]],Data_Persons!$C$1:$D$9,2,FALSE)</f>
        <v>Philip</v>
      </c>
      <c r="K574">
        <f>INDEX(Data_Persons!$B$2:$D$10,MATCH(Data_Sales[[#This Row],[Sales Person]],Data_Persons!$C$2:$C$9,0),1)</f>
        <v>8</v>
      </c>
      <c r="L574">
        <f>VLOOKUP(Data_Sales[[#This Row],[Manager]],Data_Persons!$A$1:$C$9,2,FALSE)</f>
        <v>8</v>
      </c>
      <c r="M574">
        <f>Data_Sales[[#This Row],[Price]]*Data_Sales[[#This Row],[Quantity]]</f>
        <v>0</v>
      </c>
    </row>
    <row r="575" spans="1:13" x14ac:dyDescent="0.35">
      <c r="A575" t="s">
        <v>612</v>
      </c>
      <c r="B575" s="2">
        <v>44450</v>
      </c>
      <c r="C575">
        <v>15</v>
      </c>
      <c r="D575" t="s">
        <v>46</v>
      </c>
      <c r="E575" t="s">
        <v>33</v>
      </c>
      <c r="F575" t="s">
        <v>24</v>
      </c>
      <c r="G575" t="s">
        <v>2041</v>
      </c>
      <c r="H575">
        <v>289</v>
      </c>
      <c r="I575">
        <v>1</v>
      </c>
      <c r="J575" t="str">
        <f>VLOOKUP(Data_Sales[[#This Row],[Sales Person]],Data_Persons!$C$1:$D$9,2,FALSE)</f>
        <v>Steve</v>
      </c>
      <c r="K575">
        <f>INDEX(Data_Persons!$B$2:$D$10,MATCH(Data_Sales[[#This Row],[Sales Person]],Data_Persons!$C$2:$C$9,0),1)</f>
        <v>6</v>
      </c>
      <c r="L575">
        <f>VLOOKUP(Data_Sales[[#This Row],[Manager]],Data_Persons!$A$1:$C$9,2,FALSE)</f>
        <v>4</v>
      </c>
      <c r="M575">
        <f>Data_Sales[[#This Row],[Price]]*Data_Sales[[#This Row],[Quantity]]</f>
        <v>289</v>
      </c>
    </row>
    <row r="576" spans="1:13" x14ac:dyDescent="0.35">
      <c r="A576" t="s">
        <v>613</v>
      </c>
      <c r="B576" s="2">
        <v>44453</v>
      </c>
      <c r="C576">
        <v>3</v>
      </c>
      <c r="D576" t="s">
        <v>26</v>
      </c>
      <c r="E576" t="s">
        <v>27</v>
      </c>
      <c r="F576" t="s">
        <v>18</v>
      </c>
      <c r="G576" t="s">
        <v>2041</v>
      </c>
      <c r="H576">
        <v>289</v>
      </c>
      <c r="I576">
        <v>1</v>
      </c>
      <c r="J576" t="str">
        <f>VLOOKUP(Data_Sales[[#This Row],[Sales Person]],Data_Persons!$C$1:$D$9,2,FALSE)</f>
        <v>Sara</v>
      </c>
      <c r="K576">
        <f>INDEX(Data_Persons!$B$2:$D$10,MATCH(Data_Sales[[#This Row],[Sales Person]],Data_Persons!$C$2:$C$9,0),1)</f>
        <v>2</v>
      </c>
      <c r="L576">
        <f>VLOOKUP(Data_Sales[[#This Row],[Manager]],Data_Persons!$A$1:$C$9,2,FALSE)</f>
        <v>5</v>
      </c>
      <c r="M576">
        <f>Data_Sales[[#This Row],[Price]]*Data_Sales[[#This Row],[Quantity]]</f>
        <v>289</v>
      </c>
    </row>
    <row r="577" spans="1:13" x14ac:dyDescent="0.35">
      <c r="A577" t="s">
        <v>614</v>
      </c>
      <c r="B577" s="2">
        <v>44458</v>
      </c>
      <c r="C577">
        <v>20</v>
      </c>
      <c r="D577" t="s">
        <v>8</v>
      </c>
      <c r="E577" t="s">
        <v>9</v>
      </c>
      <c r="F577" t="s">
        <v>10</v>
      </c>
      <c r="G577" t="s">
        <v>2041</v>
      </c>
      <c r="H577">
        <v>289</v>
      </c>
      <c r="I577">
        <v>4</v>
      </c>
      <c r="J577" t="str">
        <f>VLOOKUP(Data_Sales[[#This Row],[Sales Person]],Data_Persons!$C$1:$D$9,2,FALSE)</f>
        <v>Jeff</v>
      </c>
      <c r="K577">
        <f>INDEX(Data_Persons!$B$2:$D$10,MATCH(Data_Sales[[#This Row],[Sales Person]],Data_Persons!$C$2:$C$9,0),1)</f>
        <v>3</v>
      </c>
      <c r="L577">
        <f>VLOOKUP(Data_Sales[[#This Row],[Manager]],Data_Persons!$A$1:$C$9,2,FALSE)</f>
        <v>3</v>
      </c>
      <c r="M577">
        <f>Data_Sales[[#This Row],[Price]]*Data_Sales[[#This Row],[Quantity]]</f>
        <v>1156</v>
      </c>
    </row>
    <row r="578" spans="1:13" x14ac:dyDescent="0.35">
      <c r="A578" t="s">
        <v>615</v>
      </c>
      <c r="B578" s="2">
        <v>44459</v>
      </c>
      <c r="C578">
        <v>7</v>
      </c>
      <c r="D578" t="s">
        <v>40</v>
      </c>
      <c r="E578" t="s">
        <v>38</v>
      </c>
      <c r="F578" t="s">
        <v>14</v>
      </c>
      <c r="G578" t="s">
        <v>2041</v>
      </c>
      <c r="H578">
        <v>289</v>
      </c>
      <c r="I578">
        <v>2</v>
      </c>
      <c r="J578" t="str">
        <f>VLOOKUP(Data_Sales[[#This Row],[Sales Person]],Data_Persons!$C$1:$D$9,2,FALSE)</f>
        <v>Philip</v>
      </c>
      <c r="K578">
        <f>INDEX(Data_Persons!$B$2:$D$10,MATCH(Data_Sales[[#This Row],[Sales Person]],Data_Persons!$C$2:$C$9,0),1)</f>
        <v>8</v>
      </c>
      <c r="L578">
        <f>VLOOKUP(Data_Sales[[#This Row],[Manager]],Data_Persons!$A$1:$C$9,2,FALSE)</f>
        <v>8</v>
      </c>
      <c r="M578">
        <f>Data_Sales[[#This Row],[Price]]*Data_Sales[[#This Row],[Quantity]]</f>
        <v>578</v>
      </c>
    </row>
    <row r="579" spans="1:13" x14ac:dyDescent="0.35">
      <c r="A579" t="s">
        <v>616</v>
      </c>
      <c r="B579" s="2">
        <v>44460</v>
      </c>
      <c r="C579">
        <v>11</v>
      </c>
      <c r="D579" t="s">
        <v>112</v>
      </c>
      <c r="E579" t="s">
        <v>23</v>
      </c>
      <c r="F579" t="s">
        <v>24</v>
      </c>
      <c r="G579" t="s">
        <v>2041</v>
      </c>
      <c r="H579">
        <v>289</v>
      </c>
      <c r="I579">
        <v>6</v>
      </c>
      <c r="J579" t="str">
        <f>VLOOKUP(Data_Sales[[#This Row],[Sales Person]],Data_Persons!$C$1:$D$9,2,FALSE)</f>
        <v>Sara</v>
      </c>
      <c r="K579">
        <f>INDEX(Data_Persons!$B$2:$D$10,MATCH(Data_Sales[[#This Row],[Sales Person]],Data_Persons!$C$2:$C$9,0),1)</f>
        <v>5</v>
      </c>
      <c r="L579">
        <f>VLOOKUP(Data_Sales[[#This Row],[Manager]],Data_Persons!$A$1:$C$9,2,FALSE)</f>
        <v>5</v>
      </c>
      <c r="M579">
        <f>Data_Sales[[#This Row],[Price]]*Data_Sales[[#This Row],[Quantity]]</f>
        <v>1734</v>
      </c>
    </row>
    <row r="580" spans="1:13" x14ac:dyDescent="0.35">
      <c r="A580" t="s">
        <v>617</v>
      </c>
      <c r="B580" s="2">
        <v>44461</v>
      </c>
      <c r="C580">
        <v>15</v>
      </c>
      <c r="D580" t="s">
        <v>46</v>
      </c>
      <c r="E580" t="s">
        <v>23</v>
      </c>
      <c r="F580" t="s">
        <v>24</v>
      </c>
      <c r="G580" t="s">
        <v>2041</v>
      </c>
      <c r="H580">
        <v>289</v>
      </c>
      <c r="I580">
        <v>3</v>
      </c>
      <c r="J580" t="str">
        <f>VLOOKUP(Data_Sales[[#This Row],[Sales Person]],Data_Persons!$C$1:$D$9,2,FALSE)</f>
        <v>Sara</v>
      </c>
      <c r="K580">
        <f>INDEX(Data_Persons!$B$2:$D$10,MATCH(Data_Sales[[#This Row],[Sales Person]],Data_Persons!$C$2:$C$9,0),1)</f>
        <v>5</v>
      </c>
      <c r="L580">
        <f>VLOOKUP(Data_Sales[[#This Row],[Manager]],Data_Persons!$A$1:$C$9,2,FALSE)</f>
        <v>5</v>
      </c>
      <c r="M580">
        <f>Data_Sales[[#This Row],[Price]]*Data_Sales[[#This Row],[Quantity]]</f>
        <v>867</v>
      </c>
    </row>
    <row r="581" spans="1:13" x14ac:dyDescent="0.35">
      <c r="A581" t="s">
        <v>618</v>
      </c>
      <c r="B581" s="2">
        <v>44461</v>
      </c>
      <c r="C581">
        <v>10</v>
      </c>
      <c r="D581" t="s">
        <v>65</v>
      </c>
      <c r="E581" t="s">
        <v>13</v>
      </c>
      <c r="F581" t="s">
        <v>14</v>
      </c>
      <c r="G581" t="s">
        <v>2041</v>
      </c>
      <c r="H581">
        <v>289</v>
      </c>
      <c r="I581">
        <v>0</v>
      </c>
      <c r="J581" t="str">
        <f>VLOOKUP(Data_Sales[[#This Row],[Sales Person]],Data_Persons!$C$1:$D$9,2,FALSE)</f>
        <v>Steve</v>
      </c>
      <c r="K581">
        <f>INDEX(Data_Persons!$B$2:$D$10,MATCH(Data_Sales[[#This Row],[Sales Person]],Data_Persons!$C$2:$C$9,0),1)</f>
        <v>4</v>
      </c>
      <c r="L581">
        <f>VLOOKUP(Data_Sales[[#This Row],[Manager]],Data_Persons!$A$1:$C$9,2,FALSE)</f>
        <v>4</v>
      </c>
      <c r="M581">
        <f>Data_Sales[[#This Row],[Price]]*Data_Sales[[#This Row],[Quantity]]</f>
        <v>0</v>
      </c>
    </row>
    <row r="582" spans="1:13" x14ac:dyDescent="0.35">
      <c r="A582" t="s">
        <v>619</v>
      </c>
      <c r="B582" s="2">
        <v>44461</v>
      </c>
      <c r="C582">
        <v>17</v>
      </c>
      <c r="D582" t="s">
        <v>60</v>
      </c>
      <c r="E582" t="s">
        <v>35</v>
      </c>
      <c r="F582" t="s">
        <v>10</v>
      </c>
      <c r="G582" t="s">
        <v>2041</v>
      </c>
      <c r="H582">
        <v>289</v>
      </c>
      <c r="I582">
        <v>0</v>
      </c>
      <c r="J582" t="str">
        <f>VLOOKUP(Data_Sales[[#This Row],[Sales Person]],Data_Persons!$C$1:$D$9,2,FALSE)</f>
        <v>Jeff</v>
      </c>
      <c r="K582">
        <f>INDEX(Data_Persons!$B$2:$D$10,MATCH(Data_Sales[[#This Row],[Sales Person]],Data_Persons!$C$2:$C$9,0),1)</f>
        <v>5</v>
      </c>
      <c r="L582">
        <f>VLOOKUP(Data_Sales[[#This Row],[Manager]],Data_Persons!$A$1:$C$9,2,FALSE)</f>
        <v>3</v>
      </c>
      <c r="M582">
        <f>Data_Sales[[#This Row],[Price]]*Data_Sales[[#This Row],[Quantity]]</f>
        <v>0</v>
      </c>
    </row>
    <row r="583" spans="1:13" x14ac:dyDescent="0.35">
      <c r="A583" t="s">
        <v>620</v>
      </c>
      <c r="B583" s="2">
        <v>44461</v>
      </c>
      <c r="C583">
        <v>9</v>
      </c>
      <c r="D583" t="s">
        <v>37</v>
      </c>
      <c r="E583" t="s">
        <v>38</v>
      </c>
      <c r="F583" t="s">
        <v>14</v>
      </c>
      <c r="G583" t="s">
        <v>2041</v>
      </c>
      <c r="H583">
        <v>289</v>
      </c>
      <c r="I583">
        <v>7</v>
      </c>
      <c r="J583" t="str">
        <f>VLOOKUP(Data_Sales[[#This Row],[Sales Person]],Data_Persons!$C$1:$D$9,2,FALSE)</f>
        <v>Philip</v>
      </c>
      <c r="K583">
        <f>INDEX(Data_Persons!$B$2:$D$10,MATCH(Data_Sales[[#This Row],[Sales Person]],Data_Persons!$C$2:$C$9,0),1)</f>
        <v>8</v>
      </c>
      <c r="L583">
        <f>VLOOKUP(Data_Sales[[#This Row],[Manager]],Data_Persons!$A$1:$C$9,2,FALSE)</f>
        <v>8</v>
      </c>
      <c r="M583">
        <f>Data_Sales[[#This Row],[Price]]*Data_Sales[[#This Row],[Quantity]]</f>
        <v>2023</v>
      </c>
    </row>
    <row r="584" spans="1:13" x14ac:dyDescent="0.35">
      <c r="A584" t="s">
        <v>621</v>
      </c>
      <c r="B584" s="2">
        <v>44462</v>
      </c>
      <c r="C584">
        <v>19</v>
      </c>
      <c r="D584" t="s">
        <v>29</v>
      </c>
      <c r="E584" t="s">
        <v>35</v>
      </c>
      <c r="F584" t="s">
        <v>10</v>
      </c>
      <c r="G584" t="s">
        <v>2041</v>
      </c>
      <c r="H584">
        <v>289</v>
      </c>
      <c r="I584">
        <v>8</v>
      </c>
      <c r="J584" t="str">
        <f>VLOOKUP(Data_Sales[[#This Row],[Sales Person]],Data_Persons!$C$1:$D$9,2,FALSE)</f>
        <v>Jeff</v>
      </c>
      <c r="K584">
        <f>INDEX(Data_Persons!$B$2:$D$10,MATCH(Data_Sales[[#This Row],[Sales Person]],Data_Persons!$C$2:$C$9,0),1)</f>
        <v>5</v>
      </c>
      <c r="L584">
        <f>VLOOKUP(Data_Sales[[#This Row],[Manager]],Data_Persons!$A$1:$C$9,2,FALSE)</f>
        <v>3</v>
      </c>
      <c r="M584">
        <f>Data_Sales[[#This Row],[Price]]*Data_Sales[[#This Row],[Quantity]]</f>
        <v>2312</v>
      </c>
    </row>
    <row r="585" spans="1:13" x14ac:dyDescent="0.35">
      <c r="A585" t="s">
        <v>622</v>
      </c>
      <c r="B585" s="2">
        <v>44463</v>
      </c>
      <c r="C585">
        <v>19</v>
      </c>
      <c r="D585" t="s">
        <v>29</v>
      </c>
      <c r="E585" t="s">
        <v>9</v>
      </c>
      <c r="F585" t="s">
        <v>10</v>
      </c>
      <c r="G585" t="s">
        <v>2041</v>
      </c>
      <c r="H585">
        <v>289</v>
      </c>
      <c r="I585">
        <v>4</v>
      </c>
      <c r="J585" t="str">
        <f>VLOOKUP(Data_Sales[[#This Row],[Sales Person]],Data_Persons!$C$1:$D$9,2,FALSE)</f>
        <v>Jeff</v>
      </c>
      <c r="K585">
        <f>INDEX(Data_Persons!$B$2:$D$10,MATCH(Data_Sales[[#This Row],[Sales Person]],Data_Persons!$C$2:$C$9,0),1)</f>
        <v>3</v>
      </c>
      <c r="L585">
        <f>VLOOKUP(Data_Sales[[#This Row],[Manager]],Data_Persons!$A$1:$C$9,2,FALSE)</f>
        <v>3</v>
      </c>
      <c r="M585">
        <f>Data_Sales[[#This Row],[Price]]*Data_Sales[[#This Row],[Quantity]]</f>
        <v>1156</v>
      </c>
    </row>
    <row r="586" spans="1:13" x14ac:dyDescent="0.35">
      <c r="A586" t="s">
        <v>623</v>
      </c>
      <c r="B586" s="2">
        <v>44464</v>
      </c>
      <c r="C586">
        <v>3</v>
      </c>
      <c r="D586" t="s">
        <v>26</v>
      </c>
      <c r="E586" t="s">
        <v>27</v>
      </c>
      <c r="F586" t="s">
        <v>18</v>
      </c>
      <c r="G586" t="s">
        <v>2041</v>
      </c>
      <c r="H586">
        <v>289</v>
      </c>
      <c r="I586">
        <v>4</v>
      </c>
      <c r="J586" t="str">
        <f>VLOOKUP(Data_Sales[[#This Row],[Sales Person]],Data_Persons!$C$1:$D$9,2,FALSE)</f>
        <v>Sara</v>
      </c>
      <c r="K586">
        <f>INDEX(Data_Persons!$B$2:$D$10,MATCH(Data_Sales[[#This Row],[Sales Person]],Data_Persons!$C$2:$C$9,0),1)</f>
        <v>2</v>
      </c>
      <c r="L586">
        <f>VLOOKUP(Data_Sales[[#This Row],[Manager]],Data_Persons!$A$1:$C$9,2,FALSE)</f>
        <v>5</v>
      </c>
      <c r="M586">
        <f>Data_Sales[[#This Row],[Price]]*Data_Sales[[#This Row],[Quantity]]</f>
        <v>1156</v>
      </c>
    </row>
    <row r="587" spans="1:13" x14ac:dyDescent="0.35">
      <c r="A587" t="s">
        <v>624</v>
      </c>
      <c r="B587" s="2">
        <v>44468</v>
      </c>
      <c r="C587">
        <v>3</v>
      </c>
      <c r="D587" t="s">
        <v>26</v>
      </c>
      <c r="E587" t="s">
        <v>27</v>
      </c>
      <c r="F587" t="s">
        <v>18</v>
      </c>
      <c r="G587" t="s">
        <v>2041</v>
      </c>
      <c r="H587">
        <v>289</v>
      </c>
      <c r="I587">
        <v>8</v>
      </c>
      <c r="J587" t="str">
        <f>VLOOKUP(Data_Sales[[#This Row],[Sales Person]],Data_Persons!$C$1:$D$9,2,FALSE)</f>
        <v>Sara</v>
      </c>
      <c r="K587">
        <f>INDEX(Data_Persons!$B$2:$D$10,MATCH(Data_Sales[[#This Row],[Sales Person]],Data_Persons!$C$2:$C$9,0),1)</f>
        <v>2</v>
      </c>
      <c r="L587">
        <f>VLOOKUP(Data_Sales[[#This Row],[Manager]],Data_Persons!$A$1:$C$9,2,FALSE)</f>
        <v>5</v>
      </c>
      <c r="M587">
        <f>Data_Sales[[#This Row],[Price]]*Data_Sales[[#This Row],[Quantity]]</f>
        <v>2312</v>
      </c>
    </row>
    <row r="588" spans="1:13" x14ac:dyDescent="0.35">
      <c r="A588" t="s">
        <v>625</v>
      </c>
      <c r="B588" s="2">
        <v>44468</v>
      </c>
      <c r="C588">
        <v>7</v>
      </c>
      <c r="D588" t="s">
        <v>40</v>
      </c>
      <c r="E588" t="s">
        <v>13</v>
      </c>
      <c r="F588" t="s">
        <v>14</v>
      </c>
      <c r="G588" t="s">
        <v>2041</v>
      </c>
      <c r="H588">
        <v>289</v>
      </c>
      <c r="I588">
        <v>0</v>
      </c>
      <c r="J588" t="str">
        <f>VLOOKUP(Data_Sales[[#This Row],[Sales Person]],Data_Persons!$C$1:$D$9,2,FALSE)</f>
        <v>Steve</v>
      </c>
      <c r="K588">
        <f>INDEX(Data_Persons!$B$2:$D$10,MATCH(Data_Sales[[#This Row],[Sales Person]],Data_Persons!$C$2:$C$9,0),1)</f>
        <v>4</v>
      </c>
      <c r="L588">
        <f>VLOOKUP(Data_Sales[[#This Row],[Manager]],Data_Persons!$A$1:$C$9,2,FALSE)</f>
        <v>4</v>
      </c>
      <c r="M588">
        <f>Data_Sales[[#This Row],[Price]]*Data_Sales[[#This Row],[Quantity]]</f>
        <v>0</v>
      </c>
    </row>
    <row r="589" spans="1:13" x14ac:dyDescent="0.35">
      <c r="A589" t="s">
        <v>626</v>
      </c>
      <c r="B589" s="2">
        <v>44469</v>
      </c>
      <c r="C589">
        <v>11</v>
      </c>
      <c r="D589" t="s">
        <v>112</v>
      </c>
      <c r="E589" t="s">
        <v>23</v>
      </c>
      <c r="F589" t="s">
        <v>24</v>
      </c>
      <c r="G589" t="s">
        <v>2041</v>
      </c>
      <c r="H589">
        <v>289</v>
      </c>
      <c r="I589">
        <v>1</v>
      </c>
      <c r="J589" t="str">
        <f>VLOOKUP(Data_Sales[[#This Row],[Sales Person]],Data_Persons!$C$1:$D$9,2,FALSE)</f>
        <v>Sara</v>
      </c>
      <c r="K589">
        <f>INDEX(Data_Persons!$B$2:$D$10,MATCH(Data_Sales[[#This Row],[Sales Person]],Data_Persons!$C$2:$C$9,0),1)</f>
        <v>5</v>
      </c>
      <c r="L589">
        <f>VLOOKUP(Data_Sales[[#This Row],[Manager]],Data_Persons!$A$1:$C$9,2,FALSE)</f>
        <v>5</v>
      </c>
      <c r="M589">
        <f>Data_Sales[[#This Row],[Price]]*Data_Sales[[#This Row],[Quantity]]</f>
        <v>289</v>
      </c>
    </row>
    <row r="590" spans="1:13" x14ac:dyDescent="0.35">
      <c r="A590" t="s">
        <v>627</v>
      </c>
      <c r="B590" s="2">
        <v>44471</v>
      </c>
      <c r="C590">
        <v>14</v>
      </c>
      <c r="D590" t="s">
        <v>62</v>
      </c>
      <c r="E590" t="s">
        <v>33</v>
      </c>
      <c r="F590" t="s">
        <v>24</v>
      </c>
      <c r="G590" t="s">
        <v>2041</v>
      </c>
      <c r="H590">
        <v>289</v>
      </c>
      <c r="I590">
        <v>9</v>
      </c>
      <c r="J590" t="str">
        <f>VLOOKUP(Data_Sales[[#This Row],[Sales Person]],Data_Persons!$C$1:$D$9,2,FALSE)</f>
        <v>Steve</v>
      </c>
      <c r="K590">
        <f>INDEX(Data_Persons!$B$2:$D$10,MATCH(Data_Sales[[#This Row],[Sales Person]],Data_Persons!$C$2:$C$9,0),1)</f>
        <v>6</v>
      </c>
      <c r="L590">
        <f>VLOOKUP(Data_Sales[[#This Row],[Manager]],Data_Persons!$A$1:$C$9,2,FALSE)</f>
        <v>4</v>
      </c>
      <c r="M590">
        <f>Data_Sales[[#This Row],[Price]]*Data_Sales[[#This Row],[Quantity]]</f>
        <v>2601</v>
      </c>
    </row>
    <row r="591" spans="1:13" x14ac:dyDescent="0.35">
      <c r="A591" t="s">
        <v>628</v>
      </c>
      <c r="B591" s="2">
        <v>44473</v>
      </c>
      <c r="C591">
        <v>20</v>
      </c>
      <c r="D591" t="s">
        <v>8</v>
      </c>
      <c r="E591" t="s">
        <v>9</v>
      </c>
      <c r="F591" t="s">
        <v>10</v>
      </c>
      <c r="G591" t="s">
        <v>2041</v>
      </c>
      <c r="H591">
        <v>289</v>
      </c>
      <c r="I591">
        <v>1</v>
      </c>
      <c r="J591" t="str">
        <f>VLOOKUP(Data_Sales[[#This Row],[Sales Person]],Data_Persons!$C$1:$D$9,2,FALSE)</f>
        <v>Jeff</v>
      </c>
      <c r="K591">
        <f>INDEX(Data_Persons!$B$2:$D$10,MATCH(Data_Sales[[#This Row],[Sales Person]],Data_Persons!$C$2:$C$9,0),1)</f>
        <v>3</v>
      </c>
      <c r="L591">
        <f>VLOOKUP(Data_Sales[[#This Row],[Manager]],Data_Persons!$A$1:$C$9,2,FALSE)</f>
        <v>3</v>
      </c>
      <c r="M591">
        <f>Data_Sales[[#This Row],[Price]]*Data_Sales[[#This Row],[Quantity]]</f>
        <v>289</v>
      </c>
    </row>
    <row r="592" spans="1:13" x14ac:dyDescent="0.35">
      <c r="A592" t="s">
        <v>629</v>
      </c>
      <c r="B592" s="2">
        <v>44474</v>
      </c>
      <c r="C592">
        <v>9</v>
      </c>
      <c r="D592" t="s">
        <v>37</v>
      </c>
      <c r="E592" t="s">
        <v>13</v>
      </c>
      <c r="F592" t="s">
        <v>14</v>
      </c>
      <c r="G592" t="s">
        <v>2041</v>
      </c>
      <c r="H592">
        <v>289</v>
      </c>
      <c r="I592">
        <v>9</v>
      </c>
      <c r="J592" t="str">
        <f>VLOOKUP(Data_Sales[[#This Row],[Sales Person]],Data_Persons!$C$1:$D$9,2,FALSE)</f>
        <v>Steve</v>
      </c>
      <c r="K592">
        <f>INDEX(Data_Persons!$B$2:$D$10,MATCH(Data_Sales[[#This Row],[Sales Person]],Data_Persons!$C$2:$C$9,0),1)</f>
        <v>4</v>
      </c>
      <c r="L592">
        <f>VLOOKUP(Data_Sales[[#This Row],[Manager]],Data_Persons!$A$1:$C$9,2,FALSE)</f>
        <v>4</v>
      </c>
      <c r="M592">
        <f>Data_Sales[[#This Row],[Price]]*Data_Sales[[#This Row],[Quantity]]</f>
        <v>2601</v>
      </c>
    </row>
    <row r="593" spans="1:13" x14ac:dyDescent="0.35">
      <c r="A593" t="s">
        <v>630</v>
      </c>
      <c r="B593" s="2">
        <v>44479</v>
      </c>
      <c r="C593">
        <v>6</v>
      </c>
      <c r="D593" t="s">
        <v>12</v>
      </c>
      <c r="E593" t="s">
        <v>38</v>
      </c>
      <c r="F593" t="s">
        <v>14</v>
      </c>
      <c r="G593" t="s">
        <v>2041</v>
      </c>
      <c r="H593">
        <v>289</v>
      </c>
      <c r="I593">
        <v>3</v>
      </c>
      <c r="J593" t="str">
        <f>VLOOKUP(Data_Sales[[#This Row],[Sales Person]],Data_Persons!$C$1:$D$9,2,FALSE)</f>
        <v>Philip</v>
      </c>
      <c r="K593">
        <f>INDEX(Data_Persons!$B$2:$D$10,MATCH(Data_Sales[[#This Row],[Sales Person]],Data_Persons!$C$2:$C$9,0),1)</f>
        <v>8</v>
      </c>
      <c r="L593">
        <f>VLOOKUP(Data_Sales[[#This Row],[Manager]],Data_Persons!$A$1:$C$9,2,FALSE)</f>
        <v>8</v>
      </c>
      <c r="M593">
        <f>Data_Sales[[#This Row],[Price]]*Data_Sales[[#This Row],[Quantity]]</f>
        <v>867</v>
      </c>
    </row>
    <row r="594" spans="1:13" x14ac:dyDescent="0.35">
      <c r="A594" t="s">
        <v>631</v>
      </c>
      <c r="B594" s="2">
        <v>44479</v>
      </c>
      <c r="C594">
        <v>5</v>
      </c>
      <c r="D594" t="s">
        <v>20</v>
      </c>
      <c r="E594" t="s">
        <v>17</v>
      </c>
      <c r="F594" t="s">
        <v>18</v>
      </c>
      <c r="G594" t="s">
        <v>2041</v>
      </c>
      <c r="H594">
        <v>289</v>
      </c>
      <c r="I594">
        <v>1</v>
      </c>
      <c r="J594" t="str">
        <f>VLOOKUP(Data_Sales[[#This Row],[Sales Person]],Data_Persons!$C$1:$D$9,2,FALSE)</f>
        <v>Jeff</v>
      </c>
      <c r="K594">
        <f>INDEX(Data_Persons!$B$2:$D$10,MATCH(Data_Sales[[#This Row],[Sales Person]],Data_Persons!$C$2:$C$9,0),1)</f>
        <v>2</v>
      </c>
      <c r="L594">
        <f>VLOOKUP(Data_Sales[[#This Row],[Manager]],Data_Persons!$A$1:$C$9,2,FALSE)</f>
        <v>3</v>
      </c>
      <c r="M594">
        <f>Data_Sales[[#This Row],[Price]]*Data_Sales[[#This Row],[Quantity]]</f>
        <v>289</v>
      </c>
    </row>
    <row r="595" spans="1:13" x14ac:dyDescent="0.35">
      <c r="A595" t="s">
        <v>632</v>
      </c>
      <c r="B595" s="2">
        <v>44480</v>
      </c>
      <c r="C595">
        <v>13</v>
      </c>
      <c r="D595" t="s">
        <v>32</v>
      </c>
      <c r="E595" t="s">
        <v>23</v>
      </c>
      <c r="F595" t="s">
        <v>24</v>
      </c>
      <c r="G595" t="s">
        <v>2041</v>
      </c>
      <c r="H595">
        <v>289</v>
      </c>
      <c r="I595">
        <v>7</v>
      </c>
      <c r="J595" t="str">
        <f>VLOOKUP(Data_Sales[[#This Row],[Sales Person]],Data_Persons!$C$1:$D$9,2,FALSE)</f>
        <v>Sara</v>
      </c>
      <c r="K595">
        <f>INDEX(Data_Persons!$B$2:$D$10,MATCH(Data_Sales[[#This Row],[Sales Person]],Data_Persons!$C$2:$C$9,0),1)</f>
        <v>5</v>
      </c>
      <c r="L595">
        <f>VLOOKUP(Data_Sales[[#This Row],[Manager]],Data_Persons!$A$1:$C$9,2,FALSE)</f>
        <v>5</v>
      </c>
      <c r="M595">
        <f>Data_Sales[[#This Row],[Price]]*Data_Sales[[#This Row],[Quantity]]</f>
        <v>2023</v>
      </c>
    </row>
    <row r="596" spans="1:13" x14ac:dyDescent="0.35">
      <c r="A596" t="s">
        <v>633</v>
      </c>
      <c r="B596" s="2">
        <v>44481</v>
      </c>
      <c r="C596">
        <v>20</v>
      </c>
      <c r="D596" t="s">
        <v>8</v>
      </c>
      <c r="E596" t="s">
        <v>35</v>
      </c>
      <c r="F596" t="s">
        <v>10</v>
      </c>
      <c r="G596" t="s">
        <v>2041</v>
      </c>
      <c r="H596">
        <v>289</v>
      </c>
      <c r="I596">
        <v>3</v>
      </c>
      <c r="J596" t="str">
        <f>VLOOKUP(Data_Sales[[#This Row],[Sales Person]],Data_Persons!$C$1:$D$9,2,FALSE)</f>
        <v>Jeff</v>
      </c>
      <c r="K596">
        <f>INDEX(Data_Persons!$B$2:$D$10,MATCH(Data_Sales[[#This Row],[Sales Person]],Data_Persons!$C$2:$C$9,0),1)</f>
        <v>5</v>
      </c>
      <c r="L596">
        <f>VLOOKUP(Data_Sales[[#This Row],[Manager]],Data_Persons!$A$1:$C$9,2,FALSE)</f>
        <v>3</v>
      </c>
      <c r="M596">
        <f>Data_Sales[[#This Row],[Price]]*Data_Sales[[#This Row],[Quantity]]</f>
        <v>867</v>
      </c>
    </row>
    <row r="597" spans="1:13" x14ac:dyDescent="0.35">
      <c r="A597" t="s">
        <v>634</v>
      </c>
      <c r="B597" s="2">
        <v>44482</v>
      </c>
      <c r="C597">
        <v>13</v>
      </c>
      <c r="D597" t="s">
        <v>32</v>
      </c>
      <c r="E597" t="s">
        <v>23</v>
      </c>
      <c r="F597" t="s">
        <v>24</v>
      </c>
      <c r="G597" t="s">
        <v>2041</v>
      </c>
      <c r="H597">
        <v>289</v>
      </c>
      <c r="I597">
        <v>8</v>
      </c>
      <c r="J597" t="str">
        <f>VLOOKUP(Data_Sales[[#This Row],[Sales Person]],Data_Persons!$C$1:$D$9,2,FALSE)</f>
        <v>Sara</v>
      </c>
      <c r="K597">
        <f>INDEX(Data_Persons!$B$2:$D$10,MATCH(Data_Sales[[#This Row],[Sales Person]],Data_Persons!$C$2:$C$9,0),1)</f>
        <v>5</v>
      </c>
      <c r="L597">
        <f>VLOOKUP(Data_Sales[[#This Row],[Manager]],Data_Persons!$A$1:$C$9,2,FALSE)</f>
        <v>5</v>
      </c>
      <c r="M597">
        <f>Data_Sales[[#This Row],[Price]]*Data_Sales[[#This Row],[Quantity]]</f>
        <v>2312</v>
      </c>
    </row>
    <row r="598" spans="1:13" x14ac:dyDescent="0.35">
      <c r="A598" t="s">
        <v>635</v>
      </c>
      <c r="B598" s="2">
        <v>44483</v>
      </c>
      <c r="C598">
        <v>10</v>
      </c>
      <c r="D598" t="s">
        <v>65</v>
      </c>
      <c r="E598" t="s">
        <v>13</v>
      </c>
      <c r="F598" t="s">
        <v>14</v>
      </c>
      <c r="G598" t="s">
        <v>2041</v>
      </c>
      <c r="H598">
        <v>289</v>
      </c>
      <c r="I598">
        <v>5</v>
      </c>
      <c r="J598" t="str">
        <f>VLOOKUP(Data_Sales[[#This Row],[Sales Person]],Data_Persons!$C$1:$D$9,2,FALSE)</f>
        <v>Steve</v>
      </c>
      <c r="K598">
        <f>INDEX(Data_Persons!$B$2:$D$10,MATCH(Data_Sales[[#This Row],[Sales Person]],Data_Persons!$C$2:$C$9,0),1)</f>
        <v>4</v>
      </c>
      <c r="L598">
        <f>VLOOKUP(Data_Sales[[#This Row],[Manager]],Data_Persons!$A$1:$C$9,2,FALSE)</f>
        <v>4</v>
      </c>
      <c r="M598">
        <f>Data_Sales[[#This Row],[Price]]*Data_Sales[[#This Row],[Quantity]]</f>
        <v>1445</v>
      </c>
    </row>
    <row r="599" spans="1:13" x14ac:dyDescent="0.35">
      <c r="A599" t="s">
        <v>636</v>
      </c>
      <c r="B599" s="2">
        <v>44485</v>
      </c>
      <c r="C599">
        <v>1</v>
      </c>
      <c r="D599" t="s">
        <v>58</v>
      </c>
      <c r="E599" t="s">
        <v>17</v>
      </c>
      <c r="F599" t="s">
        <v>18</v>
      </c>
      <c r="G599" t="s">
        <v>2041</v>
      </c>
      <c r="H599">
        <v>289</v>
      </c>
      <c r="I599">
        <v>7</v>
      </c>
      <c r="J599" t="str">
        <f>VLOOKUP(Data_Sales[[#This Row],[Sales Person]],Data_Persons!$C$1:$D$9,2,FALSE)</f>
        <v>Jeff</v>
      </c>
      <c r="K599">
        <f>INDEX(Data_Persons!$B$2:$D$10,MATCH(Data_Sales[[#This Row],[Sales Person]],Data_Persons!$C$2:$C$9,0),1)</f>
        <v>2</v>
      </c>
      <c r="L599">
        <f>VLOOKUP(Data_Sales[[#This Row],[Manager]],Data_Persons!$A$1:$C$9,2,FALSE)</f>
        <v>3</v>
      </c>
      <c r="M599">
        <f>Data_Sales[[#This Row],[Price]]*Data_Sales[[#This Row],[Quantity]]</f>
        <v>2023</v>
      </c>
    </row>
    <row r="600" spans="1:13" x14ac:dyDescent="0.35">
      <c r="A600" t="s">
        <v>637</v>
      </c>
      <c r="B600" s="2">
        <v>44485</v>
      </c>
      <c r="C600">
        <v>11</v>
      </c>
      <c r="D600" t="s">
        <v>112</v>
      </c>
      <c r="E600" t="s">
        <v>23</v>
      </c>
      <c r="F600" t="s">
        <v>24</v>
      </c>
      <c r="G600" t="s">
        <v>2041</v>
      </c>
      <c r="H600">
        <v>289</v>
      </c>
      <c r="I600">
        <v>9</v>
      </c>
      <c r="J600" t="str">
        <f>VLOOKUP(Data_Sales[[#This Row],[Sales Person]],Data_Persons!$C$1:$D$9,2,FALSE)</f>
        <v>Sara</v>
      </c>
      <c r="K600">
        <f>INDEX(Data_Persons!$B$2:$D$10,MATCH(Data_Sales[[#This Row],[Sales Person]],Data_Persons!$C$2:$C$9,0),1)</f>
        <v>5</v>
      </c>
      <c r="L600">
        <f>VLOOKUP(Data_Sales[[#This Row],[Manager]],Data_Persons!$A$1:$C$9,2,FALSE)</f>
        <v>5</v>
      </c>
      <c r="M600">
        <f>Data_Sales[[#This Row],[Price]]*Data_Sales[[#This Row],[Quantity]]</f>
        <v>2601</v>
      </c>
    </row>
    <row r="601" spans="1:13" x14ac:dyDescent="0.35">
      <c r="A601" t="s">
        <v>638</v>
      </c>
      <c r="B601" s="2">
        <v>44489</v>
      </c>
      <c r="C601">
        <v>18</v>
      </c>
      <c r="D601" t="s">
        <v>49</v>
      </c>
      <c r="E601" t="s">
        <v>35</v>
      </c>
      <c r="F601" t="s">
        <v>10</v>
      </c>
      <c r="G601" t="s">
        <v>2041</v>
      </c>
      <c r="H601">
        <v>289</v>
      </c>
      <c r="I601">
        <v>5</v>
      </c>
      <c r="J601" t="str">
        <f>VLOOKUP(Data_Sales[[#This Row],[Sales Person]],Data_Persons!$C$1:$D$9,2,FALSE)</f>
        <v>Jeff</v>
      </c>
      <c r="K601">
        <f>INDEX(Data_Persons!$B$2:$D$10,MATCH(Data_Sales[[#This Row],[Sales Person]],Data_Persons!$C$2:$C$9,0),1)</f>
        <v>5</v>
      </c>
      <c r="L601">
        <f>VLOOKUP(Data_Sales[[#This Row],[Manager]],Data_Persons!$A$1:$C$9,2,FALSE)</f>
        <v>3</v>
      </c>
      <c r="M601">
        <f>Data_Sales[[#This Row],[Price]]*Data_Sales[[#This Row],[Quantity]]</f>
        <v>1445</v>
      </c>
    </row>
    <row r="602" spans="1:13" x14ac:dyDescent="0.35">
      <c r="A602" t="s">
        <v>639</v>
      </c>
      <c r="B602" s="2">
        <v>44491</v>
      </c>
      <c r="C602">
        <v>1</v>
      </c>
      <c r="D602" t="s">
        <v>58</v>
      </c>
      <c r="E602" t="s">
        <v>27</v>
      </c>
      <c r="F602" t="s">
        <v>18</v>
      </c>
      <c r="G602" t="s">
        <v>2041</v>
      </c>
      <c r="H602">
        <v>289</v>
      </c>
      <c r="I602">
        <v>7</v>
      </c>
      <c r="J602" t="str">
        <f>VLOOKUP(Data_Sales[[#This Row],[Sales Person]],Data_Persons!$C$1:$D$9,2,FALSE)</f>
        <v>Sara</v>
      </c>
      <c r="K602">
        <f>INDEX(Data_Persons!$B$2:$D$10,MATCH(Data_Sales[[#This Row],[Sales Person]],Data_Persons!$C$2:$C$9,0),1)</f>
        <v>2</v>
      </c>
      <c r="L602">
        <f>VLOOKUP(Data_Sales[[#This Row],[Manager]],Data_Persons!$A$1:$C$9,2,FALSE)</f>
        <v>5</v>
      </c>
      <c r="M602">
        <f>Data_Sales[[#This Row],[Price]]*Data_Sales[[#This Row],[Quantity]]</f>
        <v>2023</v>
      </c>
    </row>
    <row r="603" spans="1:13" x14ac:dyDescent="0.35">
      <c r="A603" t="s">
        <v>640</v>
      </c>
      <c r="B603" s="2">
        <v>44498</v>
      </c>
      <c r="C603">
        <v>17</v>
      </c>
      <c r="D603" t="s">
        <v>60</v>
      </c>
      <c r="E603" t="s">
        <v>9</v>
      </c>
      <c r="F603" t="s">
        <v>10</v>
      </c>
      <c r="G603" t="s">
        <v>2041</v>
      </c>
      <c r="H603">
        <v>289</v>
      </c>
      <c r="I603">
        <v>9</v>
      </c>
      <c r="J603" t="str">
        <f>VLOOKUP(Data_Sales[[#This Row],[Sales Person]],Data_Persons!$C$1:$D$9,2,FALSE)</f>
        <v>Jeff</v>
      </c>
      <c r="K603">
        <f>INDEX(Data_Persons!$B$2:$D$10,MATCH(Data_Sales[[#This Row],[Sales Person]],Data_Persons!$C$2:$C$9,0),1)</f>
        <v>3</v>
      </c>
      <c r="L603">
        <f>VLOOKUP(Data_Sales[[#This Row],[Manager]],Data_Persons!$A$1:$C$9,2,FALSE)</f>
        <v>3</v>
      </c>
      <c r="M603">
        <f>Data_Sales[[#This Row],[Price]]*Data_Sales[[#This Row],[Quantity]]</f>
        <v>2601</v>
      </c>
    </row>
    <row r="604" spans="1:13" x14ac:dyDescent="0.35">
      <c r="A604" t="s">
        <v>641</v>
      </c>
      <c r="B604" s="2">
        <v>44507</v>
      </c>
      <c r="C604">
        <v>9</v>
      </c>
      <c r="D604" t="s">
        <v>37</v>
      </c>
      <c r="E604" t="s">
        <v>13</v>
      </c>
      <c r="F604" t="s">
        <v>14</v>
      </c>
      <c r="G604" t="s">
        <v>2041</v>
      </c>
      <c r="H604">
        <v>289</v>
      </c>
      <c r="I604">
        <v>9</v>
      </c>
      <c r="J604" t="str">
        <f>VLOOKUP(Data_Sales[[#This Row],[Sales Person]],Data_Persons!$C$1:$D$9,2,FALSE)</f>
        <v>Steve</v>
      </c>
      <c r="K604">
        <f>INDEX(Data_Persons!$B$2:$D$10,MATCH(Data_Sales[[#This Row],[Sales Person]],Data_Persons!$C$2:$C$9,0),1)</f>
        <v>4</v>
      </c>
      <c r="L604">
        <f>VLOOKUP(Data_Sales[[#This Row],[Manager]],Data_Persons!$A$1:$C$9,2,FALSE)</f>
        <v>4</v>
      </c>
      <c r="M604">
        <f>Data_Sales[[#This Row],[Price]]*Data_Sales[[#This Row],[Quantity]]</f>
        <v>2601</v>
      </c>
    </row>
    <row r="605" spans="1:13" x14ac:dyDescent="0.35">
      <c r="A605" t="s">
        <v>642</v>
      </c>
      <c r="B605" s="2">
        <v>44509</v>
      </c>
      <c r="C605">
        <v>16</v>
      </c>
      <c r="D605" t="s">
        <v>89</v>
      </c>
      <c r="E605" t="s">
        <v>9</v>
      </c>
      <c r="F605" t="s">
        <v>10</v>
      </c>
      <c r="G605" t="s">
        <v>2041</v>
      </c>
      <c r="H605">
        <v>289</v>
      </c>
      <c r="I605">
        <v>4</v>
      </c>
      <c r="J605" t="str">
        <f>VLOOKUP(Data_Sales[[#This Row],[Sales Person]],Data_Persons!$C$1:$D$9,2,FALSE)</f>
        <v>Jeff</v>
      </c>
      <c r="K605">
        <f>INDEX(Data_Persons!$B$2:$D$10,MATCH(Data_Sales[[#This Row],[Sales Person]],Data_Persons!$C$2:$C$9,0),1)</f>
        <v>3</v>
      </c>
      <c r="L605">
        <f>VLOOKUP(Data_Sales[[#This Row],[Manager]],Data_Persons!$A$1:$C$9,2,FALSE)</f>
        <v>3</v>
      </c>
      <c r="M605">
        <f>Data_Sales[[#This Row],[Price]]*Data_Sales[[#This Row],[Quantity]]</f>
        <v>1156</v>
      </c>
    </row>
    <row r="606" spans="1:13" x14ac:dyDescent="0.35">
      <c r="A606" t="s">
        <v>643</v>
      </c>
      <c r="B606" s="2">
        <v>44515</v>
      </c>
      <c r="C606">
        <v>15</v>
      </c>
      <c r="D606" t="s">
        <v>46</v>
      </c>
      <c r="E606" t="s">
        <v>23</v>
      </c>
      <c r="F606" t="s">
        <v>24</v>
      </c>
      <c r="G606" t="s">
        <v>2041</v>
      </c>
      <c r="H606">
        <v>289</v>
      </c>
      <c r="I606">
        <v>7</v>
      </c>
      <c r="J606" t="str">
        <f>VLOOKUP(Data_Sales[[#This Row],[Sales Person]],Data_Persons!$C$1:$D$9,2,FALSE)</f>
        <v>Sara</v>
      </c>
      <c r="K606">
        <f>INDEX(Data_Persons!$B$2:$D$10,MATCH(Data_Sales[[#This Row],[Sales Person]],Data_Persons!$C$2:$C$9,0),1)</f>
        <v>5</v>
      </c>
      <c r="L606">
        <f>VLOOKUP(Data_Sales[[#This Row],[Manager]],Data_Persons!$A$1:$C$9,2,FALSE)</f>
        <v>5</v>
      </c>
      <c r="M606">
        <f>Data_Sales[[#This Row],[Price]]*Data_Sales[[#This Row],[Quantity]]</f>
        <v>2023</v>
      </c>
    </row>
    <row r="607" spans="1:13" x14ac:dyDescent="0.35">
      <c r="A607" t="s">
        <v>644</v>
      </c>
      <c r="B607" s="2">
        <v>44516</v>
      </c>
      <c r="C607">
        <v>15</v>
      </c>
      <c r="D607" t="s">
        <v>46</v>
      </c>
      <c r="E607" t="s">
        <v>23</v>
      </c>
      <c r="F607" t="s">
        <v>24</v>
      </c>
      <c r="G607" t="s">
        <v>2041</v>
      </c>
      <c r="H607">
        <v>289</v>
      </c>
      <c r="I607">
        <v>1</v>
      </c>
      <c r="J607" t="str">
        <f>VLOOKUP(Data_Sales[[#This Row],[Sales Person]],Data_Persons!$C$1:$D$9,2,FALSE)</f>
        <v>Sara</v>
      </c>
      <c r="K607">
        <f>INDEX(Data_Persons!$B$2:$D$10,MATCH(Data_Sales[[#This Row],[Sales Person]],Data_Persons!$C$2:$C$9,0),1)</f>
        <v>5</v>
      </c>
      <c r="L607">
        <f>VLOOKUP(Data_Sales[[#This Row],[Manager]],Data_Persons!$A$1:$C$9,2,FALSE)</f>
        <v>5</v>
      </c>
      <c r="M607">
        <f>Data_Sales[[#This Row],[Price]]*Data_Sales[[#This Row],[Quantity]]</f>
        <v>289</v>
      </c>
    </row>
    <row r="608" spans="1:13" x14ac:dyDescent="0.35">
      <c r="A608" t="s">
        <v>645</v>
      </c>
      <c r="B608" s="2">
        <v>44517</v>
      </c>
      <c r="C608">
        <v>7</v>
      </c>
      <c r="D608" t="s">
        <v>40</v>
      </c>
      <c r="E608" t="s">
        <v>13</v>
      </c>
      <c r="F608" t="s">
        <v>14</v>
      </c>
      <c r="G608" t="s">
        <v>2041</v>
      </c>
      <c r="H608">
        <v>289</v>
      </c>
      <c r="I608">
        <v>0</v>
      </c>
      <c r="J608" t="str">
        <f>VLOOKUP(Data_Sales[[#This Row],[Sales Person]],Data_Persons!$C$1:$D$9,2,FALSE)</f>
        <v>Steve</v>
      </c>
      <c r="K608">
        <f>INDEX(Data_Persons!$B$2:$D$10,MATCH(Data_Sales[[#This Row],[Sales Person]],Data_Persons!$C$2:$C$9,0),1)</f>
        <v>4</v>
      </c>
      <c r="L608">
        <f>VLOOKUP(Data_Sales[[#This Row],[Manager]],Data_Persons!$A$1:$C$9,2,FALSE)</f>
        <v>4</v>
      </c>
      <c r="M608">
        <f>Data_Sales[[#This Row],[Price]]*Data_Sales[[#This Row],[Quantity]]</f>
        <v>0</v>
      </c>
    </row>
    <row r="609" spans="1:13" x14ac:dyDescent="0.35">
      <c r="A609" t="s">
        <v>646</v>
      </c>
      <c r="B609" s="2">
        <v>44517</v>
      </c>
      <c r="C609">
        <v>3</v>
      </c>
      <c r="D609" t="s">
        <v>26</v>
      </c>
      <c r="E609" t="s">
        <v>27</v>
      </c>
      <c r="F609" t="s">
        <v>18</v>
      </c>
      <c r="G609" t="s">
        <v>2041</v>
      </c>
      <c r="H609">
        <v>289</v>
      </c>
      <c r="I609">
        <v>4</v>
      </c>
      <c r="J609" t="str">
        <f>VLOOKUP(Data_Sales[[#This Row],[Sales Person]],Data_Persons!$C$1:$D$9,2,FALSE)</f>
        <v>Sara</v>
      </c>
      <c r="K609">
        <f>INDEX(Data_Persons!$B$2:$D$10,MATCH(Data_Sales[[#This Row],[Sales Person]],Data_Persons!$C$2:$C$9,0),1)</f>
        <v>2</v>
      </c>
      <c r="L609">
        <f>VLOOKUP(Data_Sales[[#This Row],[Manager]],Data_Persons!$A$1:$C$9,2,FALSE)</f>
        <v>5</v>
      </c>
      <c r="M609">
        <f>Data_Sales[[#This Row],[Price]]*Data_Sales[[#This Row],[Quantity]]</f>
        <v>1156</v>
      </c>
    </row>
    <row r="610" spans="1:13" x14ac:dyDescent="0.35">
      <c r="A610" t="s">
        <v>647</v>
      </c>
      <c r="B610" s="2">
        <v>44519</v>
      </c>
      <c r="C610">
        <v>6</v>
      </c>
      <c r="D610" t="s">
        <v>12</v>
      </c>
      <c r="E610" t="s">
        <v>38</v>
      </c>
      <c r="F610" t="s">
        <v>14</v>
      </c>
      <c r="G610" t="s">
        <v>2041</v>
      </c>
      <c r="H610">
        <v>289</v>
      </c>
      <c r="I610">
        <v>5</v>
      </c>
      <c r="J610" t="str">
        <f>VLOOKUP(Data_Sales[[#This Row],[Sales Person]],Data_Persons!$C$1:$D$9,2,FALSE)</f>
        <v>Philip</v>
      </c>
      <c r="K610">
        <f>INDEX(Data_Persons!$B$2:$D$10,MATCH(Data_Sales[[#This Row],[Sales Person]],Data_Persons!$C$2:$C$9,0),1)</f>
        <v>8</v>
      </c>
      <c r="L610">
        <f>VLOOKUP(Data_Sales[[#This Row],[Manager]],Data_Persons!$A$1:$C$9,2,FALSE)</f>
        <v>8</v>
      </c>
      <c r="M610">
        <f>Data_Sales[[#This Row],[Price]]*Data_Sales[[#This Row],[Quantity]]</f>
        <v>1445</v>
      </c>
    </row>
    <row r="611" spans="1:13" x14ac:dyDescent="0.35">
      <c r="A611" t="s">
        <v>648</v>
      </c>
      <c r="B611" s="2">
        <v>44523</v>
      </c>
      <c r="C611">
        <v>12</v>
      </c>
      <c r="D611" t="s">
        <v>22</v>
      </c>
      <c r="E611" t="s">
        <v>23</v>
      </c>
      <c r="F611" t="s">
        <v>24</v>
      </c>
      <c r="G611" t="s">
        <v>2041</v>
      </c>
      <c r="H611">
        <v>289</v>
      </c>
      <c r="I611">
        <v>6</v>
      </c>
      <c r="J611" t="str">
        <f>VLOOKUP(Data_Sales[[#This Row],[Sales Person]],Data_Persons!$C$1:$D$9,2,FALSE)</f>
        <v>Sara</v>
      </c>
      <c r="K611">
        <f>INDEX(Data_Persons!$B$2:$D$10,MATCH(Data_Sales[[#This Row],[Sales Person]],Data_Persons!$C$2:$C$9,0),1)</f>
        <v>5</v>
      </c>
      <c r="L611">
        <f>VLOOKUP(Data_Sales[[#This Row],[Manager]],Data_Persons!$A$1:$C$9,2,FALSE)</f>
        <v>5</v>
      </c>
      <c r="M611">
        <f>Data_Sales[[#This Row],[Price]]*Data_Sales[[#This Row],[Quantity]]</f>
        <v>1734</v>
      </c>
    </row>
    <row r="612" spans="1:13" x14ac:dyDescent="0.35">
      <c r="A612" t="s">
        <v>649</v>
      </c>
      <c r="B612" s="2">
        <v>44524</v>
      </c>
      <c r="C612">
        <v>13</v>
      </c>
      <c r="D612" t="s">
        <v>32</v>
      </c>
      <c r="E612" t="s">
        <v>33</v>
      </c>
      <c r="F612" t="s">
        <v>24</v>
      </c>
      <c r="G612" t="s">
        <v>2041</v>
      </c>
      <c r="H612">
        <v>289</v>
      </c>
      <c r="I612">
        <v>1</v>
      </c>
      <c r="J612" t="str">
        <f>VLOOKUP(Data_Sales[[#This Row],[Sales Person]],Data_Persons!$C$1:$D$9,2,FALSE)</f>
        <v>Steve</v>
      </c>
      <c r="K612">
        <f>INDEX(Data_Persons!$B$2:$D$10,MATCH(Data_Sales[[#This Row],[Sales Person]],Data_Persons!$C$2:$C$9,0),1)</f>
        <v>6</v>
      </c>
      <c r="L612">
        <f>VLOOKUP(Data_Sales[[#This Row],[Manager]],Data_Persons!$A$1:$C$9,2,FALSE)</f>
        <v>4</v>
      </c>
      <c r="M612">
        <f>Data_Sales[[#This Row],[Price]]*Data_Sales[[#This Row],[Quantity]]</f>
        <v>289</v>
      </c>
    </row>
    <row r="613" spans="1:13" x14ac:dyDescent="0.35">
      <c r="A613" t="s">
        <v>650</v>
      </c>
      <c r="B613" s="2">
        <v>44524</v>
      </c>
      <c r="C613">
        <v>14</v>
      </c>
      <c r="D613" t="s">
        <v>62</v>
      </c>
      <c r="E613" t="s">
        <v>33</v>
      </c>
      <c r="F613" t="s">
        <v>24</v>
      </c>
      <c r="G613" t="s">
        <v>2041</v>
      </c>
      <c r="H613">
        <v>289</v>
      </c>
      <c r="I613">
        <v>2</v>
      </c>
      <c r="J613" t="str">
        <f>VLOOKUP(Data_Sales[[#This Row],[Sales Person]],Data_Persons!$C$1:$D$9,2,FALSE)</f>
        <v>Steve</v>
      </c>
      <c r="K613">
        <f>INDEX(Data_Persons!$B$2:$D$10,MATCH(Data_Sales[[#This Row],[Sales Person]],Data_Persons!$C$2:$C$9,0),1)</f>
        <v>6</v>
      </c>
      <c r="L613">
        <f>VLOOKUP(Data_Sales[[#This Row],[Manager]],Data_Persons!$A$1:$C$9,2,FALSE)</f>
        <v>4</v>
      </c>
      <c r="M613">
        <f>Data_Sales[[#This Row],[Price]]*Data_Sales[[#This Row],[Quantity]]</f>
        <v>578</v>
      </c>
    </row>
    <row r="614" spans="1:13" x14ac:dyDescent="0.35">
      <c r="A614" t="s">
        <v>651</v>
      </c>
      <c r="B614" s="2">
        <v>44526</v>
      </c>
      <c r="C614">
        <v>6</v>
      </c>
      <c r="D614" t="s">
        <v>12</v>
      </c>
      <c r="E614" t="s">
        <v>13</v>
      </c>
      <c r="F614" t="s">
        <v>14</v>
      </c>
      <c r="G614" t="s">
        <v>2041</v>
      </c>
      <c r="H614">
        <v>289</v>
      </c>
      <c r="I614">
        <v>1</v>
      </c>
      <c r="J614" t="str">
        <f>VLOOKUP(Data_Sales[[#This Row],[Sales Person]],Data_Persons!$C$1:$D$9,2,FALSE)</f>
        <v>Steve</v>
      </c>
      <c r="K614">
        <f>INDEX(Data_Persons!$B$2:$D$10,MATCH(Data_Sales[[#This Row],[Sales Person]],Data_Persons!$C$2:$C$9,0),1)</f>
        <v>4</v>
      </c>
      <c r="L614">
        <f>VLOOKUP(Data_Sales[[#This Row],[Manager]],Data_Persons!$A$1:$C$9,2,FALSE)</f>
        <v>4</v>
      </c>
      <c r="M614">
        <f>Data_Sales[[#This Row],[Price]]*Data_Sales[[#This Row],[Quantity]]</f>
        <v>289</v>
      </c>
    </row>
    <row r="615" spans="1:13" x14ac:dyDescent="0.35">
      <c r="A615" t="s">
        <v>652</v>
      </c>
      <c r="B615" s="2">
        <v>44526</v>
      </c>
      <c r="C615">
        <v>13</v>
      </c>
      <c r="D615" t="s">
        <v>32</v>
      </c>
      <c r="E615" t="s">
        <v>33</v>
      </c>
      <c r="F615" t="s">
        <v>24</v>
      </c>
      <c r="G615" t="s">
        <v>2041</v>
      </c>
      <c r="H615">
        <v>289</v>
      </c>
      <c r="I615">
        <v>7</v>
      </c>
      <c r="J615" t="str">
        <f>VLOOKUP(Data_Sales[[#This Row],[Sales Person]],Data_Persons!$C$1:$D$9,2,FALSE)</f>
        <v>Steve</v>
      </c>
      <c r="K615">
        <f>INDEX(Data_Persons!$B$2:$D$10,MATCH(Data_Sales[[#This Row],[Sales Person]],Data_Persons!$C$2:$C$9,0),1)</f>
        <v>6</v>
      </c>
      <c r="L615">
        <f>VLOOKUP(Data_Sales[[#This Row],[Manager]],Data_Persons!$A$1:$C$9,2,FALSE)</f>
        <v>4</v>
      </c>
      <c r="M615">
        <f>Data_Sales[[#This Row],[Price]]*Data_Sales[[#This Row],[Quantity]]</f>
        <v>2023</v>
      </c>
    </row>
    <row r="616" spans="1:13" x14ac:dyDescent="0.35">
      <c r="A616" t="s">
        <v>653</v>
      </c>
      <c r="B616" s="2">
        <v>44528</v>
      </c>
      <c r="C616">
        <v>11</v>
      </c>
      <c r="D616" t="s">
        <v>112</v>
      </c>
      <c r="E616" t="s">
        <v>23</v>
      </c>
      <c r="F616" t="s">
        <v>24</v>
      </c>
      <c r="G616" t="s">
        <v>2041</v>
      </c>
      <c r="H616">
        <v>289</v>
      </c>
      <c r="I616">
        <v>8</v>
      </c>
      <c r="J616" t="str">
        <f>VLOOKUP(Data_Sales[[#This Row],[Sales Person]],Data_Persons!$C$1:$D$9,2,FALSE)</f>
        <v>Sara</v>
      </c>
      <c r="K616">
        <f>INDEX(Data_Persons!$B$2:$D$10,MATCH(Data_Sales[[#This Row],[Sales Person]],Data_Persons!$C$2:$C$9,0),1)</f>
        <v>5</v>
      </c>
      <c r="L616">
        <f>VLOOKUP(Data_Sales[[#This Row],[Manager]],Data_Persons!$A$1:$C$9,2,FALSE)</f>
        <v>5</v>
      </c>
      <c r="M616">
        <f>Data_Sales[[#This Row],[Price]]*Data_Sales[[#This Row],[Quantity]]</f>
        <v>2312</v>
      </c>
    </row>
    <row r="617" spans="1:13" x14ac:dyDescent="0.35">
      <c r="A617" t="s">
        <v>654</v>
      </c>
      <c r="B617" s="2">
        <v>44528</v>
      </c>
      <c r="C617">
        <v>4</v>
      </c>
      <c r="D617" t="s">
        <v>16</v>
      </c>
      <c r="E617" t="s">
        <v>17</v>
      </c>
      <c r="F617" t="s">
        <v>18</v>
      </c>
      <c r="G617" t="s">
        <v>2041</v>
      </c>
      <c r="H617">
        <v>289</v>
      </c>
      <c r="I617">
        <v>7</v>
      </c>
      <c r="J617" t="str">
        <f>VLOOKUP(Data_Sales[[#This Row],[Sales Person]],Data_Persons!$C$1:$D$9,2,FALSE)</f>
        <v>Jeff</v>
      </c>
      <c r="K617">
        <f>INDEX(Data_Persons!$B$2:$D$10,MATCH(Data_Sales[[#This Row],[Sales Person]],Data_Persons!$C$2:$C$9,0),1)</f>
        <v>2</v>
      </c>
      <c r="L617">
        <f>VLOOKUP(Data_Sales[[#This Row],[Manager]],Data_Persons!$A$1:$C$9,2,FALSE)</f>
        <v>3</v>
      </c>
      <c r="M617">
        <f>Data_Sales[[#This Row],[Price]]*Data_Sales[[#This Row],[Quantity]]</f>
        <v>2023</v>
      </c>
    </row>
    <row r="618" spans="1:13" x14ac:dyDescent="0.35">
      <c r="A618" t="s">
        <v>655</v>
      </c>
      <c r="B618" s="2">
        <v>44529</v>
      </c>
      <c r="C618">
        <v>12</v>
      </c>
      <c r="D618" t="s">
        <v>22</v>
      </c>
      <c r="E618" t="s">
        <v>33</v>
      </c>
      <c r="F618" t="s">
        <v>24</v>
      </c>
      <c r="G618" t="s">
        <v>2041</v>
      </c>
      <c r="H618">
        <v>289</v>
      </c>
      <c r="I618">
        <v>9</v>
      </c>
      <c r="J618" t="str">
        <f>VLOOKUP(Data_Sales[[#This Row],[Sales Person]],Data_Persons!$C$1:$D$9,2,FALSE)</f>
        <v>Steve</v>
      </c>
      <c r="K618">
        <f>INDEX(Data_Persons!$B$2:$D$10,MATCH(Data_Sales[[#This Row],[Sales Person]],Data_Persons!$C$2:$C$9,0),1)</f>
        <v>6</v>
      </c>
      <c r="L618">
        <f>VLOOKUP(Data_Sales[[#This Row],[Manager]],Data_Persons!$A$1:$C$9,2,FALSE)</f>
        <v>4</v>
      </c>
      <c r="M618">
        <f>Data_Sales[[#This Row],[Price]]*Data_Sales[[#This Row],[Quantity]]</f>
        <v>2601</v>
      </c>
    </row>
    <row r="619" spans="1:13" x14ac:dyDescent="0.35">
      <c r="A619" t="s">
        <v>656</v>
      </c>
      <c r="B619" s="2">
        <v>44531</v>
      </c>
      <c r="C619">
        <v>17</v>
      </c>
      <c r="D619" t="s">
        <v>60</v>
      </c>
      <c r="E619" t="s">
        <v>9</v>
      </c>
      <c r="F619" t="s">
        <v>10</v>
      </c>
      <c r="G619" t="s">
        <v>2041</v>
      </c>
      <c r="H619">
        <v>289</v>
      </c>
      <c r="I619">
        <v>0</v>
      </c>
      <c r="J619" t="str">
        <f>VLOOKUP(Data_Sales[[#This Row],[Sales Person]],Data_Persons!$C$1:$D$9,2,FALSE)</f>
        <v>Jeff</v>
      </c>
      <c r="K619">
        <f>INDEX(Data_Persons!$B$2:$D$10,MATCH(Data_Sales[[#This Row],[Sales Person]],Data_Persons!$C$2:$C$9,0),1)</f>
        <v>3</v>
      </c>
      <c r="L619">
        <f>VLOOKUP(Data_Sales[[#This Row],[Manager]],Data_Persons!$A$1:$C$9,2,FALSE)</f>
        <v>3</v>
      </c>
      <c r="M619">
        <f>Data_Sales[[#This Row],[Price]]*Data_Sales[[#This Row],[Quantity]]</f>
        <v>0</v>
      </c>
    </row>
    <row r="620" spans="1:13" x14ac:dyDescent="0.35">
      <c r="A620" t="s">
        <v>657</v>
      </c>
      <c r="B620" s="2">
        <v>44533</v>
      </c>
      <c r="C620">
        <v>1</v>
      </c>
      <c r="D620" t="s">
        <v>58</v>
      </c>
      <c r="E620" t="s">
        <v>27</v>
      </c>
      <c r="F620" t="s">
        <v>18</v>
      </c>
      <c r="G620" t="s">
        <v>2041</v>
      </c>
      <c r="H620">
        <v>289</v>
      </c>
      <c r="I620">
        <v>4</v>
      </c>
      <c r="J620" t="str">
        <f>VLOOKUP(Data_Sales[[#This Row],[Sales Person]],Data_Persons!$C$1:$D$9,2,FALSE)</f>
        <v>Sara</v>
      </c>
      <c r="K620">
        <f>INDEX(Data_Persons!$B$2:$D$10,MATCH(Data_Sales[[#This Row],[Sales Person]],Data_Persons!$C$2:$C$9,0),1)</f>
        <v>2</v>
      </c>
      <c r="L620">
        <f>VLOOKUP(Data_Sales[[#This Row],[Manager]],Data_Persons!$A$1:$C$9,2,FALSE)</f>
        <v>5</v>
      </c>
      <c r="M620">
        <f>Data_Sales[[#This Row],[Price]]*Data_Sales[[#This Row],[Quantity]]</f>
        <v>1156</v>
      </c>
    </row>
    <row r="621" spans="1:13" x14ac:dyDescent="0.35">
      <c r="A621" t="s">
        <v>658</v>
      </c>
      <c r="B621" s="2">
        <v>44533</v>
      </c>
      <c r="C621">
        <v>19</v>
      </c>
      <c r="D621" t="s">
        <v>29</v>
      </c>
      <c r="E621" t="s">
        <v>35</v>
      </c>
      <c r="F621" t="s">
        <v>10</v>
      </c>
      <c r="G621" t="s">
        <v>2041</v>
      </c>
      <c r="H621">
        <v>289</v>
      </c>
      <c r="I621">
        <v>2</v>
      </c>
      <c r="J621" t="str">
        <f>VLOOKUP(Data_Sales[[#This Row],[Sales Person]],Data_Persons!$C$1:$D$9,2,FALSE)</f>
        <v>Jeff</v>
      </c>
      <c r="K621">
        <f>INDEX(Data_Persons!$B$2:$D$10,MATCH(Data_Sales[[#This Row],[Sales Person]],Data_Persons!$C$2:$C$9,0),1)</f>
        <v>5</v>
      </c>
      <c r="L621">
        <f>VLOOKUP(Data_Sales[[#This Row],[Manager]],Data_Persons!$A$1:$C$9,2,FALSE)</f>
        <v>3</v>
      </c>
      <c r="M621">
        <f>Data_Sales[[#This Row],[Price]]*Data_Sales[[#This Row],[Quantity]]</f>
        <v>578</v>
      </c>
    </row>
    <row r="622" spans="1:13" x14ac:dyDescent="0.35">
      <c r="A622" t="s">
        <v>659</v>
      </c>
      <c r="B622" s="2">
        <v>44537</v>
      </c>
      <c r="C622">
        <v>9</v>
      </c>
      <c r="D622" t="s">
        <v>37</v>
      </c>
      <c r="E622" t="s">
        <v>38</v>
      </c>
      <c r="F622" t="s">
        <v>14</v>
      </c>
      <c r="G622" t="s">
        <v>2041</v>
      </c>
      <c r="H622">
        <v>289</v>
      </c>
      <c r="I622">
        <v>7</v>
      </c>
      <c r="J622" t="str">
        <f>VLOOKUP(Data_Sales[[#This Row],[Sales Person]],Data_Persons!$C$1:$D$9,2,FALSE)</f>
        <v>Philip</v>
      </c>
      <c r="K622">
        <f>INDEX(Data_Persons!$B$2:$D$10,MATCH(Data_Sales[[#This Row],[Sales Person]],Data_Persons!$C$2:$C$9,0),1)</f>
        <v>8</v>
      </c>
      <c r="L622">
        <f>VLOOKUP(Data_Sales[[#This Row],[Manager]],Data_Persons!$A$1:$C$9,2,FALSE)</f>
        <v>8</v>
      </c>
      <c r="M622">
        <f>Data_Sales[[#This Row],[Price]]*Data_Sales[[#This Row],[Quantity]]</f>
        <v>2023</v>
      </c>
    </row>
    <row r="623" spans="1:13" x14ac:dyDescent="0.35">
      <c r="A623" t="s">
        <v>660</v>
      </c>
      <c r="B623" s="2">
        <v>44539</v>
      </c>
      <c r="C623">
        <v>20</v>
      </c>
      <c r="D623" t="s">
        <v>8</v>
      </c>
      <c r="E623" t="s">
        <v>35</v>
      </c>
      <c r="F623" t="s">
        <v>10</v>
      </c>
      <c r="G623" t="s">
        <v>2041</v>
      </c>
      <c r="H623">
        <v>289</v>
      </c>
      <c r="I623">
        <v>8</v>
      </c>
      <c r="J623" t="str">
        <f>VLOOKUP(Data_Sales[[#This Row],[Sales Person]],Data_Persons!$C$1:$D$9,2,FALSE)</f>
        <v>Jeff</v>
      </c>
      <c r="K623">
        <f>INDEX(Data_Persons!$B$2:$D$10,MATCH(Data_Sales[[#This Row],[Sales Person]],Data_Persons!$C$2:$C$9,0),1)</f>
        <v>5</v>
      </c>
      <c r="L623">
        <f>VLOOKUP(Data_Sales[[#This Row],[Manager]],Data_Persons!$A$1:$C$9,2,FALSE)</f>
        <v>3</v>
      </c>
      <c r="M623">
        <f>Data_Sales[[#This Row],[Price]]*Data_Sales[[#This Row],[Quantity]]</f>
        <v>2312</v>
      </c>
    </row>
    <row r="624" spans="1:13" x14ac:dyDescent="0.35">
      <c r="A624" t="s">
        <v>661</v>
      </c>
      <c r="B624" s="2">
        <v>44540</v>
      </c>
      <c r="C624">
        <v>11</v>
      </c>
      <c r="D624" t="s">
        <v>112</v>
      </c>
      <c r="E624" t="s">
        <v>23</v>
      </c>
      <c r="F624" t="s">
        <v>24</v>
      </c>
      <c r="G624" t="s">
        <v>2041</v>
      </c>
      <c r="H624">
        <v>289</v>
      </c>
      <c r="I624">
        <v>9</v>
      </c>
      <c r="J624" t="str">
        <f>VLOOKUP(Data_Sales[[#This Row],[Sales Person]],Data_Persons!$C$1:$D$9,2,FALSE)</f>
        <v>Sara</v>
      </c>
      <c r="K624">
        <f>INDEX(Data_Persons!$B$2:$D$10,MATCH(Data_Sales[[#This Row],[Sales Person]],Data_Persons!$C$2:$C$9,0),1)</f>
        <v>5</v>
      </c>
      <c r="L624">
        <f>VLOOKUP(Data_Sales[[#This Row],[Manager]],Data_Persons!$A$1:$C$9,2,FALSE)</f>
        <v>5</v>
      </c>
      <c r="M624">
        <f>Data_Sales[[#This Row],[Price]]*Data_Sales[[#This Row],[Quantity]]</f>
        <v>2601</v>
      </c>
    </row>
    <row r="625" spans="1:13" x14ac:dyDescent="0.35">
      <c r="A625" t="s">
        <v>662</v>
      </c>
      <c r="B625" s="2">
        <v>44541</v>
      </c>
      <c r="C625">
        <v>13</v>
      </c>
      <c r="D625" t="s">
        <v>32</v>
      </c>
      <c r="E625" t="s">
        <v>23</v>
      </c>
      <c r="F625" t="s">
        <v>24</v>
      </c>
      <c r="G625" t="s">
        <v>2041</v>
      </c>
      <c r="H625">
        <v>289</v>
      </c>
      <c r="I625">
        <v>8</v>
      </c>
      <c r="J625" t="str">
        <f>VLOOKUP(Data_Sales[[#This Row],[Sales Person]],Data_Persons!$C$1:$D$9,2,FALSE)</f>
        <v>Sara</v>
      </c>
      <c r="K625">
        <f>INDEX(Data_Persons!$B$2:$D$10,MATCH(Data_Sales[[#This Row],[Sales Person]],Data_Persons!$C$2:$C$9,0),1)</f>
        <v>5</v>
      </c>
      <c r="L625">
        <f>VLOOKUP(Data_Sales[[#This Row],[Manager]],Data_Persons!$A$1:$C$9,2,FALSE)</f>
        <v>5</v>
      </c>
      <c r="M625">
        <f>Data_Sales[[#This Row],[Price]]*Data_Sales[[#This Row],[Quantity]]</f>
        <v>2312</v>
      </c>
    </row>
    <row r="626" spans="1:13" x14ac:dyDescent="0.35">
      <c r="A626" t="s">
        <v>663</v>
      </c>
      <c r="B626" s="2">
        <v>44541</v>
      </c>
      <c r="C626">
        <v>19</v>
      </c>
      <c r="D626" t="s">
        <v>29</v>
      </c>
      <c r="E626" t="s">
        <v>35</v>
      </c>
      <c r="F626" t="s">
        <v>10</v>
      </c>
      <c r="G626" t="s">
        <v>2041</v>
      </c>
      <c r="H626">
        <v>289</v>
      </c>
      <c r="I626">
        <v>9</v>
      </c>
      <c r="J626" t="str">
        <f>VLOOKUP(Data_Sales[[#This Row],[Sales Person]],Data_Persons!$C$1:$D$9,2,FALSE)</f>
        <v>Jeff</v>
      </c>
      <c r="K626">
        <f>INDEX(Data_Persons!$B$2:$D$10,MATCH(Data_Sales[[#This Row],[Sales Person]],Data_Persons!$C$2:$C$9,0),1)</f>
        <v>5</v>
      </c>
      <c r="L626">
        <f>VLOOKUP(Data_Sales[[#This Row],[Manager]],Data_Persons!$A$1:$C$9,2,FALSE)</f>
        <v>3</v>
      </c>
      <c r="M626">
        <f>Data_Sales[[#This Row],[Price]]*Data_Sales[[#This Row],[Quantity]]</f>
        <v>2601</v>
      </c>
    </row>
    <row r="627" spans="1:13" x14ac:dyDescent="0.35">
      <c r="A627" t="s">
        <v>664</v>
      </c>
      <c r="B627" s="2">
        <v>44542</v>
      </c>
      <c r="C627">
        <v>14</v>
      </c>
      <c r="D627" t="s">
        <v>62</v>
      </c>
      <c r="E627" t="s">
        <v>23</v>
      </c>
      <c r="F627" t="s">
        <v>24</v>
      </c>
      <c r="G627" t="s">
        <v>2041</v>
      </c>
      <c r="H627">
        <v>289</v>
      </c>
      <c r="I627">
        <v>5</v>
      </c>
      <c r="J627" t="str">
        <f>VLOOKUP(Data_Sales[[#This Row],[Sales Person]],Data_Persons!$C$1:$D$9,2,FALSE)</f>
        <v>Sara</v>
      </c>
      <c r="K627">
        <f>INDEX(Data_Persons!$B$2:$D$10,MATCH(Data_Sales[[#This Row],[Sales Person]],Data_Persons!$C$2:$C$9,0),1)</f>
        <v>5</v>
      </c>
      <c r="L627">
        <f>VLOOKUP(Data_Sales[[#This Row],[Manager]],Data_Persons!$A$1:$C$9,2,FALSE)</f>
        <v>5</v>
      </c>
      <c r="M627">
        <f>Data_Sales[[#This Row],[Price]]*Data_Sales[[#This Row],[Quantity]]</f>
        <v>1445</v>
      </c>
    </row>
    <row r="628" spans="1:13" x14ac:dyDescent="0.35">
      <c r="A628" t="s">
        <v>665</v>
      </c>
      <c r="B628" s="2">
        <v>44543</v>
      </c>
      <c r="C628">
        <v>13</v>
      </c>
      <c r="D628" t="s">
        <v>32</v>
      </c>
      <c r="E628" t="s">
        <v>23</v>
      </c>
      <c r="F628" t="s">
        <v>24</v>
      </c>
      <c r="G628" t="s">
        <v>2041</v>
      </c>
      <c r="H628">
        <v>289</v>
      </c>
      <c r="I628">
        <v>5</v>
      </c>
      <c r="J628" t="str">
        <f>VLOOKUP(Data_Sales[[#This Row],[Sales Person]],Data_Persons!$C$1:$D$9,2,FALSE)</f>
        <v>Sara</v>
      </c>
      <c r="K628">
        <f>INDEX(Data_Persons!$B$2:$D$10,MATCH(Data_Sales[[#This Row],[Sales Person]],Data_Persons!$C$2:$C$9,0),1)</f>
        <v>5</v>
      </c>
      <c r="L628">
        <f>VLOOKUP(Data_Sales[[#This Row],[Manager]],Data_Persons!$A$1:$C$9,2,FALSE)</f>
        <v>5</v>
      </c>
      <c r="M628">
        <f>Data_Sales[[#This Row],[Price]]*Data_Sales[[#This Row],[Quantity]]</f>
        <v>1445</v>
      </c>
    </row>
    <row r="629" spans="1:13" x14ac:dyDescent="0.35">
      <c r="A629" t="s">
        <v>666</v>
      </c>
      <c r="B629" s="2">
        <v>44544</v>
      </c>
      <c r="C629">
        <v>18</v>
      </c>
      <c r="D629" t="s">
        <v>49</v>
      </c>
      <c r="E629" t="s">
        <v>35</v>
      </c>
      <c r="F629" t="s">
        <v>10</v>
      </c>
      <c r="G629" t="s">
        <v>2041</v>
      </c>
      <c r="H629">
        <v>289</v>
      </c>
      <c r="I629">
        <v>9</v>
      </c>
      <c r="J629" t="str">
        <f>VLOOKUP(Data_Sales[[#This Row],[Sales Person]],Data_Persons!$C$1:$D$9,2,FALSE)</f>
        <v>Jeff</v>
      </c>
      <c r="K629">
        <f>INDEX(Data_Persons!$B$2:$D$10,MATCH(Data_Sales[[#This Row],[Sales Person]],Data_Persons!$C$2:$C$9,0),1)</f>
        <v>5</v>
      </c>
      <c r="L629">
        <f>VLOOKUP(Data_Sales[[#This Row],[Manager]],Data_Persons!$A$1:$C$9,2,FALSE)</f>
        <v>3</v>
      </c>
      <c r="M629">
        <f>Data_Sales[[#This Row],[Price]]*Data_Sales[[#This Row],[Quantity]]</f>
        <v>2601</v>
      </c>
    </row>
    <row r="630" spans="1:13" x14ac:dyDescent="0.35">
      <c r="A630" t="s">
        <v>667</v>
      </c>
      <c r="B630" s="2">
        <v>44545</v>
      </c>
      <c r="C630">
        <v>15</v>
      </c>
      <c r="D630" t="s">
        <v>46</v>
      </c>
      <c r="E630" t="s">
        <v>33</v>
      </c>
      <c r="F630" t="s">
        <v>24</v>
      </c>
      <c r="G630" t="s">
        <v>2041</v>
      </c>
      <c r="H630">
        <v>289</v>
      </c>
      <c r="I630">
        <v>9</v>
      </c>
      <c r="J630" t="str">
        <f>VLOOKUP(Data_Sales[[#This Row],[Sales Person]],Data_Persons!$C$1:$D$9,2,FALSE)</f>
        <v>Steve</v>
      </c>
      <c r="K630">
        <f>INDEX(Data_Persons!$B$2:$D$10,MATCH(Data_Sales[[#This Row],[Sales Person]],Data_Persons!$C$2:$C$9,0),1)</f>
        <v>6</v>
      </c>
      <c r="L630">
        <f>VLOOKUP(Data_Sales[[#This Row],[Manager]],Data_Persons!$A$1:$C$9,2,FALSE)</f>
        <v>4</v>
      </c>
      <c r="M630">
        <f>Data_Sales[[#This Row],[Price]]*Data_Sales[[#This Row],[Quantity]]</f>
        <v>2601</v>
      </c>
    </row>
    <row r="631" spans="1:13" x14ac:dyDescent="0.35">
      <c r="A631" t="s">
        <v>668</v>
      </c>
      <c r="B631" s="2">
        <v>44545</v>
      </c>
      <c r="C631">
        <v>8</v>
      </c>
      <c r="D631" t="s">
        <v>73</v>
      </c>
      <c r="E631" t="s">
        <v>38</v>
      </c>
      <c r="F631" t="s">
        <v>14</v>
      </c>
      <c r="G631" t="s">
        <v>2041</v>
      </c>
      <c r="H631">
        <v>289</v>
      </c>
      <c r="I631">
        <v>2</v>
      </c>
      <c r="J631" t="str">
        <f>VLOOKUP(Data_Sales[[#This Row],[Sales Person]],Data_Persons!$C$1:$D$9,2,FALSE)</f>
        <v>Philip</v>
      </c>
      <c r="K631">
        <f>INDEX(Data_Persons!$B$2:$D$10,MATCH(Data_Sales[[#This Row],[Sales Person]],Data_Persons!$C$2:$C$9,0),1)</f>
        <v>8</v>
      </c>
      <c r="L631">
        <f>VLOOKUP(Data_Sales[[#This Row],[Manager]],Data_Persons!$A$1:$C$9,2,FALSE)</f>
        <v>8</v>
      </c>
      <c r="M631">
        <f>Data_Sales[[#This Row],[Price]]*Data_Sales[[#This Row],[Quantity]]</f>
        <v>578</v>
      </c>
    </row>
    <row r="632" spans="1:13" x14ac:dyDescent="0.35">
      <c r="A632" t="s">
        <v>669</v>
      </c>
      <c r="B632" s="2">
        <v>44546</v>
      </c>
      <c r="C632">
        <v>20</v>
      </c>
      <c r="D632" t="s">
        <v>8</v>
      </c>
      <c r="E632" t="s">
        <v>9</v>
      </c>
      <c r="F632" t="s">
        <v>10</v>
      </c>
      <c r="G632" t="s">
        <v>2041</v>
      </c>
      <c r="H632">
        <v>289</v>
      </c>
      <c r="I632">
        <v>3</v>
      </c>
      <c r="J632" t="str">
        <f>VLOOKUP(Data_Sales[[#This Row],[Sales Person]],Data_Persons!$C$1:$D$9,2,FALSE)</f>
        <v>Jeff</v>
      </c>
      <c r="K632">
        <f>INDEX(Data_Persons!$B$2:$D$10,MATCH(Data_Sales[[#This Row],[Sales Person]],Data_Persons!$C$2:$C$9,0),1)</f>
        <v>3</v>
      </c>
      <c r="L632">
        <f>VLOOKUP(Data_Sales[[#This Row],[Manager]],Data_Persons!$A$1:$C$9,2,FALSE)</f>
        <v>3</v>
      </c>
      <c r="M632">
        <f>Data_Sales[[#This Row],[Price]]*Data_Sales[[#This Row],[Quantity]]</f>
        <v>867</v>
      </c>
    </row>
    <row r="633" spans="1:13" x14ac:dyDescent="0.35">
      <c r="A633" t="s">
        <v>670</v>
      </c>
      <c r="B633" s="2">
        <v>44548</v>
      </c>
      <c r="C633">
        <v>20</v>
      </c>
      <c r="D633" t="s">
        <v>8</v>
      </c>
      <c r="E633" t="s">
        <v>35</v>
      </c>
      <c r="F633" t="s">
        <v>10</v>
      </c>
      <c r="G633" t="s">
        <v>2041</v>
      </c>
      <c r="H633">
        <v>289</v>
      </c>
      <c r="I633">
        <v>4</v>
      </c>
      <c r="J633" t="str">
        <f>VLOOKUP(Data_Sales[[#This Row],[Sales Person]],Data_Persons!$C$1:$D$9,2,FALSE)</f>
        <v>Jeff</v>
      </c>
      <c r="K633">
        <f>INDEX(Data_Persons!$B$2:$D$10,MATCH(Data_Sales[[#This Row],[Sales Person]],Data_Persons!$C$2:$C$9,0),1)</f>
        <v>5</v>
      </c>
      <c r="L633">
        <f>VLOOKUP(Data_Sales[[#This Row],[Manager]],Data_Persons!$A$1:$C$9,2,FALSE)</f>
        <v>3</v>
      </c>
      <c r="M633">
        <f>Data_Sales[[#This Row],[Price]]*Data_Sales[[#This Row],[Quantity]]</f>
        <v>1156</v>
      </c>
    </row>
    <row r="634" spans="1:13" x14ac:dyDescent="0.35">
      <c r="A634" t="s">
        <v>671</v>
      </c>
      <c r="B634" s="2">
        <v>44550</v>
      </c>
      <c r="C634">
        <v>9</v>
      </c>
      <c r="D634" t="s">
        <v>37</v>
      </c>
      <c r="E634" t="s">
        <v>38</v>
      </c>
      <c r="F634" t="s">
        <v>14</v>
      </c>
      <c r="G634" t="s">
        <v>2041</v>
      </c>
      <c r="H634">
        <v>289</v>
      </c>
      <c r="I634">
        <v>5</v>
      </c>
      <c r="J634" t="str">
        <f>VLOOKUP(Data_Sales[[#This Row],[Sales Person]],Data_Persons!$C$1:$D$9,2,FALSE)</f>
        <v>Philip</v>
      </c>
      <c r="K634">
        <f>INDEX(Data_Persons!$B$2:$D$10,MATCH(Data_Sales[[#This Row],[Sales Person]],Data_Persons!$C$2:$C$9,0),1)</f>
        <v>8</v>
      </c>
      <c r="L634">
        <f>VLOOKUP(Data_Sales[[#This Row],[Manager]],Data_Persons!$A$1:$C$9,2,FALSE)</f>
        <v>8</v>
      </c>
      <c r="M634">
        <f>Data_Sales[[#This Row],[Price]]*Data_Sales[[#This Row],[Quantity]]</f>
        <v>1445</v>
      </c>
    </row>
    <row r="635" spans="1:13" x14ac:dyDescent="0.35">
      <c r="A635" t="s">
        <v>672</v>
      </c>
      <c r="B635" s="2">
        <v>44553</v>
      </c>
      <c r="C635">
        <v>11</v>
      </c>
      <c r="D635" t="s">
        <v>112</v>
      </c>
      <c r="E635" t="s">
        <v>23</v>
      </c>
      <c r="F635" t="s">
        <v>24</v>
      </c>
      <c r="G635" t="s">
        <v>2041</v>
      </c>
      <c r="H635">
        <v>289</v>
      </c>
      <c r="I635">
        <v>9</v>
      </c>
      <c r="J635" t="str">
        <f>VLOOKUP(Data_Sales[[#This Row],[Sales Person]],Data_Persons!$C$1:$D$9,2,FALSE)</f>
        <v>Sara</v>
      </c>
      <c r="K635">
        <f>INDEX(Data_Persons!$B$2:$D$10,MATCH(Data_Sales[[#This Row],[Sales Person]],Data_Persons!$C$2:$C$9,0),1)</f>
        <v>5</v>
      </c>
      <c r="L635">
        <f>VLOOKUP(Data_Sales[[#This Row],[Manager]],Data_Persons!$A$1:$C$9,2,FALSE)</f>
        <v>5</v>
      </c>
      <c r="M635">
        <f>Data_Sales[[#This Row],[Price]]*Data_Sales[[#This Row],[Quantity]]</f>
        <v>2601</v>
      </c>
    </row>
    <row r="636" spans="1:13" x14ac:dyDescent="0.35">
      <c r="A636" t="s">
        <v>673</v>
      </c>
      <c r="B636" s="2">
        <v>44555</v>
      </c>
      <c r="C636">
        <v>5</v>
      </c>
      <c r="D636" t="s">
        <v>20</v>
      </c>
      <c r="E636" t="s">
        <v>17</v>
      </c>
      <c r="F636" t="s">
        <v>18</v>
      </c>
      <c r="G636" t="s">
        <v>2041</v>
      </c>
      <c r="H636">
        <v>289</v>
      </c>
      <c r="I636">
        <v>4</v>
      </c>
      <c r="J636" t="str">
        <f>VLOOKUP(Data_Sales[[#This Row],[Sales Person]],Data_Persons!$C$1:$D$9,2,FALSE)</f>
        <v>Jeff</v>
      </c>
      <c r="K636">
        <f>INDEX(Data_Persons!$B$2:$D$10,MATCH(Data_Sales[[#This Row],[Sales Person]],Data_Persons!$C$2:$C$9,0),1)</f>
        <v>2</v>
      </c>
      <c r="L636">
        <f>VLOOKUP(Data_Sales[[#This Row],[Manager]],Data_Persons!$A$1:$C$9,2,FALSE)</f>
        <v>3</v>
      </c>
      <c r="M636">
        <f>Data_Sales[[#This Row],[Price]]*Data_Sales[[#This Row],[Quantity]]</f>
        <v>1156</v>
      </c>
    </row>
    <row r="637" spans="1:13" x14ac:dyDescent="0.35">
      <c r="A637" t="s">
        <v>674</v>
      </c>
      <c r="B637" s="2">
        <v>44555</v>
      </c>
      <c r="C637">
        <v>3</v>
      </c>
      <c r="D637" t="s">
        <v>26</v>
      </c>
      <c r="E637" t="s">
        <v>27</v>
      </c>
      <c r="F637" t="s">
        <v>18</v>
      </c>
      <c r="G637" t="s">
        <v>2041</v>
      </c>
      <c r="H637">
        <v>289</v>
      </c>
      <c r="I637">
        <v>6</v>
      </c>
      <c r="J637" t="str">
        <f>VLOOKUP(Data_Sales[[#This Row],[Sales Person]],Data_Persons!$C$1:$D$9,2,FALSE)</f>
        <v>Sara</v>
      </c>
      <c r="K637">
        <f>INDEX(Data_Persons!$B$2:$D$10,MATCH(Data_Sales[[#This Row],[Sales Person]],Data_Persons!$C$2:$C$9,0),1)</f>
        <v>2</v>
      </c>
      <c r="L637">
        <f>VLOOKUP(Data_Sales[[#This Row],[Manager]],Data_Persons!$A$1:$C$9,2,FALSE)</f>
        <v>5</v>
      </c>
      <c r="M637">
        <f>Data_Sales[[#This Row],[Price]]*Data_Sales[[#This Row],[Quantity]]</f>
        <v>1734</v>
      </c>
    </row>
    <row r="638" spans="1:13" x14ac:dyDescent="0.35">
      <c r="A638" t="s">
        <v>675</v>
      </c>
      <c r="B638" s="2">
        <v>44556</v>
      </c>
      <c r="C638">
        <v>11</v>
      </c>
      <c r="D638" t="s">
        <v>112</v>
      </c>
      <c r="E638" t="s">
        <v>23</v>
      </c>
      <c r="F638" t="s">
        <v>24</v>
      </c>
      <c r="G638" t="s">
        <v>2041</v>
      </c>
      <c r="H638">
        <v>289</v>
      </c>
      <c r="I638">
        <v>2</v>
      </c>
      <c r="J638" t="str">
        <f>VLOOKUP(Data_Sales[[#This Row],[Sales Person]],Data_Persons!$C$1:$D$9,2,FALSE)</f>
        <v>Sara</v>
      </c>
      <c r="K638">
        <f>INDEX(Data_Persons!$B$2:$D$10,MATCH(Data_Sales[[#This Row],[Sales Person]],Data_Persons!$C$2:$C$9,0),1)</f>
        <v>5</v>
      </c>
      <c r="L638">
        <f>VLOOKUP(Data_Sales[[#This Row],[Manager]],Data_Persons!$A$1:$C$9,2,FALSE)</f>
        <v>5</v>
      </c>
      <c r="M638">
        <f>Data_Sales[[#This Row],[Price]]*Data_Sales[[#This Row],[Quantity]]</f>
        <v>578</v>
      </c>
    </row>
    <row r="639" spans="1:13" x14ac:dyDescent="0.35">
      <c r="A639" t="s">
        <v>676</v>
      </c>
      <c r="B639" s="2">
        <v>44564</v>
      </c>
      <c r="C639">
        <v>1</v>
      </c>
      <c r="D639" t="s">
        <v>58</v>
      </c>
      <c r="E639" t="s">
        <v>27</v>
      </c>
      <c r="F639" t="s">
        <v>18</v>
      </c>
      <c r="G639" t="s">
        <v>2041</v>
      </c>
      <c r="H639">
        <v>289</v>
      </c>
      <c r="I639">
        <v>4</v>
      </c>
      <c r="J639" t="str">
        <f>VLOOKUP(Data_Sales[[#This Row],[Sales Person]],Data_Persons!$C$1:$D$9,2,FALSE)</f>
        <v>Sara</v>
      </c>
      <c r="K639">
        <f>INDEX(Data_Persons!$B$2:$D$10,MATCH(Data_Sales[[#This Row],[Sales Person]],Data_Persons!$C$2:$C$9,0),1)</f>
        <v>2</v>
      </c>
      <c r="L639">
        <f>VLOOKUP(Data_Sales[[#This Row],[Manager]],Data_Persons!$A$1:$C$9,2,FALSE)</f>
        <v>5</v>
      </c>
      <c r="M639">
        <f>Data_Sales[[#This Row],[Price]]*Data_Sales[[#This Row],[Quantity]]</f>
        <v>1156</v>
      </c>
    </row>
    <row r="640" spans="1:13" x14ac:dyDescent="0.35">
      <c r="A640" t="s">
        <v>677</v>
      </c>
      <c r="B640" s="2">
        <v>44566</v>
      </c>
      <c r="C640">
        <v>15</v>
      </c>
      <c r="D640" t="s">
        <v>46</v>
      </c>
      <c r="E640" t="s">
        <v>33</v>
      </c>
      <c r="F640" t="s">
        <v>24</v>
      </c>
      <c r="G640" t="s">
        <v>2041</v>
      </c>
      <c r="H640">
        <v>289</v>
      </c>
      <c r="I640">
        <v>0</v>
      </c>
      <c r="J640" t="str">
        <f>VLOOKUP(Data_Sales[[#This Row],[Sales Person]],Data_Persons!$C$1:$D$9,2,FALSE)</f>
        <v>Steve</v>
      </c>
      <c r="K640">
        <f>INDEX(Data_Persons!$B$2:$D$10,MATCH(Data_Sales[[#This Row],[Sales Person]],Data_Persons!$C$2:$C$9,0),1)</f>
        <v>6</v>
      </c>
      <c r="L640">
        <f>VLOOKUP(Data_Sales[[#This Row],[Manager]],Data_Persons!$A$1:$C$9,2,FALSE)</f>
        <v>4</v>
      </c>
      <c r="M640">
        <f>Data_Sales[[#This Row],[Price]]*Data_Sales[[#This Row],[Quantity]]</f>
        <v>0</v>
      </c>
    </row>
    <row r="641" spans="1:13" x14ac:dyDescent="0.35">
      <c r="A641" t="s">
        <v>678</v>
      </c>
      <c r="B641" s="2">
        <v>44567</v>
      </c>
      <c r="C641">
        <v>10</v>
      </c>
      <c r="D641" t="s">
        <v>65</v>
      </c>
      <c r="E641" t="s">
        <v>13</v>
      </c>
      <c r="F641" t="s">
        <v>14</v>
      </c>
      <c r="G641" t="s">
        <v>2041</v>
      </c>
      <c r="H641">
        <v>289</v>
      </c>
      <c r="I641">
        <v>3</v>
      </c>
      <c r="J641" t="str">
        <f>VLOOKUP(Data_Sales[[#This Row],[Sales Person]],Data_Persons!$C$1:$D$9,2,FALSE)</f>
        <v>Steve</v>
      </c>
      <c r="K641">
        <f>INDEX(Data_Persons!$B$2:$D$10,MATCH(Data_Sales[[#This Row],[Sales Person]],Data_Persons!$C$2:$C$9,0),1)</f>
        <v>4</v>
      </c>
      <c r="L641">
        <f>VLOOKUP(Data_Sales[[#This Row],[Manager]],Data_Persons!$A$1:$C$9,2,FALSE)</f>
        <v>4</v>
      </c>
      <c r="M641">
        <f>Data_Sales[[#This Row],[Price]]*Data_Sales[[#This Row],[Quantity]]</f>
        <v>867</v>
      </c>
    </row>
    <row r="642" spans="1:13" x14ac:dyDescent="0.35">
      <c r="A642" t="s">
        <v>679</v>
      </c>
      <c r="B642" s="2">
        <v>44568</v>
      </c>
      <c r="C642">
        <v>13</v>
      </c>
      <c r="D642" t="s">
        <v>32</v>
      </c>
      <c r="E642" t="s">
        <v>33</v>
      </c>
      <c r="F642" t="s">
        <v>24</v>
      </c>
      <c r="G642" t="s">
        <v>2041</v>
      </c>
      <c r="H642">
        <v>289</v>
      </c>
      <c r="I642">
        <v>9</v>
      </c>
      <c r="J642" t="str">
        <f>VLOOKUP(Data_Sales[[#This Row],[Sales Person]],Data_Persons!$C$1:$D$9,2,FALSE)</f>
        <v>Steve</v>
      </c>
      <c r="K642">
        <f>INDEX(Data_Persons!$B$2:$D$10,MATCH(Data_Sales[[#This Row],[Sales Person]],Data_Persons!$C$2:$C$9,0),1)</f>
        <v>6</v>
      </c>
      <c r="L642">
        <f>VLOOKUP(Data_Sales[[#This Row],[Manager]],Data_Persons!$A$1:$C$9,2,FALSE)</f>
        <v>4</v>
      </c>
      <c r="M642">
        <f>Data_Sales[[#This Row],[Price]]*Data_Sales[[#This Row],[Quantity]]</f>
        <v>2601</v>
      </c>
    </row>
    <row r="643" spans="1:13" x14ac:dyDescent="0.35">
      <c r="A643" t="s">
        <v>680</v>
      </c>
      <c r="B643" s="2">
        <v>44574</v>
      </c>
      <c r="C643">
        <v>15</v>
      </c>
      <c r="D643" t="s">
        <v>46</v>
      </c>
      <c r="E643" t="s">
        <v>33</v>
      </c>
      <c r="F643" t="s">
        <v>24</v>
      </c>
      <c r="G643" t="s">
        <v>2041</v>
      </c>
      <c r="H643">
        <v>289</v>
      </c>
      <c r="I643">
        <v>2</v>
      </c>
      <c r="J643" t="str">
        <f>VLOOKUP(Data_Sales[[#This Row],[Sales Person]],Data_Persons!$C$1:$D$9,2,FALSE)</f>
        <v>Steve</v>
      </c>
      <c r="K643">
        <f>INDEX(Data_Persons!$B$2:$D$10,MATCH(Data_Sales[[#This Row],[Sales Person]],Data_Persons!$C$2:$C$9,0),1)</f>
        <v>6</v>
      </c>
      <c r="L643">
        <f>VLOOKUP(Data_Sales[[#This Row],[Manager]],Data_Persons!$A$1:$C$9,2,FALSE)</f>
        <v>4</v>
      </c>
      <c r="M643">
        <f>Data_Sales[[#This Row],[Price]]*Data_Sales[[#This Row],[Quantity]]</f>
        <v>578</v>
      </c>
    </row>
    <row r="644" spans="1:13" x14ac:dyDescent="0.35">
      <c r="A644" t="s">
        <v>681</v>
      </c>
      <c r="B644" s="2">
        <v>44575</v>
      </c>
      <c r="C644">
        <v>12</v>
      </c>
      <c r="D644" t="s">
        <v>22</v>
      </c>
      <c r="E644" t="s">
        <v>33</v>
      </c>
      <c r="F644" t="s">
        <v>24</v>
      </c>
      <c r="G644" t="s">
        <v>2041</v>
      </c>
      <c r="H644">
        <v>289</v>
      </c>
      <c r="I644">
        <v>7</v>
      </c>
      <c r="J644" t="str">
        <f>VLOOKUP(Data_Sales[[#This Row],[Sales Person]],Data_Persons!$C$1:$D$9,2,FALSE)</f>
        <v>Steve</v>
      </c>
      <c r="K644">
        <f>INDEX(Data_Persons!$B$2:$D$10,MATCH(Data_Sales[[#This Row],[Sales Person]],Data_Persons!$C$2:$C$9,0),1)</f>
        <v>6</v>
      </c>
      <c r="L644">
        <f>VLOOKUP(Data_Sales[[#This Row],[Manager]],Data_Persons!$A$1:$C$9,2,FALSE)</f>
        <v>4</v>
      </c>
      <c r="M644">
        <f>Data_Sales[[#This Row],[Price]]*Data_Sales[[#This Row],[Quantity]]</f>
        <v>2023</v>
      </c>
    </row>
    <row r="645" spans="1:13" x14ac:dyDescent="0.35">
      <c r="A645" t="s">
        <v>682</v>
      </c>
      <c r="B645" s="2">
        <v>44576</v>
      </c>
      <c r="C645">
        <v>16</v>
      </c>
      <c r="D645" t="s">
        <v>89</v>
      </c>
      <c r="E645" t="s">
        <v>9</v>
      </c>
      <c r="F645" t="s">
        <v>10</v>
      </c>
      <c r="G645" t="s">
        <v>2041</v>
      </c>
      <c r="H645">
        <v>289</v>
      </c>
      <c r="I645">
        <v>9</v>
      </c>
      <c r="J645" t="str">
        <f>VLOOKUP(Data_Sales[[#This Row],[Sales Person]],Data_Persons!$C$1:$D$9,2,FALSE)</f>
        <v>Jeff</v>
      </c>
      <c r="K645">
        <f>INDEX(Data_Persons!$B$2:$D$10,MATCH(Data_Sales[[#This Row],[Sales Person]],Data_Persons!$C$2:$C$9,0),1)</f>
        <v>3</v>
      </c>
      <c r="L645">
        <f>VLOOKUP(Data_Sales[[#This Row],[Manager]],Data_Persons!$A$1:$C$9,2,FALSE)</f>
        <v>3</v>
      </c>
      <c r="M645">
        <f>Data_Sales[[#This Row],[Price]]*Data_Sales[[#This Row],[Quantity]]</f>
        <v>2601</v>
      </c>
    </row>
    <row r="646" spans="1:13" x14ac:dyDescent="0.35">
      <c r="A646" t="s">
        <v>683</v>
      </c>
      <c r="B646" s="2">
        <v>44578</v>
      </c>
      <c r="C646">
        <v>18</v>
      </c>
      <c r="D646" t="s">
        <v>49</v>
      </c>
      <c r="E646" t="s">
        <v>9</v>
      </c>
      <c r="F646" t="s">
        <v>10</v>
      </c>
      <c r="G646" t="s">
        <v>2041</v>
      </c>
      <c r="H646">
        <v>289</v>
      </c>
      <c r="I646">
        <v>2</v>
      </c>
      <c r="J646" t="str">
        <f>VLOOKUP(Data_Sales[[#This Row],[Sales Person]],Data_Persons!$C$1:$D$9,2,FALSE)</f>
        <v>Jeff</v>
      </c>
      <c r="K646">
        <f>INDEX(Data_Persons!$B$2:$D$10,MATCH(Data_Sales[[#This Row],[Sales Person]],Data_Persons!$C$2:$C$9,0),1)</f>
        <v>3</v>
      </c>
      <c r="L646">
        <f>VLOOKUP(Data_Sales[[#This Row],[Manager]],Data_Persons!$A$1:$C$9,2,FALSE)</f>
        <v>3</v>
      </c>
      <c r="M646">
        <f>Data_Sales[[#This Row],[Price]]*Data_Sales[[#This Row],[Quantity]]</f>
        <v>578</v>
      </c>
    </row>
    <row r="647" spans="1:13" x14ac:dyDescent="0.35">
      <c r="A647" t="s">
        <v>684</v>
      </c>
      <c r="B647" s="2">
        <v>44578</v>
      </c>
      <c r="C647">
        <v>7</v>
      </c>
      <c r="D647" t="s">
        <v>40</v>
      </c>
      <c r="E647" t="s">
        <v>38</v>
      </c>
      <c r="F647" t="s">
        <v>14</v>
      </c>
      <c r="G647" t="s">
        <v>2041</v>
      </c>
      <c r="H647">
        <v>289</v>
      </c>
      <c r="I647">
        <v>5</v>
      </c>
      <c r="J647" t="str">
        <f>VLOOKUP(Data_Sales[[#This Row],[Sales Person]],Data_Persons!$C$1:$D$9,2,FALSE)</f>
        <v>Philip</v>
      </c>
      <c r="K647">
        <f>INDEX(Data_Persons!$B$2:$D$10,MATCH(Data_Sales[[#This Row],[Sales Person]],Data_Persons!$C$2:$C$9,0),1)</f>
        <v>8</v>
      </c>
      <c r="L647">
        <f>VLOOKUP(Data_Sales[[#This Row],[Manager]],Data_Persons!$A$1:$C$9,2,FALSE)</f>
        <v>8</v>
      </c>
      <c r="M647">
        <f>Data_Sales[[#This Row],[Price]]*Data_Sales[[#This Row],[Quantity]]</f>
        <v>1445</v>
      </c>
    </row>
    <row r="648" spans="1:13" x14ac:dyDescent="0.35">
      <c r="A648" t="s">
        <v>685</v>
      </c>
      <c r="B648" s="2">
        <v>44582</v>
      </c>
      <c r="C648">
        <v>8</v>
      </c>
      <c r="D648" t="s">
        <v>73</v>
      </c>
      <c r="E648" t="s">
        <v>13</v>
      </c>
      <c r="F648" t="s">
        <v>14</v>
      </c>
      <c r="G648" t="s">
        <v>2041</v>
      </c>
      <c r="H648">
        <v>289</v>
      </c>
      <c r="I648">
        <v>4</v>
      </c>
      <c r="J648" t="str">
        <f>VLOOKUP(Data_Sales[[#This Row],[Sales Person]],Data_Persons!$C$1:$D$9,2,FALSE)</f>
        <v>Steve</v>
      </c>
      <c r="K648">
        <f>INDEX(Data_Persons!$B$2:$D$10,MATCH(Data_Sales[[#This Row],[Sales Person]],Data_Persons!$C$2:$C$9,0),1)</f>
        <v>4</v>
      </c>
      <c r="L648">
        <f>VLOOKUP(Data_Sales[[#This Row],[Manager]],Data_Persons!$A$1:$C$9,2,FALSE)</f>
        <v>4</v>
      </c>
      <c r="M648">
        <f>Data_Sales[[#This Row],[Price]]*Data_Sales[[#This Row],[Quantity]]</f>
        <v>1156</v>
      </c>
    </row>
    <row r="649" spans="1:13" x14ac:dyDescent="0.35">
      <c r="A649" t="s">
        <v>686</v>
      </c>
      <c r="B649" s="2">
        <v>44583</v>
      </c>
      <c r="C649">
        <v>2</v>
      </c>
      <c r="D649" t="s">
        <v>71</v>
      </c>
      <c r="E649" t="s">
        <v>27</v>
      </c>
      <c r="F649" t="s">
        <v>18</v>
      </c>
      <c r="G649" t="s">
        <v>2041</v>
      </c>
      <c r="H649">
        <v>289</v>
      </c>
      <c r="I649">
        <v>5</v>
      </c>
      <c r="J649" t="str">
        <f>VLOOKUP(Data_Sales[[#This Row],[Sales Person]],Data_Persons!$C$1:$D$9,2,FALSE)</f>
        <v>Sara</v>
      </c>
      <c r="K649">
        <f>INDEX(Data_Persons!$B$2:$D$10,MATCH(Data_Sales[[#This Row],[Sales Person]],Data_Persons!$C$2:$C$9,0),1)</f>
        <v>2</v>
      </c>
      <c r="L649">
        <f>VLOOKUP(Data_Sales[[#This Row],[Manager]],Data_Persons!$A$1:$C$9,2,FALSE)</f>
        <v>5</v>
      </c>
      <c r="M649">
        <f>Data_Sales[[#This Row],[Price]]*Data_Sales[[#This Row],[Quantity]]</f>
        <v>1445</v>
      </c>
    </row>
    <row r="650" spans="1:13" x14ac:dyDescent="0.35">
      <c r="A650" t="s">
        <v>687</v>
      </c>
      <c r="B650" s="2">
        <v>44583</v>
      </c>
      <c r="C650">
        <v>7</v>
      </c>
      <c r="D650" t="s">
        <v>40</v>
      </c>
      <c r="E650" t="s">
        <v>38</v>
      </c>
      <c r="F650" t="s">
        <v>14</v>
      </c>
      <c r="G650" t="s">
        <v>2041</v>
      </c>
      <c r="H650">
        <v>289</v>
      </c>
      <c r="I650">
        <v>7</v>
      </c>
      <c r="J650" t="str">
        <f>VLOOKUP(Data_Sales[[#This Row],[Sales Person]],Data_Persons!$C$1:$D$9,2,FALSE)</f>
        <v>Philip</v>
      </c>
      <c r="K650">
        <f>INDEX(Data_Persons!$B$2:$D$10,MATCH(Data_Sales[[#This Row],[Sales Person]],Data_Persons!$C$2:$C$9,0),1)</f>
        <v>8</v>
      </c>
      <c r="L650">
        <f>VLOOKUP(Data_Sales[[#This Row],[Manager]],Data_Persons!$A$1:$C$9,2,FALSE)</f>
        <v>8</v>
      </c>
      <c r="M650">
        <f>Data_Sales[[#This Row],[Price]]*Data_Sales[[#This Row],[Quantity]]</f>
        <v>2023</v>
      </c>
    </row>
    <row r="651" spans="1:13" x14ac:dyDescent="0.35">
      <c r="A651" t="s">
        <v>688</v>
      </c>
      <c r="B651" s="2">
        <v>44588</v>
      </c>
      <c r="C651">
        <v>17</v>
      </c>
      <c r="D651" t="s">
        <v>60</v>
      </c>
      <c r="E651" t="s">
        <v>35</v>
      </c>
      <c r="F651" t="s">
        <v>10</v>
      </c>
      <c r="G651" t="s">
        <v>2041</v>
      </c>
      <c r="H651">
        <v>289</v>
      </c>
      <c r="I651">
        <v>2</v>
      </c>
      <c r="J651" t="str">
        <f>VLOOKUP(Data_Sales[[#This Row],[Sales Person]],Data_Persons!$C$1:$D$9,2,FALSE)</f>
        <v>Jeff</v>
      </c>
      <c r="K651">
        <f>INDEX(Data_Persons!$B$2:$D$10,MATCH(Data_Sales[[#This Row],[Sales Person]],Data_Persons!$C$2:$C$9,0),1)</f>
        <v>5</v>
      </c>
      <c r="L651">
        <f>VLOOKUP(Data_Sales[[#This Row],[Manager]],Data_Persons!$A$1:$C$9,2,FALSE)</f>
        <v>3</v>
      </c>
      <c r="M651">
        <f>Data_Sales[[#This Row],[Price]]*Data_Sales[[#This Row],[Quantity]]</f>
        <v>578</v>
      </c>
    </row>
    <row r="652" spans="1:13" x14ac:dyDescent="0.35">
      <c r="A652" t="s">
        <v>689</v>
      </c>
      <c r="B652" s="2">
        <v>44590</v>
      </c>
      <c r="C652">
        <v>9</v>
      </c>
      <c r="D652" t="s">
        <v>37</v>
      </c>
      <c r="E652" t="s">
        <v>13</v>
      </c>
      <c r="F652" t="s">
        <v>14</v>
      </c>
      <c r="G652" t="s">
        <v>2041</v>
      </c>
      <c r="H652">
        <v>289</v>
      </c>
      <c r="I652">
        <v>1</v>
      </c>
      <c r="J652" t="str">
        <f>VLOOKUP(Data_Sales[[#This Row],[Sales Person]],Data_Persons!$C$1:$D$9,2,FALSE)</f>
        <v>Steve</v>
      </c>
      <c r="K652">
        <f>INDEX(Data_Persons!$B$2:$D$10,MATCH(Data_Sales[[#This Row],[Sales Person]],Data_Persons!$C$2:$C$9,0),1)</f>
        <v>4</v>
      </c>
      <c r="L652">
        <f>VLOOKUP(Data_Sales[[#This Row],[Manager]],Data_Persons!$A$1:$C$9,2,FALSE)</f>
        <v>4</v>
      </c>
      <c r="M652">
        <f>Data_Sales[[#This Row],[Price]]*Data_Sales[[#This Row],[Quantity]]</f>
        <v>289</v>
      </c>
    </row>
    <row r="653" spans="1:13" x14ac:dyDescent="0.35">
      <c r="A653" t="s">
        <v>690</v>
      </c>
      <c r="B653" s="2">
        <v>44593</v>
      </c>
      <c r="C653">
        <v>13</v>
      </c>
      <c r="D653" t="s">
        <v>32</v>
      </c>
      <c r="E653" t="s">
        <v>33</v>
      </c>
      <c r="F653" t="s">
        <v>24</v>
      </c>
      <c r="G653" t="s">
        <v>2041</v>
      </c>
      <c r="H653">
        <v>289</v>
      </c>
      <c r="I653">
        <v>9</v>
      </c>
      <c r="J653" t="str">
        <f>VLOOKUP(Data_Sales[[#This Row],[Sales Person]],Data_Persons!$C$1:$D$9,2,FALSE)</f>
        <v>Steve</v>
      </c>
      <c r="K653">
        <f>INDEX(Data_Persons!$B$2:$D$10,MATCH(Data_Sales[[#This Row],[Sales Person]],Data_Persons!$C$2:$C$9,0),1)</f>
        <v>6</v>
      </c>
      <c r="L653">
        <f>VLOOKUP(Data_Sales[[#This Row],[Manager]],Data_Persons!$A$1:$C$9,2,FALSE)</f>
        <v>4</v>
      </c>
      <c r="M653">
        <f>Data_Sales[[#This Row],[Price]]*Data_Sales[[#This Row],[Quantity]]</f>
        <v>2601</v>
      </c>
    </row>
    <row r="654" spans="1:13" x14ac:dyDescent="0.35">
      <c r="A654" t="s">
        <v>691</v>
      </c>
      <c r="B654" s="2">
        <v>44594</v>
      </c>
      <c r="C654">
        <v>8</v>
      </c>
      <c r="D654" t="s">
        <v>73</v>
      </c>
      <c r="E654" t="s">
        <v>38</v>
      </c>
      <c r="F654" t="s">
        <v>14</v>
      </c>
      <c r="G654" t="s">
        <v>2041</v>
      </c>
      <c r="H654">
        <v>289</v>
      </c>
      <c r="I654">
        <v>3</v>
      </c>
      <c r="J654" t="str">
        <f>VLOOKUP(Data_Sales[[#This Row],[Sales Person]],Data_Persons!$C$1:$D$9,2,FALSE)</f>
        <v>Philip</v>
      </c>
      <c r="K654">
        <f>INDEX(Data_Persons!$B$2:$D$10,MATCH(Data_Sales[[#This Row],[Sales Person]],Data_Persons!$C$2:$C$9,0),1)</f>
        <v>8</v>
      </c>
      <c r="L654">
        <f>VLOOKUP(Data_Sales[[#This Row],[Manager]],Data_Persons!$A$1:$C$9,2,FALSE)</f>
        <v>8</v>
      </c>
      <c r="M654">
        <f>Data_Sales[[#This Row],[Price]]*Data_Sales[[#This Row],[Quantity]]</f>
        <v>867</v>
      </c>
    </row>
    <row r="655" spans="1:13" x14ac:dyDescent="0.35">
      <c r="A655" t="s">
        <v>692</v>
      </c>
      <c r="B655" s="2">
        <v>44596</v>
      </c>
      <c r="C655">
        <v>9</v>
      </c>
      <c r="D655" t="s">
        <v>37</v>
      </c>
      <c r="E655" t="s">
        <v>13</v>
      </c>
      <c r="F655" t="s">
        <v>14</v>
      </c>
      <c r="G655" t="s">
        <v>2041</v>
      </c>
      <c r="H655">
        <v>289</v>
      </c>
      <c r="I655">
        <v>0</v>
      </c>
      <c r="J655" t="str">
        <f>VLOOKUP(Data_Sales[[#This Row],[Sales Person]],Data_Persons!$C$1:$D$9,2,FALSE)</f>
        <v>Steve</v>
      </c>
      <c r="K655">
        <f>INDEX(Data_Persons!$B$2:$D$10,MATCH(Data_Sales[[#This Row],[Sales Person]],Data_Persons!$C$2:$C$9,0),1)</f>
        <v>4</v>
      </c>
      <c r="L655">
        <f>VLOOKUP(Data_Sales[[#This Row],[Manager]],Data_Persons!$A$1:$C$9,2,FALSE)</f>
        <v>4</v>
      </c>
      <c r="M655">
        <f>Data_Sales[[#This Row],[Price]]*Data_Sales[[#This Row],[Quantity]]</f>
        <v>0</v>
      </c>
    </row>
    <row r="656" spans="1:13" x14ac:dyDescent="0.35">
      <c r="A656" t="s">
        <v>693</v>
      </c>
      <c r="B656" s="2">
        <v>44597</v>
      </c>
      <c r="C656">
        <v>16</v>
      </c>
      <c r="D656" t="s">
        <v>89</v>
      </c>
      <c r="E656" t="s">
        <v>9</v>
      </c>
      <c r="F656" t="s">
        <v>10</v>
      </c>
      <c r="G656" t="s">
        <v>2041</v>
      </c>
      <c r="H656">
        <v>289</v>
      </c>
      <c r="I656">
        <v>9</v>
      </c>
      <c r="J656" t="str">
        <f>VLOOKUP(Data_Sales[[#This Row],[Sales Person]],Data_Persons!$C$1:$D$9,2,FALSE)</f>
        <v>Jeff</v>
      </c>
      <c r="K656">
        <f>INDEX(Data_Persons!$B$2:$D$10,MATCH(Data_Sales[[#This Row],[Sales Person]],Data_Persons!$C$2:$C$9,0),1)</f>
        <v>3</v>
      </c>
      <c r="L656">
        <f>VLOOKUP(Data_Sales[[#This Row],[Manager]],Data_Persons!$A$1:$C$9,2,FALSE)</f>
        <v>3</v>
      </c>
      <c r="M656">
        <f>Data_Sales[[#This Row],[Price]]*Data_Sales[[#This Row],[Quantity]]</f>
        <v>2601</v>
      </c>
    </row>
    <row r="657" spans="1:13" x14ac:dyDescent="0.35">
      <c r="A657" t="s">
        <v>694</v>
      </c>
      <c r="B657" s="2">
        <v>44597</v>
      </c>
      <c r="C657">
        <v>16</v>
      </c>
      <c r="D657" t="s">
        <v>89</v>
      </c>
      <c r="E657" t="s">
        <v>35</v>
      </c>
      <c r="F657" t="s">
        <v>10</v>
      </c>
      <c r="G657" t="s">
        <v>2041</v>
      </c>
      <c r="H657">
        <v>289</v>
      </c>
      <c r="I657">
        <v>9</v>
      </c>
      <c r="J657" t="str">
        <f>VLOOKUP(Data_Sales[[#This Row],[Sales Person]],Data_Persons!$C$1:$D$9,2,FALSE)</f>
        <v>Jeff</v>
      </c>
      <c r="K657">
        <f>INDEX(Data_Persons!$B$2:$D$10,MATCH(Data_Sales[[#This Row],[Sales Person]],Data_Persons!$C$2:$C$9,0),1)</f>
        <v>5</v>
      </c>
      <c r="L657">
        <f>VLOOKUP(Data_Sales[[#This Row],[Manager]],Data_Persons!$A$1:$C$9,2,FALSE)</f>
        <v>3</v>
      </c>
      <c r="M657">
        <f>Data_Sales[[#This Row],[Price]]*Data_Sales[[#This Row],[Quantity]]</f>
        <v>2601</v>
      </c>
    </row>
    <row r="658" spans="1:13" x14ac:dyDescent="0.35">
      <c r="A658" t="s">
        <v>695</v>
      </c>
      <c r="B658" s="2">
        <v>44597</v>
      </c>
      <c r="C658">
        <v>3</v>
      </c>
      <c r="D658" t="s">
        <v>26</v>
      </c>
      <c r="E658" t="s">
        <v>27</v>
      </c>
      <c r="F658" t="s">
        <v>18</v>
      </c>
      <c r="G658" t="s">
        <v>2041</v>
      </c>
      <c r="H658">
        <v>289</v>
      </c>
      <c r="I658">
        <v>9</v>
      </c>
      <c r="J658" t="str">
        <f>VLOOKUP(Data_Sales[[#This Row],[Sales Person]],Data_Persons!$C$1:$D$9,2,FALSE)</f>
        <v>Sara</v>
      </c>
      <c r="K658">
        <f>INDEX(Data_Persons!$B$2:$D$10,MATCH(Data_Sales[[#This Row],[Sales Person]],Data_Persons!$C$2:$C$9,0),1)</f>
        <v>2</v>
      </c>
      <c r="L658">
        <f>VLOOKUP(Data_Sales[[#This Row],[Manager]],Data_Persons!$A$1:$C$9,2,FALSE)</f>
        <v>5</v>
      </c>
      <c r="M658">
        <f>Data_Sales[[#This Row],[Price]]*Data_Sales[[#This Row],[Quantity]]</f>
        <v>2601</v>
      </c>
    </row>
    <row r="659" spans="1:13" x14ac:dyDescent="0.35">
      <c r="A659" t="s">
        <v>696</v>
      </c>
      <c r="B659" s="2">
        <v>44598</v>
      </c>
      <c r="C659">
        <v>9</v>
      </c>
      <c r="D659" t="s">
        <v>37</v>
      </c>
      <c r="E659" t="s">
        <v>38</v>
      </c>
      <c r="F659" t="s">
        <v>14</v>
      </c>
      <c r="G659" t="s">
        <v>2041</v>
      </c>
      <c r="H659">
        <v>289</v>
      </c>
      <c r="I659">
        <v>4</v>
      </c>
      <c r="J659" t="str">
        <f>VLOOKUP(Data_Sales[[#This Row],[Sales Person]],Data_Persons!$C$1:$D$9,2,FALSE)</f>
        <v>Philip</v>
      </c>
      <c r="K659">
        <f>INDEX(Data_Persons!$B$2:$D$10,MATCH(Data_Sales[[#This Row],[Sales Person]],Data_Persons!$C$2:$C$9,0),1)</f>
        <v>8</v>
      </c>
      <c r="L659">
        <f>VLOOKUP(Data_Sales[[#This Row],[Manager]],Data_Persons!$A$1:$C$9,2,FALSE)</f>
        <v>8</v>
      </c>
      <c r="M659">
        <f>Data_Sales[[#This Row],[Price]]*Data_Sales[[#This Row],[Quantity]]</f>
        <v>1156</v>
      </c>
    </row>
    <row r="660" spans="1:13" x14ac:dyDescent="0.35">
      <c r="A660" t="s">
        <v>697</v>
      </c>
      <c r="B660" s="2">
        <v>44607</v>
      </c>
      <c r="C660">
        <v>1</v>
      </c>
      <c r="D660" t="s">
        <v>58</v>
      </c>
      <c r="E660" t="s">
        <v>27</v>
      </c>
      <c r="F660" t="s">
        <v>18</v>
      </c>
      <c r="G660" t="s">
        <v>2041</v>
      </c>
      <c r="H660">
        <v>289</v>
      </c>
      <c r="I660">
        <v>7</v>
      </c>
      <c r="J660" t="str">
        <f>VLOOKUP(Data_Sales[[#This Row],[Sales Person]],Data_Persons!$C$1:$D$9,2,FALSE)</f>
        <v>Sara</v>
      </c>
      <c r="K660">
        <f>INDEX(Data_Persons!$B$2:$D$10,MATCH(Data_Sales[[#This Row],[Sales Person]],Data_Persons!$C$2:$C$9,0),1)</f>
        <v>2</v>
      </c>
      <c r="L660">
        <f>VLOOKUP(Data_Sales[[#This Row],[Manager]],Data_Persons!$A$1:$C$9,2,FALSE)</f>
        <v>5</v>
      </c>
      <c r="M660">
        <f>Data_Sales[[#This Row],[Price]]*Data_Sales[[#This Row],[Quantity]]</f>
        <v>2023</v>
      </c>
    </row>
    <row r="661" spans="1:13" x14ac:dyDescent="0.35">
      <c r="A661" t="s">
        <v>698</v>
      </c>
      <c r="B661" s="2">
        <v>44609</v>
      </c>
      <c r="C661">
        <v>11</v>
      </c>
      <c r="D661" t="s">
        <v>112</v>
      </c>
      <c r="E661" t="s">
        <v>33</v>
      </c>
      <c r="F661" t="s">
        <v>24</v>
      </c>
      <c r="G661" t="s">
        <v>2041</v>
      </c>
      <c r="H661">
        <v>289</v>
      </c>
      <c r="I661">
        <v>4</v>
      </c>
      <c r="J661" t="str">
        <f>VLOOKUP(Data_Sales[[#This Row],[Sales Person]],Data_Persons!$C$1:$D$9,2,FALSE)</f>
        <v>Steve</v>
      </c>
      <c r="K661">
        <f>INDEX(Data_Persons!$B$2:$D$10,MATCH(Data_Sales[[#This Row],[Sales Person]],Data_Persons!$C$2:$C$9,0),1)</f>
        <v>6</v>
      </c>
      <c r="L661">
        <f>VLOOKUP(Data_Sales[[#This Row],[Manager]],Data_Persons!$A$1:$C$9,2,FALSE)</f>
        <v>4</v>
      </c>
      <c r="M661">
        <f>Data_Sales[[#This Row],[Price]]*Data_Sales[[#This Row],[Quantity]]</f>
        <v>1156</v>
      </c>
    </row>
    <row r="662" spans="1:13" x14ac:dyDescent="0.35">
      <c r="A662" t="s">
        <v>699</v>
      </c>
      <c r="B662" s="2">
        <v>44610</v>
      </c>
      <c r="C662">
        <v>5</v>
      </c>
      <c r="D662" t="s">
        <v>20</v>
      </c>
      <c r="E662" t="s">
        <v>27</v>
      </c>
      <c r="F662" t="s">
        <v>18</v>
      </c>
      <c r="G662" t="s">
        <v>2041</v>
      </c>
      <c r="H662">
        <v>289</v>
      </c>
      <c r="I662">
        <v>0</v>
      </c>
      <c r="J662" t="str">
        <f>VLOOKUP(Data_Sales[[#This Row],[Sales Person]],Data_Persons!$C$1:$D$9,2,FALSE)</f>
        <v>Sara</v>
      </c>
      <c r="K662">
        <f>INDEX(Data_Persons!$B$2:$D$10,MATCH(Data_Sales[[#This Row],[Sales Person]],Data_Persons!$C$2:$C$9,0),1)</f>
        <v>2</v>
      </c>
      <c r="L662">
        <f>VLOOKUP(Data_Sales[[#This Row],[Manager]],Data_Persons!$A$1:$C$9,2,FALSE)</f>
        <v>5</v>
      </c>
      <c r="M662">
        <f>Data_Sales[[#This Row],[Price]]*Data_Sales[[#This Row],[Quantity]]</f>
        <v>0</v>
      </c>
    </row>
    <row r="663" spans="1:13" x14ac:dyDescent="0.35">
      <c r="A663" t="s">
        <v>700</v>
      </c>
      <c r="B663" s="2">
        <v>44611</v>
      </c>
      <c r="C663">
        <v>3</v>
      </c>
      <c r="D663" t="s">
        <v>26</v>
      </c>
      <c r="E663" t="s">
        <v>17</v>
      </c>
      <c r="F663" t="s">
        <v>18</v>
      </c>
      <c r="G663" t="s">
        <v>2041</v>
      </c>
      <c r="H663">
        <v>289</v>
      </c>
      <c r="I663">
        <v>7</v>
      </c>
      <c r="J663" t="str">
        <f>VLOOKUP(Data_Sales[[#This Row],[Sales Person]],Data_Persons!$C$1:$D$9,2,FALSE)</f>
        <v>Jeff</v>
      </c>
      <c r="K663">
        <f>INDEX(Data_Persons!$B$2:$D$10,MATCH(Data_Sales[[#This Row],[Sales Person]],Data_Persons!$C$2:$C$9,0),1)</f>
        <v>2</v>
      </c>
      <c r="L663">
        <f>VLOOKUP(Data_Sales[[#This Row],[Manager]],Data_Persons!$A$1:$C$9,2,FALSE)</f>
        <v>3</v>
      </c>
      <c r="M663">
        <f>Data_Sales[[#This Row],[Price]]*Data_Sales[[#This Row],[Quantity]]</f>
        <v>2023</v>
      </c>
    </row>
    <row r="664" spans="1:13" x14ac:dyDescent="0.35">
      <c r="A664" t="s">
        <v>701</v>
      </c>
      <c r="B664" s="2">
        <v>44611</v>
      </c>
      <c r="C664">
        <v>3</v>
      </c>
      <c r="D664" t="s">
        <v>26</v>
      </c>
      <c r="E664" t="s">
        <v>17</v>
      </c>
      <c r="F664" t="s">
        <v>18</v>
      </c>
      <c r="G664" t="s">
        <v>2041</v>
      </c>
      <c r="H664">
        <v>289</v>
      </c>
      <c r="I664">
        <v>7</v>
      </c>
      <c r="J664" t="str">
        <f>VLOOKUP(Data_Sales[[#This Row],[Sales Person]],Data_Persons!$C$1:$D$9,2,FALSE)</f>
        <v>Jeff</v>
      </c>
      <c r="K664">
        <f>INDEX(Data_Persons!$B$2:$D$10,MATCH(Data_Sales[[#This Row],[Sales Person]],Data_Persons!$C$2:$C$9,0),1)</f>
        <v>2</v>
      </c>
      <c r="L664">
        <f>VLOOKUP(Data_Sales[[#This Row],[Manager]],Data_Persons!$A$1:$C$9,2,FALSE)</f>
        <v>3</v>
      </c>
      <c r="M664">
        <f>Data_Sales[[#This Row],[Price]]*Data_Sales[[#This Row],[Quantity]]</f>
        <v>2023</v>
      </c>
    </row>
    <row r="665" spans="1:13" x14ac:dyDescent="0.35">
      <c r="A665" t="s">
        <v>702</v>
      </c>
      <c r="B665" s="2">
        <v>44611</v>
      </c>
      <c r="C665">
        <v>14</v>
      </c>
      <c r="D665" t="s">
        <v>62</v>
      </c>
      <c r="E665" t="s">
        <v>33</v>
      </c>
      <c r="F665" t="s">
        <v>24</v>
      </c>
      <c r="G665" t="s">
        <v>2041</v>
      </c>
      <c r="H665">
        <v>289</v>
      </c>
      <c r="I665">
        <v>9</v>
      </c>
      <c r="J665" t="str">
        <f>VLOOKUP(Data_Sales[[#This Row],[Sales Person]],Data_Persons!$C$1:$D$9,2,FALSE)</f>
        <v>Steve</v>
      </c>
      <c r="K665">
        <f>INDEX(Data_Persons!$B$2:$D$10,MATCH(Data_Sales[[#This Row],[Sales Person]],Data_Persons!$C$2:$C$9,0),1)</f>
        <v>6</v>
      </c>
      <c r="L665">
        <f>VLOOKUP(Data_Sales[[#This Row],[Manager]],Data_Persons!$A$1:$C$9,2,FALSE)</f>
        <v>4</v>
      </c>
      <c r="M665">
        <f>Data_Sales[[#This Row],[Price]]*Data_Sales[[#This Row],[Quantity]]</f>
        <v>2601</v>
      </c>
    </row>
    <row r="666" spans="1:13" x14ac:dyDescent="0.35">
      <c r="A666" t="s">
        <v>703</v>
      </c>
      <c r="B666" s="2">
        <v>44612</v>
      </c>
      <c r="C666">
        <v>8</v>
      </c>
      <c r="D666" t="s">
        <v>73</v>
      </c>
      <c r="E666" t="s">
        <v>13</v>
      </c>
      <c r="F666" t="s">
        <v>14</v>
      </c>
      <c r="G666" t="s">
        <v>2041</v>
      </c>
      <c r="H666">
        <v>289</v>
      </c>
      <c r="I666">
        <v>5</v>
      </c>
      <c r="J666" t="str">
        <f>VLOOKUP(Data_Sales[[#This Row],[Sales Person]],Data_Persons!$C$1:$D$9,2,FALSE)</f>
        <v>Steve</v>
      </c>
      <c r="K666">
        <f>INDEX(Data_Persons!$B$2:$D$10,MATCH(Data_Sales[[#This Row],[Sales Person]],Data_Persons!$C$2:$C$9,0),1)</f>
        <v>4</v>
      </c>
      <c r="L666">
        <f>VLOOKUP(Data_Sales[[#This Row],[Manager]],Data_Persons!$A$1:$C$9,2,FALSE)</f>
        <v>4</v>
      </c>
      <c r="M666">
        <f>Data_Sales[[#This Row],[Price]]*Data_Sales[[#This Row],[Quantity]]</f>
        <v>1445</v>
      </c>
    </row>
    <row r="667" spans="1:13" x14ac:dyDescent="0.35">
      <c r="A667" t="s">
        <v>704</v>
      </c>
      <c r="B667" s="2">
        <v>44613</v>
      </c>
      <c r="C667">
        <v>8</v>
      </c>
      <c r="D667" t="s">
        <v>73</v>
      </c>
      <c r="E667" t="s">
        <v>13</v>
      </c>
      <c r="F667" t="s">
        <v>14</v>
      </c>
      <c r="G667" t="s">
        <v>2041</v>
      </c>
      <c r="H667">
        <v>289</v>
      </c>
      <c r="I667">
        <v>1</v>
      </c>
      <c r="J667" t="str">
        <f>VLOOKUP(Data_Sales[[#This Row],[Sales Person]],Data_Persons!$C$1:$D$9,2,FALSE)</f>
        <v>Steve</v>
      </c>
      <c r="K667">
        <f>INDEX(Data_Persons!$B$2:$D$10,MATCH(Data_Sales[[#This Row],[Sales Person]],Data_Persons!$C$2:$C$9,0),1)</f>
        <v>4</v>
      </c>
      <c r="L667">
        <f>VLOOKUP(Data_Sales[[#This Row],[Manager]],Data_Persons!$A$1:$C$9,2,FALSE)</f>
        <v>4</v>
      </c>
      <c r="M667">
        <f>Data_Sales[[#This Row],[Price]]*Data_Sales[[#This Row],[Quantity]]</f>
        <v>289</v>
      </c>
    </row>
    <row r="668" spans="1:13" x14ac:dyDescent="0.35">
      <c r="A668" t="s">
        <v>705</v>
      </c>
      <c r="B668" s="2">
        <v>44614</v>
      </c>
      <c r="C668">
        <v>20</v>
      </c>
      <c r="D668" t="s">
        <v>8</v>
      </c>
      <c r="E668" t="s">
        <v>35</v>
      </c>
      <c r="F668" t="s">
        <v>10</v>
      </c>
      <c r="G668" t="s">
        <v>2041</v>
      </c>
      <c r="H668">
        <v>289</v>
      </c>
      <c r="I668">
        <v>0</v>
      </c>
      <c r="J668" t="str">
        <f>VLOOKUP(Data_Sales[[#This Row],[Sales Person]],Data_Persons!$C$1:$D$9,2,FALSE)</f>
        <v>Jeff</v>
      </c>
      <c r="K668">
        <f>INDEX(Data_Persons!$B$2:$D$10,MATCH(Data_Sales[[#This Row],[Sales Person]],Data_Persons!$C$2:$C$9,0),1)</f>
        <v>5</v>
      </c>
      <c r="L668">
        <f>VLOOKUP(Data_Sales[[#This Row],[Manager]],Data_Persons!$A$1:$C$9,2,FALSE)</f>
        <v>3</v>
      </c>
      <c r="M668">
        <f>Data_Sales[[#This Row],[Price]]*Data_Sales[[#This Row],[Quantity]]</f>
        <v>0</v>
      </c>
    </row>
    <row r="669" spans="1:13" x14ac:dyDescent="0.35">
      <c r="A669" t="s">
        <v>706</v>
      </c>
      <c r="B669" s="2">
        <v>44614</v>
      </c>
      <c r="C669">
        <v>13</v>
      </c>
      <c r="D669" t="s">
        <v>32</v>
      </c>
      <c r="E669" t="s">
        <v>23</v>
      </c>
      <c r="F669" t="s">
        <v>24</v>
      </c>
      <c r="G669" t="s">
        <v>2041</v>
      </c>
      <c r="H669">
        <v>289</v>
      </c>
      <c r="I669">
        <v>7</v>
      </c>
      <c r="J669" t="str">
        <f>VLOOKUP(Data_Sales[[#This Row],[Sales Person]],Data_Persons!$C$1:$D$9,2,FALSE)</f>
        <v>Sara</v>
      </c>
      <c r="K669">
        <f>INDEX(Data_Persons!$B$2:$D$10,MATCH(Data_Sales[[#This Row],[Sales Person]],Data_Persons!$C$2:$C$9,0),1)</f>
        <v>5</v>
      </c>
      <c r="L669">
        <f>VLOOKUP(Data_Sales[[#This Row],[Manager]],Data_Persons!$A$1:$C$9,2,FALSE)</f>
        <v>5</v>
      </c>
      <c r="M669">
        <f>Data_Sales[[#This Row],[Price]]*Data_Sales[[#This Row],[Quantity]]</f>
        <v>2023</v>
      </c>
    </row>
    <row r="670" spans="1:13" x14ac:dyDescent="0.35">
      <c r="A670" t="s">
        <v>707</v>
      </c>
      <c r="B670" s="2">
        <v>44614</v>
      </c>
      <c r="C670">
        <v>16</v>
      </c>
      <c r="D670" t="s">
        <v>89</v>
      </c>
      <c r="E670" t="s">
        <v>35</v>
      </c>
      <c r="F670" t="s">
        <v>10</v>
      </c>
      <c r="G670" t="s">
        <v>2041</v>
      </c>
      <c r="H670">
        <v>289</v>
      </c>
      <c r="I670">
        <v>3</v>
      </c>
      <c r="J670" t="str">
        <f>VLOOKUP(Data_Sales[[#This Row],[Sales Person]],Data_Persons!$C$1:$D$9,2,FALSE)</f>
        <v>Jeff</v>
      </c>
      <c r="K670">
        <f>INDEX(Data_Persons!$B$2:$D$10,MATCH(Data_Sales[[#This Row],[Sales Person]],Data_Persons!$C$2:$C$9,0),1)</f>
        <v>5</v>
      </c>
      <c r="L670">
        <f>VLOOKUP(Data_Sales[[#This Row],[Manager]],Data_Persons!$A$1:$C$9,2,FALSE)</f>
        <v>3</v>
      </c>
      <c r="M670">
        <f>Data_Sales[[#This Row],[Price]]*Data_Sales[[#This Row],[Quantity]]</f>
        <v>867</v>
      </c>
    </row>
    <row r="671" spans="1:13" x14ac:dyDescent="0.35">
      <c r="A671" t="s">
        <v>708</v>
      </c>
      <c r="B671" s="2">
        <v>44614</v>
      </c>
      <c r="C671">
        <v>20</v>
      </c>
      <c r="D671" t="s">
        <v>8</v>
      </c>
      <c r="E671" t="s">
        <v>9</v>
      </c>
      <c r="F671" t="s">
        <v>10</v>
      </c>
      <c r="G671" t="s">
        <v>2041</v>
      </c>
      <c r="H671">
        <v>289</v>
      </c>
      <c r="I671">
        <v>0</v>
      </c>
      <c r="J671" t="str">
        <f>VLOOKUP(Data_Sales[[#This Row],[Sales Person]],Data_Persons!$C$1:$D$9,2,FALSE)</f>
        <v>Jeff</v>
      </c>
      <c r="K671">
        <f>INDEX(Data_Persons!$B$2:$D$10,MATCH(Data_Sales[[#This Row],[Sales Person]],Data_Persons!$C$2:$C$9,0),1)</f>
        <v>3</v>
      </c>
      <c r="L671">
        <f>VLOOKUP(Data_Sales[[#This Row],[Manager]],Data_Persons!$A$1:$C$9,2,FALSE)</f>
        <v>3</v>
      </c>
      <c r="M671">
        <f>Data_Sales[[#This Row],[Price]]*Data_Sales[[#This Row],[Quantity]]</f>
        <v>0</v>
      </c>
    </row>
    <row r="672" spans="1:13" x14ac:dyDescent="0.35">
      <c r="A672" t="s">
        <v>709</v>
      </c>
      <c r="B672" s="2">
        <v>44614</v>
      </c>
      <c r="C672">
        <v>3</v>
      </c>
      <c r="D672" t="s">
        <v>26</v>
      </c>
      <c r="E672" t="s">
        <v>17</v>
      </c>
      <c r="F672" t="s">
        <v>18</v>
      </c>
      <c r="G672" t="s">
        <v>2041</v>
      </c>
      <c r="H672">
        <v>289</v>
      </c>
      <c r="I672">
        <v>7</v>
      </c>
      <c r="J672" t="str">
        <f>VLOOKUP(Data_Sales[[#This Row],[Sales Person]],Data_Persons!$C$1:$D$9,2,FALSE)</f>
        <v>Jeff</v>
      </c>
      <c r="K672">
        <f>INDEX(Data_Persons!$B$2:$D$10,MATCH(Data_Sales[[#This Row],[Sales Person]],Data_Persons!$C$2:$C$9,0),1)</f>
        <v>2</v>
      </c>
      <c r="L672">
        <f>VLOOKUP(Data_Sales[[#This Row],[Manager]],Data_Persons!$A$1:$C$9,2,FALSE)</f>
        <v>3</v>
      </c>
      <c r="M672">
        <f>Data_Sales[[#This Row],[Price]]*Data_Sales[[#This Row],[Quantity]]</f>
        <v>2023</v>
      </c>
    </row>
    <row r="673" spans="1:13" x14ac:dyDescent="0.35">
      <c r="A673" t="s">
        <v>710</v>
      </c>
      <c r="B673" s="2">
        <v>44616</v>
      </c>
      <c r="C673">
        <v>8</v>
      </c>
      <c r="D673" t="s">
        <v>73</v>
      </c>
      <c r="E673" t="s">
        <v>13</v>
      </c>
      <c r="F673" t="s">
        <v>14</v>
      </c>
      <c r="G673" t="s">
        <v>2041</v>
      </c>
      <c r="H673">
        <v>289</v>
      </c>
      <c r="I673">
        <v>0</v>
      </c>
      <c r="J673" t="str">
        <f>VLOOKUP(Data_Sales[[#This Row],[Sales Person]],Data_Persons!$C$1:$D$9,2,FALSE)</f>
        <v>Steve</v>
      </c>
      <c r="K673">
        <f>INDEX(Data_Persons!$B$2:$D$10,MATCH(Data_Sales[[#This Row],[Sales Person]],Data_Persons!$C$2:$C$9,0),1)</f>
        <v>4</v>
      </c>
      <c r="L673">
        <f>VLOOKUP(Data_Sales[[#This Row],[Manager]],Data_Persons!$A$1:$C$9,2,FALSE)</f>
        <v>4</v>
      </c>
      <c r="M673">
        <f>Data_Sales[[#This Row],[Price]]*Data_Sales[[#This Row],[Quantity]]</f>
        <v>0</v>
      </c>
    </row>
    <row r="674" spans="1:13" x14ac:dyDescent="0.35">
      <c r="A674" t="s">
        <v>711</v>
      </c>
      <c r="B674" s="2">
        <v>44618</v>
      </c>
      <c r="C674">
        <v>3</v>
      </c>
      <c r="D674" t="s">
        <v>26</v>
      </c>
      <c r="E674" t="s">
        <v>17</v>
      </c>
      <c r="F674" t="s">
        <v>18</v>
      </c>
      <c r="G674" t="s">
        <v>2041</v>
      </c>
      <c r="H674">
        <v>289</v>
      </c>
      <c r="I674">
        <v>3</v>
      </c>
      <c r="J674" t="str">
        <f>VLOOKUP(Data_Sales[[#This Row],[Sales Person]],Data_Persons!$C$1:$D$9,2,FALSE)</f>
        <v>Jeff</v>
      </c>
      <c r="K674">
        <f>INDEX(Data_Persons!$B$2:$D$10,MATCH(Data_Sales[[#This Row],[Sales Person]],Data_Persons!$C$2:$C$9,0),1)</f>
        <v>2</v>
      </c>
      <c r="L674">
        <f>VLOOKUP(Data_Sales[[#This Row],[Manager]],Data_Persons!$A$1:$C$9,2,FALSE)</f>
        <v>3</v>
      </c>
      <c r="M674">
        <f>Data_Sales[[#This Row],[Price]]*Data_Sales[[#This Row],[Quantity]]</f>
        <v>867</v>
      </c>
    </row>
    <row r="675" spans="1:13" x14ac:dyDescent="0.35">
      <c r="A675" t="s">
        <v>712</v>
      </c>
      <c r="B675" s="2">
        <v>44620</v>
      </c>
      <c r="C675">
        <v>12</v>
      </c>
      <c r="D675" t="s">
        <v>22</v>
      </c>
      <c r="E675" t="s">
        <v>23</v>
      </c>
      <c r="F675" t="s">
        <v>24</v>
      </c>
      <c r="G675" t="s">
        <v>2041</v>
      </c>
      <c r="H675">
        <v>289</v>
      </c>
      <c r="I675">
        <v>1</v>
      </c>
      <c r="J675" t="str">
        <f>VLOOKUP(Data_Sales[[#This Row],[Sales Person]],Data_Persons!$C$1:$D$9,2,FALSE)</f>
        <v>Sara</v>
      </c>
      <c r="K675">
        <f>INDEX(Data_Persons!$B$2:$D$10,MATCH(Data_Sales[[#This Row],[Sales Person]],Data_Persons!$C$2:$C$9,0),1)</f>
        <v>5</v>
      </c>
      <c r="L675">
        <f>VLOOKUP(Data_Sales[[#This Row],[Manager]],Data_Persons!$A$1:$C$9,2,FALSE)</f>
        <v>5</v>
      </c>
      <c r="M675">
        <f>Data_Sales[[#This Row],[Price]]*Data_Sales[[#This Row],[Quantity]]</f>
        <v>289</v>
      </c>
    </row>
    <row r="676" spans="1:13" x14ac:dyDescent="0.35">
      <c r="A676" t="s">
        <v>713</v>
      </c>
      <c r="B676" s="2">
        <v>44622</v>
      </c>
      <c r="C676">
        <v>19</v>
      </c>
      <c r="D676" t="s">
        <v>29</v>
      </c>
      <c r="E676" t="s">
        <v>9</v>
      </c>
      <c r="F676" t="s">
        <v>10</v>
      </c>
      <c r="G676" t="s">
        <v>2041</v>
      </c>
      <c r="H676">
        <v>289</v>
      </c>
      <c r="I676">
        <v>7</v>
      </c>
      <c r="J676" t="str">
        <f>VLOOKUP(Data_Sales[[#This Row],[Sales Person]],Data_Persons!$C$1:$D$9,2,FALSE)</f>
        <v>Jeff</v>
      </c>
      <c r="K676">
        <f>INDEX(Data_Persons!$B$2:$D$10,MATCH(Data_Sales[[#This Row],[Sales Person]],Data_Persons!$C$2:$C$9,0),1)</f>
        <v>3</v>
      </c>
      <c r="L676">
        <f>VLOOKUP(Data_Sales[[#This Row],[Manager]],Data_Persons!$A$1:$C$9,2,FALSE)</f>
        <v>3</v>
      </c>
      <c r="M676">
        <f>Data_Sales[[#This Row],[Price]]*Data_Sales[[#This Row],[Quantity]]</f>
        <v>2023</v>
      </c>
    </row>
    <row r="677" spans="1:13" x14ac:dyDescent="0.35">
      <c r="A677" t="s">
        <v>714</v>
      </c>
      <c r="B677" s="2">
        <v>44623</v>
      </c>
      <c r="C677">
        <v>5</v>
      </c>
      <c r="D677" t="s">
        <v>20</v>
      </c>
      <c r="E677" t="s">
        <v>27</v>
      </c>
      <c r="F677" t="s">
        <v>18</v>
      </c>
      <c r="G677" t="s">
        <v>2041</v>
      </c>
      <c r="H677">
        <v>289</v>
      </c>
      <c r="I677">
        <v>5</v>
      </c>
      <c r="J677" t="str">
        <f>VLOOKUP(Data_Sales[[#This Row],[Sales Person]],Data_Persons!$C$1:$D$9,2,FALSE)</f>
        <v>Sara</v>
      </c>
      <c r="K677">
        <f>INDEX(Data_Persons!$B$2:$D$10,MATCH(Data_Sales[[#This Row],[Sales Person]],Data_Persons!$C$2:$C$9,0),1)</f>
        <v>2</v>
      </c>
      <c r="L677">
        <f>VLOOKUP(Data_Sales[[#This Row],[Manager]],Data_Persons!$A$1:$C$9,2,FALSE)</f>
        <v>5</v>
      </c>
      <c r="M677">
        <f>Data_Sales[[#This Row],[Price]]*Data_Sales[[#This Row],[Quantity]]</f>
        <v>1445</v>
      </c>
    </row>
    <row r="678" spans="1:13" x14ac:dyDescent="0.35">
      <c r="A678" t="s">
        <v>715</v>
      </c>
      <c r="B678" s="2">
        <v>44624</v>
      </c>
      <c r="C678">
        <v>2</v>
      </c>
      <c r="D678" t="s">
        <v>71</v>
      </c>
      <c r="E678" t="s">
        <v>17</v>
      </c>
      <c r="F678" t="s">
        <v>18</v>
      </c>
      <c r="G678" t="s">
        <v>2041</v>
      </c>
      <c r="H678">
        <v>289</v>
      </c>
      <c r="I678">
        <v>0</v>
      </c>
      <c r="J678" t="str">
        <f>VLOOKUP(Data_Sales[[#This Row],[Sales Person]],Data_Persons!$C$1:$D$9,2,FALSE)</f>
        <v>Jeff</v>
      </c>
      <c r="K678">
        <f>INDEX(Data_Persons!$B$2:$D$10,MATCH(Data_Sales[[#This Row],[Sales Person]],Data_Persons!$C$2:$C$9,0),1)</f>
        <v>2</v>
      </c>
      <c r="L678">
        <f>VLOOKUP(Data_Sales[[#This Row],[Manager]],Data_Persons!$A$1:$C$9,2,FALSE)</f>
        <v>3</v>
      </c>
      <c r="M678">
        <f>Data_Sales[[#This Row],[Price]]*Data_Sales[[#This Row],[Quantity]]</f>
        <v>0</v>
      </c>
    </row>
    <row r="679" spans="1:13" x14ac:dyDescent="0.35">
      <c r="A679" t="s">
        <v>716</v>
      </c>
      <c r="B679" s="2">
        <v>44630</v>
      </c>
      <c r="C679">
        <v>8</v>
      </c>
      <c r="D679" t="s">
        <v>73</v>
      </c>
      <c r="E679" t="s">
        <v>13</v>
      </c>
      <c r="F679" t="s">
        <v>14</v>
      </c>
      <c r="G679" t="s">
        <v>2041</v>
      </c>
      <c r="H679">
        <v>289</v>
      </c>
      <c r="I679">
        <v>9</v>
      </c>
      <c r="J679" t="str">
        <f>VLOOKUP(Data_Sales[[#This Row],[Sales Person]],Data_Persons!$C$1:$D$9,2,FALSE)</f>
        <v>Steve</v>
      </c>
      <c r="K679">
        <f>INDEX(Data_Persons!$B$2:$D$10,MATCH(Data_Sales[[#This Row],[Sales Person]],Data_Persons!$C$2:$C$9,0),1)</f>
        <v>4</v>
      </c>
      <c r="L679">
        <f>VLOOKUP(Data_Sales[[#This Row],[Manager]],Data_Persons!$A$1:$C$9,2,FALSE)</f>
        <v>4</v>
      </c>
      <c r="M679">
        <f>Data_Sales[[#This Row],[Price]]*Data_Sales[[#This Row],[Quantity]]</f>
        <v>2601</v>
      </c>
    </row>
    <row r="680" spans="1:13" x14ac:dyDescent="0.35">
      <c r="A680" t="s">
        <v>717</v>
      </c>
      <c r="B680" s="2">
        <v>44631</v>
      </c>
      <c r="C680">
        <v>16</v>
      </c>
      <c r="D680" t="s">
        <v>89</v>
      </c>
      <c r="E680" t="s">
        <v>35</v>
      </c>
      <c r="F680" t="s">
        <v>10</v>
      </c>
      <c r="G680" t="s">
        <v>2041</v>
      </c>
      <c r="H680">
        <v>289</v>
      </c>
      <c r="I680">
        <v>6</v>
      </c>
      <c r="J680" t="str">
        <f>VLOOKUP(Data_Sales[[#This Row],[Sales Person]],Data_Persons!$C$1:$D$9,2,FALSE)</f>
        <v>Jeff</v>
      </c>
      <c r="K680">
        <f>INDEX(Data_Persons!$B$2:$D$10,MATCH(Data_Sales[[#This Row],[Sales Person]],Data_Persons!$C$2:$C$9,0),1)</f>
        <v>5</v>
      </c>
      <c r="L680">
        <f>VLOOKUP(Data_Sales[[#This Row],[Manager]],Data_Persons!$A$1:$C$9,2,FALSE)</f>
        <v>3</v>
      </c>
      <c r="M680">
        <f>Data_Sales[[#This Row],[Price]]*Data_Sales[[#This Row],[Quantity]]</f>
        <v>1734</v>
      </c>
    </row>
    <row r="681" spans="1:13" x14ac:dyDescent="0.35">
      <c r="A681" t="s">
        <v>718</v>
      </c>
      <c r="B681" s="2">
        <v>44631</v>
      </c>
      <c r="C681">
        <v>4</v>
      </c>
      <c r="D681" t="s">
        <v>16</v>
      </c>
      <c r="E681" t="s">
        <v>17</v>
      </c>
      <c r="F681" t="s">
        <v>18</v>
      </c>
      <c r="G681" t="s">
        <v>2041</v>
      </c>
      <c r="H681">
        <v>289</v>
      </c>
      <c r="I681">
        <v>6</v>
      </c>
      <c r="J681" t="str">
        <f>VLOOKUP(Data_Sales[[#This Row],[Sales Person]],Data_Persons!$C$1:$D$9,2,FALSE)</f>
        <v>Jeff</v>
      </c>
      <c r="K681">
        <f>INDEX(Data_Persons!$B$2:$D$10,MATCH(Data_Sales[[#This Row],[Sales Person]],Data_Persons!$C$2:$C$9,0),1)</f>
        <v>2</v>
      </c>
      <c r="L681">
        <f>VLOOKUP(Data_Sales[[#This Row],[Manager]],Data_Persons!$A$1:$C$9,2,FALSE)</f>
        <v>3</v>
      </c>
      <c r="M681">
        <f>Data_Sales[[#This Row],[Price]]*Data_Sales[[#This Row],[Quantity]]</f>
        <v>1734</v>
      </c>
    </row>
    <row r="682" spans="1:13" x14ac:dyDescent="0.35">
      <c r="A682" t="s">
        <v>719</v>
      </c>
      <c r="B682" s="2">
        <v>44631</v>
      </c>
      <c r="C682">
        <v>4</v>
      </c>
      <c r="D682" t="s">
        <v>16</v>
      </c>
      <c r="E682" t="s">
        <v>17</v>
      </c>
      <c r="F682" t="s">
        <v>18</v>
      </c>
      <c r="G682" t="s">
        <v>2041</v>
      </c>
      <c r="H682">
        <v>289</v>
      </c>
      <c r="I682">
        <v>2</v>
      </c>
      <c r="J682" t="str">
        <f>VLOOKUP(Data_Sales[[#This Row],[Sales Person]],Data_Persons!$C$1:$D$9,2,FALSE)</f>
        <v>Jeff</v>
      </c>
      <c r="K682">
        <f>INDEX(Data_Persons!$B$2:$D$10,MATCH(Data_Sales[[#This Row],[Sales Person]],Data_Persons!$C$2:$C$9,0),1)</f>
        <v>2</v>
      </c>
      <c r="L682">
        <f>VLOOKUP(Data_Sales[[#This Row],[Manager]],Data_Persons!$A$1:$C$9,2,FALSE)</f>
        <v>3</v>
      </c>
      <c r="M682">
        <f>Data_Sales[[#This Row],[Price]]*Data_Sales[[#This Row],[Quantity]]</f>
        <v>578</v>
      </c>
    </row>
    <row r="683" spans="1:13" x14ac:dyDescent="0.35">
      <c r="A683" t="s">
        <v>720</v>
      </c>
      <c r="B683" s="2">
        <v>44631</v>
      </c>
      <c r="C683">
        <v>3</v>
      </c>
      <c r="D683" t="s">
        <v>26</v>
      </c>
      <c r="E683" t="s">
        <v>17</v>
      </c>
      <c r="F683" t="s">
        <v>18</v>
      </c>
      <c r="G683" t="s">
        <v>2041</v>
      </c>
      <c r="H683">
        <v>289</v>
      </c>
      <c r="I683">
        <v>5</v>
      </c>
      <c r="J683" t="str">
        <f>VLOOKUP(Data_Sales[[#This Row],[Sales Person]],Data_Persons!$C$1:$D$9,2,FALSE)</f>
        <v>Jeff</v>
      </c>
      <c r="K683">
        <f>INDEX(Data_Persons!$B$2:$D$10,MATCH(Data_Sales[[#This Row],[Sales Person]],Data_Persons!$C$2:$C$9,0),1)</f>
        <v>2</v>
      </c>
      <c r="L683">
        <f>VLOOKUP(Data_Sales[[#This Row],[Manager]],Data_Persons!$A$1:$C$9,2,FALSE)</f>
        <v>3</v>
      </c>
      <c r="M683">
        <f>Data_Sales[[#This Row],[Price]]*Data_Sales[[#This Row],[Quantity]]</f>
        <v>1445</v>
      </c>
    </row>
    <row r="684" spans="1:13" x14ac:dyDescent="0.35">
      <c r="A684" t="s">
        <v>721</v>
      </c>
      <c r="B684" s="2">
        <v>44637</v>
      </c>
      <c r="C684">
        <v>14</v>
      </c>
      <c r="D684" t="s">
        <v>62</v>
      </c>
      <c r="E684" t="s">
        <v>23</v>
      </c>
      <c r="F684" t="s">
        <v>24</v>
      </c>
      <c r="G684" t="s">
        <v>2041</v>
      </c>
      <c r="H684">
        <v>289</v>
      </c>
      <c r="I684">
        <v>6</v>
      </c>
      <c r="J684" t="str">
        <f>VLOOKUP(Data_Sales[[#This Row],[Sales Person]],Data_Persons!$C$1:$D$9,2,FALSE)</f>
        <v>Sara</v>
      </c>
      <c r="K684">
        <f>INDEX(Data_Persons!$B$2:$D$10,MATCH(Data_Sales[[#This Row],[Sales Person]],Data_Persons!$C$2:$C$9,0),1)</f>
        <v>5</v>
      </c>
      <c r="L684">
        <f>VLOOKUP(Data_Sales[[#This Row],[Manager]],Data_Persons!$A$1:$C$9,2,FALSE)</f>
        <v>5</v>
      </c>
      <c r="M684">
        <f>Data_Sales[[#This Row],[Price]]*Data_Sales[[#This Row],[Quantity]]</f>
        <v>1734</v>
      </c>
    </row>
    <row r="685" spans="1:13" x14ac:dyDescent="0.35">
      <c r="A685" t="s">
        <v>722</v>
      </c>
      <c r="B685" s="2">
        <v>44640</v>
      </c>
      <c r="C685">
        <v>1</v>
      </c>
      <c r="D685" t="s">
        <v>58</v>
      </c>
      <c r="E685" t="s">
        <v>27</v>
      </c>
      <c r="F685" t="s">
        <v>18</v>
      </c>
      <c r="G685" t="s">
        <v>2041</v>
      </c>
      <c r="H685">
        <v>289</v>
      </c>
      <c r="I685">
        <v>3</v>
      </c>
      <c r="J685" t="str">
        <f>VLOOKUP(Data_Sales[[#This Row],[Sales Person]],Data_Persons!$C$1:$D$9,2,FALSE)</f>
        <v>Sara</v>
      </c>
      <c r="K685">
        <f>INDEX(Data_Persons!$B$2:$D$10,MATCH(Data_Sales[[#This Row],[Sales Person]],Data_Persons!$C$2:$C$9,0),1)</f>
        <v>2</v>
      </c>
      <c r="L685">
        <f>VLOOKUP(Data_Sales[[#This Row],[Manager]],Data_Persons!$A$1:$C$9,2,FALSE)</f>
        <v>5</v>
      </c>
      <c r="M685">
        <f>Data_Sales[[#This Row],[Price]]*Data_Sales[[#This Row],[Quantity]]</f>
        <v>867</v>
      </c>
    </row>
    <row r="686" spans="1:13" x14ac:dyDescent="0.35">
      <c r="A686" t="s">
        <v>723</v>
      </c>
      <c r="B686" s="2">
        <v>44643</v>
      </c>
      <c r="C686">
        <v>17</v>
      </c>
      <c r="D686" t="s">
        <v>60</v>
      </c>
      <c r="E686" t="s">
        <v>35</v>
      </c>
      <c r="F686" t="s">
        <v>10</v>
      </c>
      <c r="G686" t="s">
        <v>2041</v>
      </c>
      <c r="H686">
        <v>289</v>
      </c>
      <c r="I686">
        <v>2</v>
      </c>
      <c r="J686" t="str">
        <f>VLOOKUP(Data_Sales[[#This Row],[Sales Person]],Data_Persons!$C$1:$D$9,2,FALSE)</f>
        <v>Jeff</v>
      </c>
      <c r="K686">
        <f>INDEX(Data_Persons!$B$2:$D$10,MATCH(Data_Sales[[#This Row],[Sales Person]],Data_Persons!$C$2:$C$9,0),1)</f>
        <v>5</v>
      </c>
      <c r="L686">
        <f>VLOOKUP(Data_Sales[[#This Row],[Manager]],Data_Persons!$A$1:$C$9,2,FALSE)</f>
        <v>3</v>
      </c>
      <c r="M686">
        <f>Data_Sales[[#This Row],[Price]]*Data_Sales[[#This Row],[Quantity]]</f>
        <v>578</v>
      </c>
    </row>
    <row r="687" spans="1:13" x14ac:dyDescent="0.35">
      <c r="A687" t="s">
        <v>724</v>
      </c>
      <c r="B687" s="2">
        <v>44643</v>
      </c>
      <c r="C687">
        <v>15</v>
      </c>
      <c r="D687" t="s">
        <v>46</v>
      </c>
      <c r="E687" t="s">
        <v>33</v>
      </c>
      <c r="F687" t="s">
        <v>24</v>
      </c>
      <c r="G687" t="s">
        <v>2041</v>
      </c>
      <c r="H687">
        <v>289</v>
      </c>
      <c r="I687">
        <v>6</v>
      </c>
      <c r="J687" t="str">
        <f>VLOOKUP(Data_Sales[[#This Row],[Sales Person]],Data_Persons!$C$1:$D$9,2,FALSE)</f>
        <v>Steve</v>
      </c>
      <c r="K687">
        <f>INDEX(Data_Persons!$B$2:$D$10,MATCH(Data_Sales[[#This Row],[Sales Person]],Data_Persons!$C$2:$C$9,0),1)</f>
        <v>6</v>
      </c>
      <c r="L687">
        <f>VLOOKUP(Data_Sales[[#This Row],[Manager]],Data_Persons!$A$1:$C$9,2,FALSE)</f>
        <v>4</v>
      </c>
      <c r="M687">
        <f>Data_Sales[[#This Row],[Price]]*Data_Sales[[#This Row],[Quantity]]</f>
        <v>1734</v>
      </c>
    </row>
    <row r="688" spans="1:13" x14ac:dyDescent="0.35">
      <c r="A688" t="s">
        <v>725</v>
      </c>
      <c r="B688" s="2">
        <v>44643</v>
      </c>
      <c r="C688">
        <v>5</v>
      </c>
      <c r="D688" t="s">
        <v>20</v>
      </c>
      <c r="E688" t="s">
        <v>17</v>
      </c>
      <c r="F688" t="s">
        <v>18</v>
      </c>
      <c r="G688" t="s">
        <v>2041</v>
      </c>
      <c r="H688">
        <v>289</v>
      </c>
      <c r="I688">
        <v>6</v>
      </c>
      <c r="J688" t="str">
        <f>VLOOKUP(Data_Sales[[#This Row],[Sales Person]],Data_Persons!$C$1:$D$9,2,FALSE)</f>
        <v>Jeff</v>
      </c>
      <c r="K688">
        <f>INDEX(Data_Persons!$B$2:$D$10,MATCH(Data_Sales[[#This Row],[Sales Person]],Data_Persons!$C$2:$C$9,0),1)</f>
        <v>2</v>
      </c>
      <c r="L688">
        <f>VLOOKUP(Data_Sales[[#This Row],[Manager]],Data_Persons!$A$1:$C$9,2,FALSE)</f>
        <v>3</v>
      </c>
      <c r="M688">
        <f>Data_Sales[[#This Row],[Price]]*Data_Sales[[#This Row],[Quantity]]</f>
        <v>1734</v>
      </c>
    </row>
    <row r="689" spans="1:13" x14ac:dyDescent="0.35">
      <c r="A689" t="s">
        <v>726</v>
      </c>
      <c r="B689" s="2">
        <v>44645</v>
      </c>
      <c r="C689">
        <v>12</v>
      </c>
      <c r="D689" t="s">
        <v>22</v>
      </c>
      <c r="E689" t="s">
        <v>33</v>
      </c>
      <c r="F689" t="s">
        <v>24</v>
      </c>
      <c r="G689" t="s">
        <v>2041</v>
      </c>
      <c r="H689">
        <v>289</v>
      </c>
      <c r="I689">
        <v>6</v>
      </c>
      <c r="J689" t="str">
        <f>VLOOKUP(Data_Sales[[#This Row],[Sales Person]],Data_Persons!$C$1:$D$9,2,FALSE)</f>
        <v>Steve</v>
      </c>
      <c r="K689">
        <f>INDEX(Data_Persons!$B$2:$D$10,MATCH(Data_Sales[[#This Row],[Sales Person]],Data_Persons!$C$2:$C$9,0),1)</f>
        <v>6</v>
      </c>
      <c r="L689">
        <f>VLOOKUP(Data_Sales[[#This Row],[Manager]],Data_Persons!$A$1:$C$9,2,FALSE)</f>
        <v>4</v>
      </c>
      <c r="M689">
        <f>Data_Sales[[#This Row],[Price]]*Data_Sales[[#This Row],[Quantity]]</f>
        <v>1734</v>
      </c>
    </row>
    <row r="690" spans="1:13" x14ac:dyDescent="0.35">
      <c r="A690" t="s">
        <v>727</v>
      </c>
      <c r="B690" s="2">
        <v>44646</v>
      </c>
      <c r="C690">
        <v>19</v>
      </c>
      <c r="D690" t="s">
        <v>29</v>
      </c>
      <c r="E690" t="s">
        <v>9</v>
      </c>
      <c r="F690" t="s">
        <v>10</v>
      </c>
      <c r="G690" t="s">
        <v>2041</v>
      </c>
      <c r="H690">
        <v>289</v>
      </c>
      <c r="I690">
        <v>3</v>
      </c>
      <c r="J690" t="str">
        <f>VLOOKUP(Data_Sales[[#This Row],[Sales Person]],Data_Persons!$C$1:$D$9,2,FALSE)</f>
        <v>Jeff</v>
      </c>
      <c r="K690">
        <f>INDEX(Data_Persons!$B$2:$D$10,MATCH(Data_Sales[[#This Row],[Sales Person]],Data_Persons!$C$2:$C$9,0),1)</f>
        <v>3</v>
      </c>
      <c r="L690">
        <f>VLOOKUP(Data_Sales[[#This Row],[Manager]],Data_Persons!$A$1:$C$9,2,FALSE)</f>
        <v>3</v>
      </c>
      <c r="M690">
        <f>Data_Sales[[#This Row],[Price]]*Data_Sales[[#This Row],[Quantity]]</f>
        <v>867</v>
      </c>
    </row>
    <row r="691" spans="1:13" x14ac:dyDescent="0.35">
      <c r="A691" t="s">
        <v>728</v>
      </c>
      <c r="B691" s="2">
        <v>44647</v>
      </c>
      <c r="C691">
        <v>6</v>
      </c>
      <c r="D691" t="s">
        <v>12</v>
      </c>
      <c r="E691" t="s">
        <v>13</v>
      </c>
      <c r="F691" t="s">
        <v>14</v>
      </c>
      <c r="G691" t="s">
        <v>2041</v>
      </c>
      <c r="H691">
        <v>289</v>
      </c>
      <c r="I691">
        <v>7</v>
      </c>
      <c r="J691" t="str">
        <f>VLOOKUP(Data_Sales[[#This Row],[Sales Person]],Data_Persons!$C$1:$D$9,2,FALSE)</f>
        <v>Steve</v>
      </c>
      <c r="K691">
        <f>INDEX(Data_Persons!$B$2:$D$10,MATCH(Data_Sales[[#This Row],[Sales Person]],Data_Persons!$C$2:$C$9,0),1)</f>
        <v>4</v>
      </c>
      <c r="L691">
        <f>VLOOKUP(Data_Sales[[#This Row],[Manager]],Data_Persons!$A$1:$C$9,2,FALSE)</f>
        <v>4</v>
      </c>
      <c r="M691">
        <f>Data_Sales[[#This Row],[Price]]*Data_Sales[[#This Row],[Quantity]]</f>
        <v>2023</v>
      </c>
    </row>
    <row r="692" spans="1:13" x14ac:dyDescent="0.35">
      <c r="A692" t="s">
        <v>729</v>
      </c>
      <c r="B692" s="2">
        <v>44647</v>
      </c>
      <c r="C692">
        <v>13</v>
      </c>
      <c r="D692" t="s">
        <v>32</v>
      </c>
      <c r="E692" t="s">
        <v>33</v>
      </c>
      <c r="F692" t="s">
        <v>24</v>
      </c>
      <c r="G692" t="s">
        <v>2041</v>
      </c>
      <c r="H692">
        <v>289</v>
      </c>
      <c r="I692">
        <v>9</v>
      </c>
      <c r="J692" t="str">
        <f>VLOOKUP(Data_Sales[[#This Row],[Sales Person]],Data_Persons!$C$1:$D$9,2,FALSE)</f>
        <v>Steve</v>
      </c>
      <c r="K692">
        <f>INDEX(Data_Persons!$B$2:$D$10,MATCH(Data_Sales[[#This Row],[Sales Person]],Data_Persons!$C$2:$C$9,0),1)</f>
        <v>6</v>
      </c>
      <c r="L692">
        <f>VLOOKUP(Data_Sales[[#This Row],[Manager]],Data_Persons!$A$1:$C$9,2,FALSE)</f>
        <v>4</v>
      </c>
      <c r="M692">
        <f>Data_Sales[[#This Row],[Price]]*Data_Sales[[#This Row],[Quantity]]</f>
        <v>2601</v>
      </c>
    </row>
    <row r="693" spans="1:13" x14ac:dyDescent="0.35">
      <c r="A693" t="s">
        <v>730</v>
      </c>
      <c r="B693" s="2">
        <v>44648</v>
      </c>
      <c r="C693">
        <v>1</v>
      </c>
      <c r="D693" t="s">
        <v>58</v>
      </c>
      <c r="E693" t="s">
        <v>27</v>
      </c>
      <c r="F693" t="s">
        <v>18</v>
      </c>
      <c r="G693" t="s">
        <v>2041</v>
      </c>
      <c r="H693">
        <v>289</v>
      </c>
      <c r="I693">
        <v>9</v>
      </c>
      <c r="J693" t="str">
        <f>VLOOKUP(Data_Sales[[#This Row],[Sales Person]],Data_Persons!$C$1:$D$9,2,FALSE)</f>
        <v>Sara</v>
      </c>
      <c r="K693">
        <f>INDEX(Data_Persons!$B$2:$D$10,MATCH(Data_Sales[[#This Row],[Sales Person]],Data_Persons!$C$2:$C$9,0),1)</f>
        <v>2</v>
      </c>
      <c r="L693">
        <f>VLOOKUP(Data_Sales[[#This Row],[Manager]],Data_Persons!$A$1:$C$9,2,FALSE)</f>
        <v>5</v>
      </c>
      <c r="M693">
        <f>Data_Sales[[#This Row],[Price]]*Data_Sales[[#This Row],[Quantity]]</f>
        <v>2601</v>
      </c>
    </row>
    <row r="694" spans="1:13" x14ac:dyDescent="0.35">
      <c r="A694" t="s">
        <v>731</v>
      </c>
      <c r="B694" s="2">
        <v>44651</v>
      </c>
      <c r="C694">
        <v>19</v>
      </c>
      <c r="D694" t="s">
        <v>29</v>
      </c>
      <c r="E694" t="s">
        <v>9</v>
      </c>
      <c r="F694" t="s">
        <v>10</v>
      </c>
      <c r="G694" t="s">
        <v>2041</v>
      </c>
      <c r="H694">
        <v>289</v>
      </c>
      <c r="I694">
        <v>8</v>
      </c>
      <c r="J694" t="str">
        <f>VLOOKUP(Data_Sales[[#This Row],[Sales Person]],Data_Persons!$C$1:$D$9,2,FALSE)</f>
        <v>Jeff</v>
      </c>
      <c r="K694">
        <f>INDEX(Data_Persons!$B$2:$D$10,MATCH(Data_Sales[[#This Row],[Sales Person]],Data_Persons!$C$2:$C$9,0),1)</f>
        <v>3</v>
      </c>
      <c r="L694">
        <f>VLOOKUP(Data_Sales[[#This Row],[Manager]],Data_Persons!$A$1:$C$9,2,FALSE)</f>
        <v>3</v>
      </c>
      <c r="M694">
        <f>Data_Sales[[#This Row],[Price]]*Data_Sales[[#This Row],[Quantity]]</f>
        <v>2312</v>
      </c>
    </row>
    <row r="695" spans="1:13" x14ac:dyDescent="0.35">
      <c r="A695" t="s">
        <v>732</v>
      </c>
      <c r="B695" s="2">
        <v>44655</v>
      </c>
      <c r="C695">
        <v>19</v>
      </c>
      <c r="D695" t="s">
        <v>29</v>
      </c>
      <c r="E695" t="s">
        <v>35</v>
      </c>
      <c r="F695" t="s">
        <v>10</v>
      </c>
      <c r="G695" t="s">
        <v>2041</v>
      </c>
      <c r="H695">
        <v>289</v>
      </c>
      <c r="I695">
        <v>2</v>
      </c>
      <c r="J695" t="str">
        <f>VLOOKUP(Data_Sales[[#This Row],[Sales Person]],Data_Persons!$C$1:$D$9,2,FALSE)</f>
        <v>Jeff</v>
      </c>
      <c r="K695">
        <f>INDEX(Data_Persons!$B$2:$D$10,MATCH(Data_Sales[[#This Row],[Sales Person]],Data_Persons!$C$2:$C$9,0),1)</f>
        <v>5</v>
      </c>
      <c r="L695">
        <f>VLOOKUP(Data_Sales[[#This Row],[Manager]],Data_Persons!$A$1:$C$9,2,FALSE)</f>
        <v>3</v>
      </c>
      <c r="M695">
        <f>Data_Sales[[#This Row],[Price]]*Data_Sales[[#This Row],[Quantity]]</f>
        <v>578</v>
      </c>
    </row>
    <row r="696" spans="1:13" x14ac:dyDescent="0.35">
      <c r="A696" t="s">
        <v>733</v>
      </c>
      <c r="B696" s="2">
        <v>44656</v>
      </c>
      <c r="C696">
        <v>15</v>
      </c>
      <c r="D696" t="s">
        <v>46</v>
      </c>
      <c r="E696" t="s">
        <v>33</v>
      </c>
      <c r="F696" t="s">
        <v>24</v>
      </c>
      <c r="G696" t="s">
        <v>2041</v>
      </c>
      <c r="H696">
        <v>289</v>
      </c>
      <c r="I696">
        <v>8</v>
      </c>
      <c r="J696" t="str">
        <f>VLOOKUP(Data_Sales[[#This Row],[Sales Person]],Data_Persons!$C$1:$D$9,2,FALSE)</f>
        <v>Steve</v>
      </c>
      <c r="K696">
        <f>INDEX(Data_Persons!$B$2:$D$10,MATCH(Data_Sales[[#This Row],[Sales Person]],Data_Persons!$C$2:$C$9,0),1)</f>
        <v>6</v>
      </c>
      <c r="L696">
        <f>VLOOKUP(Data_Sales[[#This Row],[Manager]],Data_Persons!$A$1:$C$9,2,FALSE)</f>
        <v>4</v>
      </c>
      <c r="M696">
        <f>Data_Sales[[#This Row],[Price]]*Data_Sales[[#This Row],[Quantity]]</f>
        <v>2312</v>
      </c>
    </row>
    <row r="697" spans="1:13" x14ac:dyDescent="0.35">
      <c r="A697" t="s">
        <v>734</v>
      </c>
      <c r="B697" s="2">
        <v>44657</v>
      </c>
      <c r="C697">
        <v>3</v>
      </c>
      <c r="D697" t="s">
        <v>26</v>
      </c>
      <c r="E697" t="s">
        <v>17</v>
      </c>
      <c r="F697" t="s">
        <v>18</v>
      </c>
      <c r="G697" t="s">
        <v>2041</v>
      </c>
      <c r="H697">
        <v>289</v>
      </c>
      <c r="I697">
        <v>2</v>
      </c>
      <c r="J697" t="str">
        <f>VLOOKUP(Data_Sales[[#This Row],[Sales Person]],Data_Persons!$C$1:$D$9,2,FALSE)</f>
        <v>Jeff</v>
      </c>
      <c r="K697">
        <f>INDEX(Data_Persons!$B$2:$D$10,MATCH(Data_Sales[[#This Row],[Sales Person]],Data_Persons!$C$2:$C$9,0),1)</f>
        <v>2</v>
      </c>
      <c r="L697">
        <f>VLOOKUP(Data_Sales[[#This Row],[Manager]],Data_Persons!$A$1:$C$9,2,FALSE)</f>
        <v>3</v>
      </c>
      <c r="M697">
        <f>Data_Sales[[#This Row],[Price]]*Data_Sales[[#This Row],[Quantity]]</f>
        <v>578</v>
      </c>
    </row>
    <row r="698" spans="1:13" x14ac:dyDescent="0.35">
      <c r="A698" t="s">
        <v>735</v>
      </c>
      <c r="B698" s="2">
        <v>44660</v>
      </c>
      <c r="C698">
        <v>7</v>
      </c>
      <c r="D698" t="s">
        <v>40</v>
      </c>
      <c r="E698" t="s">
        <v>13</v>
      </c>
      <c r="F698" t="s">
        <v>14</v>
      </c>
      <c r="G698" t="s">
        <v>2041</v>
      </c>
      <c r="H698">
        <v>289</v>
      </c>
      <c r="I698">
        <v>3</v>
      </c>
      <c r="J698" t="str">
        <f>VLOOKUP(Data_Sales[[#This Row],[Sales Person]],Data_Persons!$C$1:$D$9,2,FALSE)</f>
        <v>Steve</v>
      </c>
      <c r="K698">
        <f>INDEX(Data_Persons!$B$2:$D$10,MATCH(Data_Sales[[#This Row],[Sales Person]],Data_Persons!$C$2:$C$9,0),1)</f>
        <v>4</v>
      </c>
      <c r="L698">
        <f>VLOOKUP(Data_Sales[[#This Row],[Manager]],Data_Persons!$A$1:$C$9,2,FALSE)</f>
        <v>4</v>
      </c>
      <c r="M698">
        <f>Data_Sales[[#This Row],[Price]]*Data_Sales[[#This Row],[Quantity]]</f>
        <v>867</v>
      </c>
    </row>
    <row r="699" spans="1:13" x14ac:dyDescent="0.35">
      <c r="A699" t="s">
        <v>736</v>
      </c>
      <c r="B699" s="2">
        <v>44663</v>
      </c>
      <c r="C699">
        <v>19</v>
      </c>
      <c r="D699" t="s">
        <v>29</v>
      </c>
      <c r="E699" t="s">
        <v>9</v>
      </c>
      <c r="F699" t="s">
        <v>10</v>
      </c>
      <c r="G699" t="s">
        <v>2041</v>
      </c>
      <c r="H699">
        <v>289</v>
      </c>
      <c r="I699">
        <v>3</v>
      </c>
      <c r="J699" t="str">
        <f>VLOOKUP(Data_Sales[[#This Row],[Sales Person]],Data_Persons!$C$1:$D$9,2,FALSE)</f>
        <v>Jeff</v>
      </c>
      <c r="K699">
        <f>INDEX(Data_Persons!$B$2:$D$10,MATCH(Data_Sales[[#This Row],[Sales Person]],Data_Persons!$C$2:$C$9,0),1)</f>
        <v>3</v>
      </c>
      <c r="L699">
        <f>VLOOKUP(Data_Sales[[#This Row],[Manager]],Data_Persons!$A$1:$C$9,2,FALSE)</f>
        <v>3</v>
      </c>
      <c r="M699">
        <f>Data_Sales[[#This Row],[Price]]*Data_Sales[[#This Row],[Quantity]]</f>
        <v>867</v>
      </c>
    </row>
    <row r="700" spans="1:13" x14ac:dyDescent="0.35">
      <c r="A700" t="s">
        <v>737</v>
      </c>
      <c r="B700" s="2">
        <v>44663</v>
      </c>
      <c r="C700">
        <v>5</v>
      </c>
      <c r="D700" t="s">
        <v>20</v>
      </c>
      <c r="E700" t="s">
        <v>27</v>
      </c>
      <c r="F700" t="s">
        <v>18</v>
      </c>
      <c r="G700" t="s">
        <v>2041</v>
      </c>
      <c r="H700">
        <v>289</v>
      </c>
      <c r="I700">
        <v>5</v>
      </c>
      <c r="J700" t="str">
        <f>VLOOKUP(Data_Sales[[#This Row],[Sales Person]],Data_Persons!$C$1:$D$9,2,FALSE)</f>
        <v>Sara</v>
      </c>
      <c r="K700">
        <f>INDEX(Data_Persons!$B$2:$D$10,MATCH(Data_Sales[[#This Row],[Sales Person]],Data_Persons!$C$2:$C$9,0),1)</f>
        <v>2</v>
      </c>
      <c r="L700">
        <f>VLOOKUP(Data_Sales[[#This Row],[Manager]],Data_Persons!$A$1:$C$9,2,FALSE)</f>
        <v>5</v>
      </c>
      <c r="M700">
        <f>Data_Sales[[#This Row],[Price]]*Data_Sales[[#This Row],[Quantity]]</f>
        <v>1445</v>
      </c>
    </row>
    <row r="701" spans="1:13" x14ac:dyDescent="0.35">
      <c r="A701" t="s">
        <v>738</v>
      </c>
      <c r="B701" s="2">
        <v>44669</v>
      </c>
      <c r="C701">
        <v>12</v>
      </c>
      <c r="D701" t="s">
        <v>22</v>
      </c>
      <c r="E701" t="s">
        <v>23</v>
      </c>
      <c r="F701" t="s">
        <v>24</v>
      </c>
      <c r="G701" t="s">
        <v>2041</v>
      </c>
      <c r="H701">
        <v>289</v>
      </c>
      <c r="I701">
        <v>5</v>
      </c>
      <c r="J701" t="str">
        <f>VLOOKUP(Data_Sales[[#This Row],[Sales Person]],Data_Persons!$C$1:$D$9,2,FALSE)</f>
        <v>Sara</v>
      </c>
      <c r="K701">
        <f>INDEX(Data_Persons!$B$2:$D$10,MATCH(Data_Sales[[#This Row],[Sales Person]],Data_Persons!$C$2:$C$9,0),1)</f>
        <v>5</v>
      </c>
      <c r="L701">
        <f>VLOOKUP(Data_Sales[[#This Row],[Manager]],Data_Persons!$A$1:$C$9,2,FALSE)</f>
        <v>5</v>
      </c>
      <c r="M701">
        <f>Data_Sales[[#This Row],[Price]]*Data_Sales[[#This Row],[Quantity]]</f>
        <v>1445</v>
      </c>
    </row>
    <row r="702" spans="1:13" x14ac:dyDescent="0.35">
      <c r="A702" t="s">
        <v>739</v>
      </c>
      <c r="B702" s="2">
        <v>44672</v>
      </c>
      <c r="C702">
        <v>6</v>
      </c>
      <c r="D702" t="s">
        <v>12</v>
      </c>
      <c r="E702" t="s">
        <v>13</v>
      </c>
      <c r="F702" t="s">
        <v>14</v>
      </c>
      <c r="G702" t="s">
        <v>2041</v>
      </c>
      <c r="H702">
        <v>289</v>
      </c>
      <c r="I702">
        <v>5</v>
      </c>
      <c r="J702" t="str">
        <f>VLOOKUP(Data_Sales[[#This Row],[Sales Person]],Data_Persons!$C$1:$D$9,2,FALSE)</f>
        <v>Steve</v>
      </c>
      <c r="K702">
        <f>INDEX(Data_Persons!$B$2:$D$10,MATCH(Data_Sales[[#This Row],[Sales Person]],Data_Persons!$C$2:$C$9,0),1)</f>
        <v>4</v>
      </c>
      <c r="L702">
        <f>VLOOKUP(Data_Sales[[#This Row],[Manager]],Data_Persons!$A$1:$C$9,2,FALSE)</f>
        <v>4</v>
      </c>
      <c r="M702">
        <f>Data_Sales[[#This Row],[Price]]*Data_Sales[[#This Row],[Quantity]]</f>
        <v>1445</v>
      </c>
    </row>
    <row r="703" spans="1:13" x14ac:dyDescent="0.35">
      <c r="A703" t="s">
        <v>740</v>
      </c>
      <c r="B703" s="2">
        <v>44675</v>
      </c>
      <c r="C703">
        <v>3</v>
      </c>
      <c r="D703" t="s">
        <v>26</v>
      </c>
      <c r="E703" t="s">
        <v>27</v>
      </c>
      <c r="F703" t="s">
        <v>18</v>
      </c>
      <c r="G703" t="s">
        <v>2041</v>
      </c>
      <c r="H703">
        <v>289</v>
      </c>
      <c r="I703">
        <v>6</v>
      </c>
      <c r="J703" t="str">
        <f>VLOOKUP(Data_Sales[[#This Row],[Sales Person]],Data_Persons!$C$1:$D$9,2,FALSE)</f>
        <v>Sara</v>
      </c>
      <c r="K703">
        <f>INDEX(Data_Persons!$B$2:$D$10,MATCH(Data_Sales[[#This Row],[Sales Person]],Data_Persons!$C$2:$C$9,0),1)</f>
        <v>2</v>
      </c>
      <c r="L703">
        <f>VLOOKUP(Data_Sales[[#This Row],[Manager]],Data_Persons!$A$1:$C$9,2,FALSE)</f>
        <v>5</v>
      </c>
      <c r="M703">
        <f>Data_Sales[[#This Row],[Price]]*Data_Sales[[#This Row],[Quantity]]</f>
        <v>1734</v>
      </c>
    </row>
    <row r="704" spans="1:13" x14ac:dyDescent="0.35">
      <c r="A704" t="s">
        <v>741</v>
      </c>
      <c r="B704" s="2">
        <v>44677</v>
      </c>
      <c r="C704">
        <v>1</v>
      </c>
      <c r="D704" t="s">
        <v>58</v>
      </c>
      <c r="E704" t="s">
        <v>27</v>
      </c>
      <c r="F704" t="s">
        <v>18</v>
      </c>
      <c r="G704" t="s">
        <v>2041</v>
      </c>
      <c r="H704">
        <v>289</v>
      </c>
      <c r="I704">
        <v>4</v>
      </c>
      <c r="J704" t="str">
        <f>VLOOKUP(Data_Sales[[#This Row],[Sales Person]],Data_Persons!$C$1:$D$9,2,FALSE)</f>
        <v>Sara</v>
      </c>
      <c r="K704">
        <f>INDEX(Data_Persons!$B$2:$D$10,MATCH(Data_Sales[[#This Row],[Sales Person]],Data_Persons!$C$2:$C$9,0),1)</f>
        <v>2</v>
      </c>
      <c r="L704">
        <f>VLOOKUP(Data_Sales[[#This Row],[Manager]],Data_Persons!$A$1:$C$9,2,FALSE)</f>
        <v>5</v>
      </c>
      <c r="M704">
        <f>Data_Sales[[#This Row],[Price]]*Data_Sales[[#This Row],[Quantity]]</f>
        <v>1156</v>
      </c>
    </row>
    <row r="705" spans="1:13" x14ac:dyDescent="0.35">
      <c r="A705" t="s">
        <v>742</v>
      </c>
      <c r="B705" s="2">
        <v>44678</v>
      </c>
      <c r="C705">
        <v>18</v>
      </c>
      <c r="D705" t="s">
        <v>49</v>
      </c>
      <c r="E705" t="s">
        <v>9</v>
      </c>
      <c r="F705" t="s">
        <v>10</v>
      </c>
      <c r="G705" t="s">
        <v>2041</v>
      </c>
      <c r="H705">
        <v>289</v>
      </c>
      <c r="I705">
        <v>8</v>
      </c>
      <c r="J705" t="str">
        <f>VLOOKUP(Data_Sales[[#This Row],[Sales Person]],Data_Persons!$C$1:$D$9,2,FALSE)</f>
        <v>Jeff</v>
      </c>
      <c r="K705">
        <f>INDEX(Data_Persons!$B$2:$D$10,MATCH(Data_Sales[[#This Row],[Sales Person]],Data_Persons!$C$2:$C$9,0),1)</f>
        <v>3</v>
      </c>
      <c r="L705">
        <f>VLOOKUP(Data_Sales[[#This Row],[Manager]],Data_Persons!$A$1:$C$9,2,FALSE)</f>
        <v>3</v>
      </c>
      <c r="M705">
        <f>Data_Sales[[#This Row],[Price]]*Data_Sales[[#This Row],[Quantity]]</f>
        <v>2312</v>
      </c>
    </row>
    <row r="706" spans="1:13" x14ac:dyDescent="0.35">
      <c r="A706" t="s">
        <v>743</v>
      </c>
      <c r="B706" s="2">
        <v>44681</v>
      </c>
      <c r="C706">
        <v>6</v>
      </c>
      <c r="D706" t="s">
        <v>12</v>
      </c>
      <c r="E706" t="s">
        <v>13</v>
      </c>
      <c r="F706" t="s">
        <v>14</v>
      </c>
      <c r="G706" t="s">
        <v>2041</v>
      </c>
      <c r="H706">
        <v>289</v>
      </c>
      <c r="I706">
        <v>7</v>
      </c>
      <c r="J706" t="str">
        <f>VLOOKUP(Data_Sales[[#This Row],[Sales Person]],Data_Persons!$C$1:$D$9,2,FALSE)</f>
        <v>Steve</v>
      </c>
      <c r="K706">
        <f>INDEX(Data_Persons!$B$2:$D$10,MATCH(Data_Sales[[#This Row],[Sales Person]],Data_Persons!$C$2:$C$9,0),1)</f>
        <v>4</v>
      </c>
      <c r="L706">
        <f>VLOOKUP(Data_Sales[[#This Row],[Manager]],Data_Persons!$A$1:$C$9,2,FALSE)</f>
        <v>4</v>
      </c>
      <c r="M706">
        <f>Data_Sales[[#This Row],[Price]]*Data_Sales[[#This Row],[Quantity]]</f>
        <v>2023</v>
      </c>
    </row>
    <row r="707" spans="1:13" x14ac:dyDescent="0.35">
      <c r="A707" t="s">
        <v>744</v>
      </c>
      <c r="B707" s="2">
        <v>44681</v>
      </c>
      <c r="C707">
        <v>9</v>
      </c>
      <c r="D707" t="s">
        <v>37</v>
      </c>
      <c r="E707" t="s">
        <v>38</v>
      </c>
      <c r="F707" t="s">
        <v>14</v>
      </c>
      <c r="G707" t="s">
        <v>2041</v>
      </c>
      <c r="H707">
        <v>289</v>
      </c>
      <c r="I707">
        <v>6</v>
      </c>
      <c r="J707" t="str">
        <f>VLOOKUP(Data_Sales[[#This Row],[Sales Person]],Data_Persons!$C$1:$D$9,2,FALSE)</f>
        <v>Philip</v>
      </c>
      <c r="K707">
        <f>INDEX(Data_Persons!$B$2:$D$10,MATCH(Data_Sales[[#This Row],[Sales Person]],Data_Persons!$C$2:$C$9,0),1)</f>
        <v>8</v>
      </c>
      <c r="L707">
        <f>VLOOKUP(Data_Sales[[#This Row],[Manager]],Data_Persons!$A$1:$C$9,2,FALSE)</f>
        <v>8</v>
      </c>
      <c r="M707">
        <f>Data_Sales[[#This Row],[Price]]*Data_Sales[[#This Row],[Quantity]]</f>
        <v>1734</v>
      </c>
    </row>
    <row r="708" spans="1:13" x14ac:dyDescent="0.35">
      <c r="A708" t="s">
        <v>745</v>
      </c>
      <c r="B708" s="2">
        <v>44682</v>
      </c>
      <c r="C708">
        <v>1</v>
      </c>
      <c r="D708" t="s">
        <v>58</v>
      </c>
      <c r="E708" t="s">
        <v>27</v>
      </c>
      <c r="F708" t="s">
        <v>18</v>
      </c>
      <c r="G708" t="s">
        <v>2041</v>
      </c>
      <c r="H708">
        <v>289</v>
      </c>
      <c r="I708">
        <v>6</v>
      </c>
      <c r="J708" t="str">
        <f>VLOOKUP(Data_Sales[[#This Row],[Sales Person]],Data_Persons!$C$1:$D$9,2,FALSE)</f>
        <v>Sara</v>
      </c>
      <c r="K708">
        <f>INDEX(Data_Persons!$B$2:$D$10,MATCH(Data_Sales[[#This Row],[Sales Person]],Data_Persons!$C$2:$C$9,0),1)</f>
        <v>2</v>
      </c>
      <c r="L708">
        <f>VLOOKUP(Data_Sales[[#This Row],[Manager]],Data_Persons!$A$1:$C$9,2,FALSE)</f>
        <v>5</v>
      </c>
      <c r="M708">
        <f>Data_Sales[[#This Row],[Price]]*Data_Sales[[#This Row],[Quantity]]</f>
        <v>1734</v>
      </c>
    </row>
    <row r="709" spans="1:13" x14ac:dyDescent="0.35">
      <c r="A709" t="s">
        <v>746</v>
      </c>
      <c r="B709" s="2">
        <v>44683</v>
      </c>
      <c r="C709">
        <v>17</v>
      </c>
      <c r="D709" t="s">
        <v>60</v>
      </c>
      <c r="E709" t="s">
        <v>35</v>
      </c>
      <c r="F709" t="s">
        <v>10</v>
      </c>
      <c r="G709" t="s">
        <v>2041</v>
      </c>
      <c r="H709">
        <v>289</v>
      </c>
      <c r="I709">
        <v>7</v>
      </c>
      <c r="J709" t="str">
        <f>VLOOKUP(Data_Sales[[#This Row],[Sales Person]],Data_Persons!$C$1:$D$9,2,FALSE)</f>
        <v>Jeff</v>
      </c>
      <c r="K709">
        <f>INDEX(Data_Persons!$B$2:$D$10,MATCH(Data_Sales[[#This Row],[Sales Person]],Data_Persons!$C$2:$C$9,0),1)</f>
        <v>5</v>
      </c>
      <c r="L709">
        <f>VLOOKUP(Data_Sales[[#This Row],[Manager]],Data_Persons!$A$1:$C$9,2,FALSE)</f>
        <v>3</v>
      </c>
      <c r="M709">
        <f>Data_Sales[[#This Row],[Price]]*Data_Sales[[#This Row],[Quantity]]</f>
        <v>2023</v>
      </c>
    </row>
    <row r="710" spans="1:13" x14ac:dyDescent="0.35">
      <c r="A710" t="s">
        <v>747</v>
      </c>
      <c r="B710" s="2">
        <v>44684</v>
      </c>
      <c r="C710">
        <v>12</v>
      </c>
      <c r="D710" t="s">
        <v>22</v>
      </c>
      <c r="E710" t="s">
        <v>33</v>
      </c>
      <c r="F710" t="s">
        <v>24</v>
      </c>
      <c r="G710" t="s">
        <v>2041</v>
      </c>
      <c r="H710">
        <v>289</v>
      </c>
      <c r="I710">
        <v>1</v>
      </c>
      <c r="J710" t="str">
        <f>VLOOKUP(Data_Sales[[#This Row],[Sales Person]],Data_Persons!$C$1:$D$9,2,FALSE)</f>
        <v>Steve</v>
      </c>
      <c r="K710">
        <f>INDEX(Data_Persons!$B$2:$D$10,MATCH(Data_Sales[[#This Row],[Sales Person]],Data_Persons!$C$2:$C$9,0),1)</f>
        <v>6</v>
      </c>
      <c r="L710">
        <f>VLOOKUP(Data_Sales[[#This Row],[Manager]],Data_Persons!$A$1:$C$9,2,FALSE)</f>
        <v>4</v>
      </c>
      <c r="M710">
        <f>Data_Sales[[#This Row],[Price]]*Data_Sales[[#This Row],[Quantity]]</f>
        <v>289</v>
      </c>
    </row>
    <row r="711" spans="1:13" x14ac:dyDescent="0.35">
      <c r="A711" t="s">
        <v>748</v>
      </c>
      <c r="B711" s="2">
        <v>44688</v>
      </c>
      <c r="C711">
        <v>4</v>
      </c>
      <c r="D711" t="s">
        <v>16</v>
      </c>
      <c r="E711" t="s">
        <v>27</v>
      </c>
      <c r="F711" t="s">
        <v>18</v>
      </c>
      <c r="G711" t="s">
        <v>2041</v>
      </c>
      <c r="H711">
        <v>289</v>
      </c>
      <c r="I711">
        <v>5</v>
      </c>
      <c r="J711" t="str">
        <f>VLOOKUP(Data_Sales[[#This Row],[Sales Person]],Data_Persons!$C$1:$D$9,2,FALSE)</f>
        <v>Sara</v>
      </c>
      <c r="K711">
        <f>INDEX(Data_Persons!$B$2:$D$10,MATCH(Data_Sales[[#This Row],[Sales Person]],Data_Persons!$C$2:$C$9,0),1)</f>
        <v>2</v>
      </c>
      <c r="L711">
        <f>VLOOKUP(Data_Sales[[#This Row],[Manager]],Data_Persons!$A$1:$C$9,2,FALSE)</f>
        <v>5</v>
      </c>
      <c r="M711">
        <f>Data_Sales[[#This Row],[Price]]*Data_Sales[[#This Row],[Quantity]]</f>
        <v>1445</v>
      </c>
    </row>
    <row r="712" spans="1:13" x14ac:dyDescent="0.35">
      <c r="A712" t="s">
        <v>749</v>
      </c>
      <c r="B712" s="2">
        <v>44690</v>
      </c>
      <c r="C712">
        <v>11</v>
      </c>
      <c r="D712" t="s">
        <v>112</v>
      </c>
      <c r="E712" t="s">
        <v>33</v>
      </c>
      <c r="F712" t="s">
        <v>24</v>
      </c>
      <c r="G712" t="s">
        <v>2041</v>
      </c>
      <c r="H712">
        <v>289</v>
      </c>
      <c r="I712">
        <v>1</v>
      </c>
      <c r="J712" t="str">
        <f>VLOOKUP(Data_Sales[[#This Row],[Sales Person]],Data_Persons!$C$1:$D$9,2,FALSE)</f>
        <v>Steve</v>
      </c>
      <c r="K712">
        <f>INDEX(Data_Persons!$B$2:$D$10,MATCH(Data_Sales[[#This Row],[Sales Person]],Data_Persons!$C$2:$C$9,0),1)</f>
        <v>6</v>
      </c>
      <c r="L712">
        <f>VLOOKUP(Data_Sales[[#This Row],[Manager]],Data_Persons!$A$1:$C$9,2,FALSE)</f>
        <v>4</v>
      </c>
      <c r="M712">
        <f>Data_Sales[[#This Row],[Price]]*Data_Sales[[#This Row],[Quantity]]</f>
        <v>289</v>
      </c>
    </row>
    <row r="713" spans="1:13" x14ac:dyDescent="0.35">
      <c r="A713" t="s">
        <v>750</v>
      </c>
      <c r="B713" s="2">
        <v>44693</v>
      </c>
      <c r="C713">
        <v>3</v>
      </c>
      <c r="D713" t="s">
        <v>26</v>
      </c>
      <c r="E713" t="s">
        <v>17</v>
      </c>
      <c r="F713" t="s">
        <v>18</v>
      </c>
      <c r="G713" t="s">
        <v>2041</v>
      </c>
      <c r="H713">
        <v>289</v>
      </c>
      <c r="I713">
        <v>9</v>
      </c>
      <c r="J713" t="str">
        <f>VLOOKUP(Data_Sales[[#This Row],[Sales Person]],Data_Persons!$C$1:$D$9,2,FALSE)</f>
        <v>Jeff</v>
      </c>
      <c r="K713">
        <f>INDEX(Data_Persons!$B$2:$D$10,MATCH(Data_Sales[[#This Row],[Sales Person]],Data_Persons!$C$2:$C$9,0),1)</f>
        <v>2</v>
      </c>
      <c r="L713">
        <f>VLOOKUP(Data_Sales[[#This Row],[Manager]],Data_Persons!$A$1:$C$9,2,FALSE)</f>
        <v>3</v>
      </c>
      <c r="M713">
        <f>Data_Sales[[#This Row],[Price]]*Data_Sales[[#This Row],[Quantity]]</f>
        <v>2601</v>
      </c>
    </row>
    <row r="714" spans="1:13" x14ac:dyDescent="0.35">
      <c r="A714" t="s">
        <v>751</v>
      </c>
      <c r="B714" s="2">
        <v>44697</v>
      </c>
      <c r="C714">
        <v>3</v>
      </c>
      <c r="D714" t="s">
        <v>26</v>
      </c>
      <c r="E714" t="s">
        <v>17</v>
      </c>
      <c r="F714" t="s">
        <v>18</v>
      </c>
      <c r="G714" t="s">
        <v>2041</v>
      </c>
      <c r="H714">
        <v>289</v>
      </c>
      <c r="I714">
        <v>4</v>
      </c>
      <c r="J714" t="str">
        <f>VLOOKUP(Data_Sales[[#This Row],[Sales Person]],Data_Persons!$C$1:$D$9,2,FALSE)</f>
        <v>Jeff</v>
      </c>
      <c r="K714">
        <f>INDEX(Data_Persons!$B$2:$D$10,MATCH(Data_Sales[[#This Row],[Sales Person]],Data_Persons!$C$2:$C$9,0),1)</f>
        <v>2</v>
      </c>
      <c r="L714">
        <f>VLOOKUP(Data_Sales[[#This Row],[Manager]],Data_Persons!$A$1:$C$9,2,FALSE)</f>
        <v>3</v>
      </c>
      <c r="M714">
        <f>Data_Sales[[#This Row],[Price]]*Data_Sales[[#This Row],[Quantity]]</f>
        <v>1156</v>
      </c>
    </row>
    <row r="715" spans="1:13" x14ac:dyDescent="0.35">
      <c r="A715" t="s">
        <v>752</v>
      </c>
      <c r="B715" s="2">
        <v>44698</v>
      </c>
      <c r="C715">
        <v>1</v>
      </c>
      <c r="D715" t="s">
        <v>58</v>
      </c>
      <c r="E715" t="s">
        <v>17</v>
      </c>
      <c r="F715" t="s">
        <v>18</v>
      </c>
      <c r="G715" t="s">
        <v>2041</v>
      </c>
      <c r="H715">
        <v>289</v>
      </c>
      <c r="I715">
        <v>9</v>
      </c>
      <c r="J715" t="str">
        <f>VLOOKUP(Data_Sales[[#This Row],[Sales Person]],Data_Persons!$C$1:$D$9,2,FALSE)</f>
        <v>Jeff</v>
      </c>
      <c r="K715">
        <f>INDEX(Data_Persons!$B$2:$D$10,MATCH(Data_Sales[[#This Row],[Sales Person]],Data_Persons!$C$2:$C$9,0),1)</f>
        <v>2</v>
      </c>
      <c r="L715">
        <f>VLOOKUP(Data_Sales[[#This Row],[Manager]],Data_Persons!$A$1:$C$9,2,FALSE)</f>
        <v>3</v>
      </c>
      <c r="M715">
        <f>Data_Sales[[#This Row],[Price]]*Data_Sales[[#This Row],[Quantity]]</f>
        <v>2601</v>
      </c>
    </row>
    <row r="716" spans="1:13" x14ac:dyDescent="0.35">
      <c r="A716" t="s">
        <v>753</v>
      </c>
      <c r="B716" s="2">
        <v>44698</v>
      </c>
      <c r="C716">
        <v>10</v>
      </c>
      <c r="D716" t="s">
        <v>65</v>
      </c>
      <c r="E716" t="s">
        <v>13</v>
      </c>
      <c r="F716" t="s">
        <v>14</v>
      </c>
      <c r="G716" t="s">
        <v>2041</v>
      </c>
      <c r="H716">
        <v>289</v>
      </c>
      <c r="I716">
        <v>2</v>
      </c>
      <c r="J716" t="str">
        <f>VLOOKUP(Data_Sales[[#This Row],[Sales Person]],Data_Persons!$C$1:$D$9,2,FALSE)</f>
        <v>Steve</v>
      </c>
      <c r="K716">
        <f>INDEX(Data_Persons!$B$2:$D$10,MATCH(Data_Sales[[#This Row],[Sales Person]],Data_Persons!$C$2:$C$9,0),1)</f>
        <v>4</v>
      </c>
      <c r="L716">
        <f>VLOOKUP(Data_Sales[[#This Row],[Manager]],Data_Persons!$A$1:$C$9,2,FALSE)</f>
        <v>4</v>
      </c>
      <c r="M716">
        <f>Data_Sales[[#This Row],[Price]]*Data_Sales[[#This Row],[Quantity]]</f>
        <v>578</v>
      </c>
    </row>
    <row r="717" spans="1:13" x14ac:dyDescent="0.35">
      <c r="A717" t="s">
        <v>754</v>
      </c>
      <c r="B717" s="2">
        <v>44698</v>
      </c>
      <c r="C717">
        <v>14</v>
      </c>
      <c r="D717" t="s">
        <v>62</v>
      </c>
      <c r="E717" t="s">
        <v>23</v>
      </c>
      <c r="F717" t="s">
        <v>24</v>
      </c>
      <c r="G717" t="s">
        <v>2041</v>
      </c>
      <c r="H717">
        <v>289</v>
      </c>
      <c r="I717">
        <v>6</v>
      </c>
      <c r="J717" t="str">
        <f>VLOOKUP(Data_Sales[[#This Row],[Sales Person]],Data_Persons!$C$1:$D$9,2,FALSE)</f>
        <v>Sara</v>
      </c>
      <c r="K717">
        <f>INDEX(Data_Persons!$B$2:$D$10,MATCH(Data_Sales[[#This Row],[Sales Person]],Data_Persons!$C$2:$C$9,0),1)</f>
        <v>5</v>
      </c>
      <c r="L717">
        <f>VLOOKUP(Data_Sales[[#This Row],[Manager]],Data_Persons!$A$1:$C$9,2,FALSE)</f>
        <v>5</v>
      </c>
      <c r="M717">
        <f>Data_Sales[[#This Row],[Price]]*Data_Sales[[#This Row],[Quantity]]</f>
        <v>1734</v>
      </c>
    </row>
    <row r="718" spans="1:13" x14ac:dyDescent="0.35">
      <c r="A718" t="s">
        <v>755</v>
      </c>
      <c r="B718" s="2">
        <v>44700</v>
      </c>
      <c r="C718">
        <v>1</v>
      </c>
      <c r="D718" t="s">
        <v>58</v>
      </c>
      <c r="E718" t="s">
        <v>17</v>
      </c>
      <c r="F718" t="s">
        <v>18</v>
      </c>
      <c r="G718" t="s">
        <v>2041</v>
      </c>
      <c r="H718">
        <v>289</v>
      </c>
      <c r="I718">
        <v>1</v>
      </c>
      <c r="J718" t="str">
        <f>VLOOKUP(Data_Sales[[#This Row],[Sales Person]],Data_Persons!$C$1:$D$9,2,FALSE)</f>
        <v>Jeff</v>
      </c>
      <c r="K718">
        <f>INDEX(Data_Persons!$B$2:$D$10,MATCH(Data_Sales[[#This Row],[Sales Person]],Data_Persons!$C$2:$C$9,0),1)</f>
        <v>2</v>
      </c>
      <c r="L718">
        <f>VLOOKUP(Data_Sales[[#This Row],[Manager]],Data_Persons!$A$1:$C$9,2,FALSE)</f>
        <v>3</v>
      </c>
      <c r="M718">
        <f>Data_Sales[[#This Row],[Price]]*Data_Sales[[#This Row],[Quantity]]</f>
        <v>289</v>
      </c>
    </row>
    <row r="719" spans="1:13" x14ac:dyDescent="0.35">
      <c r="A719" t="s">
        <v>756</v>
      </c>
      <c r="B719" s="2">
        <v>44701</v>
      </c>
      <c r="C719">
        <v>7</v>
      </c>
      <c r="D719" t="s">
        <v>40</v>
      </c>
      <c r="E719" t="s">
        <v>38</v>
      </c>
      <c r="F719" t="s">
        <v>14</v>
      </c>
      <c r="G719" t="s">
        <v>2041</v>
      </c>
      <c r="H719">
        <v>289</v>
      </c>
      <c r="I719">
        <v>8</v>
      </c>
      <c r="J719" t="str">
        <f>VLOOKUP(Data_Sales[[#This Row],[Sales Person]],Data_Persons!$C$1:$D$9,2,FALSE)</f>
        <v>Philip</v>
      </c>
      <c r="K719">
        <f>INDEX(Data_Persons!$B$2:$D$10,MATCH(Data_Sales[[#This Row],[Sales Person]],Data_Persons!$C$2:$C$9,0),1)</f>
        <v>8</v>
      </c>
      <c r="L719">
        <f>VLOOKUP(Data_Sales[[#This Row],[Manager]],Data_Persons!$A$1:$C$9,2,FALSE)</f>
        <v>8</v>
      </c>
      <c r="M719">
        <f>Data_Sales[[#This Row],[Price]]*Data_Sales[[#This Row],[Quantity]]</f>
        <v>2312</v>
      </c>
    </row>
    <row r="720" spans="1:13" x14ac:dyDescent="0.35">
      <c r="A720" t="s">
        <v>757</v>
      </c>
      <c r="B720" s="2">
        <v>44702</v>
      </c>
      <c r="C720">
        <v>5</v>
      </c>
      <c r="D720" t="s">
        <v>20</v>
      </c>
      <c r="E720" t="s">
        <v>17</v>
      </c>
      <c r="F720" t="s">
        <v>18</v>
      </c>
      <c r="G720" t="s">
        <v>2041</v>
      </c>
      <c r="H720">
        <v>289</v>
      </c>
      <c r="I720">
        <v>2</v>
      </c>
      <c r="J720" t="str">
        <f>VLOOKUP(Data_Sales[[#This Row],[Sales Person]],Data_Persons!$C$1:$D$9,2,FALSE)</f>
        <v>Jeff</v>
      </c>
      <c r="K720">
        <f>INDEX(Data_Persons!$B$2:$D$10,MATCH(Data_Sales[[#This Row],[Sales Person]],Data_Persons!$C$2:$C$9,0),1)</f>
        <v>2</v>
      </c>
      <c r="L720">
        <f>VLOOKUP(Data_Sales[[#This Row],[Manager]],Data_Persons!$A$1:$C$9,2,FALSE)</f>
        <v>3</v>
      </c>
      <c r="M720">
        <f>Data_Sales[[#This Row],[Price]]*Data_Sales[[#This Row],[Quantity]]</f>
        <v>578</v>
      </c>
    </row>
    <row r="721" spans="1:13" x14ac:dyDescent="0.35">
      <c r="A721" t="s">
        <v>758</v>
      </c>
      <c r="B721" s="2">
        <v>44703</v>
      </c>
      <c r="C721">
        <v>10</v>
      </c>
      <c r="D721" t="s">
        <v>65</v>
      </c>
      <c r="E721" t="s">
        <v>38</v>
      </c>
      <c r="F721" t="s">
        <v>14</v>
      </c>
      <c r="G721" t="s">
        <v>2041</v>
      </c>
      <c r="H721">
        <v>289</v>
      </c>
      <c r="I721">
        <v>7</v>
      </c>
      <c r="J721" t="str">
        <f>VLOOKUP(Data_Sales[[#This Row],[Sales Person]],Data_Persons!$C$1:$D$9,2,FALSE)</f>
        <v>Philip</v>
      </c>
      <c r="K721">
        <f>INDEX(Data_Persons!$B$2:$D$10,MATCH(Data_Sales[[#This Row],[Sales Person]],Data_Persons!$C$2:$C$9,0),1)</f>
        <v>8</v>
      </c>
      <c r="L721">
        <f>VLOOKUP(Data_Sales[[#This Row],[Manager]],Data_Persons!$A$1:$C$9,2,FALSE)</f>
        <v>8</v>
      </c>
      <c r="M721">
        <f>Data_Sales[[#This Row],[Price]]*Data_Sales[[#This Row],[Quantity]]</f>
        <v>2023</v>
      </c>
    </row>
    <row r="722" spans="1:13" x14ac:dyDescent="0.35">
      <c r="A722" t="s">
        <v>759</v>
      </c>
      <c r="B722" s="2">
        <v>44706</v>
      </c>
      <c r="C722">
        <v>17</v>
      </c>
      <c r="D722" t="s">
        <v>60</v>
      </c>
      <c r="E722" t="s">
        <v>35</v>
      </c>
      <c r="F722" t="s">
        <v>10</v>
      </c>
      <c r="G722" t="s">
        <v>2041</v>
      </c>
      <c r="H722">
        <v>289</v>
      </c>
      <c r="I722">
        <v>3</v>
      </c>
      <c r="J722" t="str">
        <f>VLOOKUP(Data_Sales[[#This Row],[Sales Person]],Data_Persons!$C$1:$D$9,2,FALSE)</f>
        <v>Jeff</v>
      </c>
      <c r="K722">
        <f>INDEX(Data_Persons!$B$2:$D$10,MATCH(Data_Sales[[#This Row],[Sales Person]],Data_Persons!$C$2:$C$9,0),1)</f>
        <v>5</v>
      </c>
      <c r="L722">
        <f>VLOOKUP(Data_Sales[[#This Row],[Manager]],Data_Persons!$A$1:$C$9,2,FALSE)</f>
        <v>3</v>
      </c>
      <c r="M722">
        <f>Data_Sales[[#This Row],[Price]]*Data_Sales[[#This Row],[Quantity]]</f>
        <v>867</v>
      </c>
    </row>
    <row r="723" spans="1:13" x14ac:dyDescent="0.35">
      <c r="A723" t="s">
        <v>760</v>
      </c>
      <c r="B723" s="2">
        <v>44706</v>
      </c>
      <c r="C723">
        <v>16</v>
      </c>
      <c r="D723" t="s">
        <v>89</v>
      </c>
      <c r="E723" t="s">
        <v>35</v>
      </c>
      <c r="F723" t="s">
        <v>10</v>
      </c>
      <c r="G723" t="s">
        <v>2041</v>
      </c>
      <c r="H723">
        <v>289</v>
      </c>
      <c r="I723">
        <v>1</v>
      </c>
      <c r="J723" t="str">
        <f>VLOOKUP(Data_Sales[[#This Row],[Sales Person]],Data_Persons!$C$1:$D$9,2,FALSE)</f>
        <v>Jeff</v>
      </c>
      <c r="K723">
        <f>INDEX(Data_Persons!$B$2:$D$10,MATCH(Data_Sales[[#This Row],[Sales Person]],Data_Persons!$C$2:$C$9,0),1)</f>
        <v>5</v>
      </c>
      <c r="L723">
        <f>VLOOKUP(Data_Sales[[#This Row],[Manager]],Data_Persons!$A$1:$C$9,2,FALSE)</f>
        <v>3</v>
      </c>
      <c r="M723">
        <f>Data_Sales[[#This Row],[Price]]*Data_Sales[[#This Row],[Quantity]]</f>
        <v>289</v>
      </c>
    </row>
    <row r="724" spans="1:13" x14ac:dyDescent="0.35">
      <c r="A724" t="s">
        <v>761</v>
      </c>
      <c r="B724" s="2">
        <v>44706</v>
      </c>
      <c r="C724">
        <v>1</v>
      </c>
      <c r="D724" t="s">
        <v>58</v>
      </c>
      <c r="E724" t="s">
        <v>27</v>
      </c>
      <c r="F724" t="s">
        <v>18</v>
      </c>
      <c r="G724" t="s">
        <v>2041</v>
      </c>
      <c r="H724">
        <v>289</v>
      </c>
      <c r="I724">
        <v>9</v>
      </c>
      <c r="J724" t="str">
        <f>VLOOKUP(Data_Sales[[#This Row],[Sales Person]],Data_Persons!$C$1:$D$9,2,FALSE)</f>
        <v>Sara</v>
      </c>
      <c r="K724">
        <f>INDEX(Data_Persons!$B$2:$D$10,MATCH(Data_Sales[[#This Row],[Sales Person]],Data_Persons!$C$2:$C$9,0),1)</f>
        <v>2</v>
      </c>
      <c r="L724">
        <f>VLOOKUP(Data_Sales[[#This Row],[Manager]],Data_Persons!$A$1:$C$9,2,FALSE)</f>
        <v>5</v>
      </c>
      <c r="M724">
        <f>Data_Sales[[#This Row],[Price]]*Data_Sales[[#This Row],[Quantity]]</f>
        <v>2601</v>
      </c>
    </row>
    <row r="725" spans="1:13" x14ac:dyDescent="0.35">
      <c r="A725" t="s">
        <v>762</v>
      </c>
      <c r="B725" s="2">
        <v>44707</v>
      </c>
      <c r="C725">
        <v>4</v>
      </c>
      <c r="D725" t="s">
        <v>16</v>
      </c>
      <c r="E725" t="s">
        <v>17</v>
      </c>
      <c r="F725" t="s">
        <v>18</v>
      </c>
      <c r="G725" t="s">
        <v>2041</v>
      </c>
      <c r="H725">
        <v>289</v>
      </c>
      <c r="I725">
        <v>2</v>
      </c>
      <c r="J725" t="str">
        <f>VLOOKUP(Data_Sales[[#This Row],[Sales Person]],Data_Persons!$C$1:$D$9,2,FALSE)</f>
        <v>Jeff</v>
      </c>
      <c r="K725">
        <f>INDEX(Data_Persons!$B$2:$D$10,MATCH(Data_Sales[[#This Row],[Sales Person]],Data_Persons!$C$2:$C$9,0),1)</f>
        <v>2</v>
      </c>
      <c r="L725">
        <f>VLOOKUP(Data_Sales[[#This Row],[Manager]],Data_Persons!$A$1:$C$9,2,FALSE)</f>
        <v>3</v>
      </c>
      <c r="M725">
        <f>Data_Sales[[#This Row],[Price]]*Data_Sales[[#This Row],[Quantity]]</f>
        <v>578</v>
      </c>
    </row>
    <row r="726" spans="1:13" x14ac:dyDescent="0.35">
      <c r="A726" t="s">
        <v>763</v>
      </c>
      <c r="B726" s="2">
        <v>44707</v>
      </c>
      <c r="C726">
        <v>16</v>
      </c>
      <c r="D726" t="s">
        <v>89</v>
      </c>
      <c r="E726" t="s">
        <v>9</v>
      </c>
      <c r="F726" t="s">
        <v>10</v>
      </c>
      <c r="G726" t="s">
        <v>2041</v>
      </c>
      <c r="H726">
        <v>289</v>
      </c>
      <c r="I726">
        <v>9</v>
      </c>
      <c r="J726" t="str">
        <f>VLOOKUP(Data_Sales[[#This Row],[Sales Person]],Data_Persons!$C$1:$D$9,2,FALSE)</f>
        <v>Jeff</v>
      </c>
      <c r="K726">
        <f>INDEX(Data_Persons!$B$2:$D$10,MATCH(Data_Sales[[#This Row],[Sales Person]],Data_Persons!$C$2:$C$9,0),1)</f>
        <v>3</v>
      </c>
      <c r="L726">
        <f>VLOOKUP(Data_Sales[[#This Row],[Manager]],Data_Persons!$A$1:$C$9,2,FALSE)</f>
        <v>3</v>
      </c>
      <c r="M726">
        <f>Data_Sales[[#This Row],[Price]]*Data_Sales[[#This Row],[Quantity]]</f>
        <v>2601</v>
      </c>
    </row>
    <row r="727" spans="1:13" x14ac:dyDescent="0.35">
      <c r="A727" t="s">
        <v>764</v>
      </c>
      <c r="B727" s="2">
        <v>44711</v>
      </c>
      <c r="C727">
        <v>5</v>
      </c>
      <c r="D727" t="s">
        <v>20</v>
      </c>
      <c r="E727" t="s">
        <v>17</v>
      </c>
      <c r="F727" t="s">
        <v>18</v>
      </c>
      <c r="G727" t="s">
        <v>2041</v>
      </c>
      <c r="H727">
        <v>289</v>
      </c>
      <c r="I727">
        <v>3</v>
      </c>
      <c r="J727" t="str">
        <f>VLOOKUP(Data_Sales[[#This Row],[Sales Person]],Data_Persons!$C$1:$D$9,2,FALSE)</f>
        <v>Jeff</v>
      </c>
      <c r="K727">
        <f>INDEX(Data_Persons!$B$2:$D$10,MATCH(Data_Sales[[#This Row],[Sales Person]],Data_Persons!$C$2:$C$9,0),1)</f>
        <v>2</v>
      </c>
      <c r="L727">
        <f>VLOOKUP(Data_Sales[[#This Row],[Manager]],Data_Persons!$A$1:$C$9,2,FALSE)</f>
        <v>3</v>
      </c>
      <c r="M727">
        <f>Data_Sales[[#This Row],[Price]]*Data_Sales[[#This Row],[Quantity]]</f>
        <v>867</v>
      </c>
    </row>
    <row r="728" spans="1:13" x14ac:dyDescent="0.35">
      <c r="A728" t="s">
        <v>765</v>
      </c>
      <c r="B728" s="2">
        <v>44713</v>
      </c>
      <c r="C728">
        <v>17</v>
      </c>
      <c r="D728" t="s">
        <v>60</v>
      </c>
      <c r="E728" t="s">
        <v>9</v>
      </c>
      <c r="F728" t="s">
        <v>10</v>
      </c>
      <c r="G728" t="s">
        <v>2041</v>
      </c>
      <c r="H728">
        <v>289</v>
      </c>
      <c r="I728">
        <v>0</v>
      </c>
      <c r="J728" t="str">
        <f>VLOOKUP(Data_Sales[[#This Row],[Sales Person]],Data_Persons!$C$1:$D$9,2,FALSE)</f>
        <v>Jeff</v>
      </c>
      <c r="K728">
        <f>INDEX(Data_Persons!$B$2:$D$10,MATCH(Data_Sales[[#This Row],[Sales Person]],Data_Persons!$C$2:$C$9,0),1)</f>
        <v>3</v>
      </c>
      <c r="L728">
        <f>VLOOKUP(Data_Sales[[#This Row],[Manager]],Data_Persons!$A$1:$C$9,2,FALSE)</f>
        <v>3</v>
      </c>
      <c r="M728">
        <f>Data_Sales[[#This Row],[Price]]*Data_Sales[[#This Row],[Quantity]]</f>
        <v>0</v>
      </c>
    </row>
    <row r="729" spans="1:13" x14ac:dyDescent="0.35">
      <c r="A729" t="s">
        <v>766</v>
      </c>
      <c r="B729" s="2">
        <v>44714</v>
      </c>
      <c r="C729">
        <v>8</v>
      </c>
      <c r="D729" t="s">
        <v>73</v>
      </c>
      <c r="E729" t="s">
        <v>13</v>
      </c>
      <c r="F729" t="s">
        <v>14</v>
      </c>
      <c r="G729" t="s">
        <v>2041</v>
      </c>
      <c r="H729">
        <v>289</v>
      </c>
      <c r="I729">
        <v>4</v>
      </c>
      <c r="J729" t="str">
        <f>VLOOKUP(Data_Sales[[#This Row],[Sales Person]],Data_Persons!$C$1:$D$9,2,FALSE)</f>
        <v>Steve</v>
      </c>
      <c r="K729">
        <f>INDEX(Data_Persons!$B$2:$D$10,MATCH(Data_Sales[[#This Row],[Sales Person]],Data_Persons!$C$2:$C$9,0),1)</f>
        <v>4</v>
      </c>
      <c r="L729">
        <f>VLOOKUP(Data_Sales[[#This Row],[Manager]],Data_Persons!$A$1:$C$9,2,FALSE)</f>
        <v>4</v>
      </c>
      <c r="M729">
        <f>Data_Sales[[#This Row],[Price]]*Data_Sales[[#This Row],[Quantity]]</f>
        <v>1156</v>
      </c>
    </row>
    <row r="730" spans="1:13" x14ac:dyDescent="0.35">
      <c r="A730" t="s">
        <v>767</v>
      </c>
      <c r="B730" s="2">
        <v>44717</v>
      </c>
      <c r="C730">
        <v>11</v>
      </c>
      <c r="D730" t="s">
        <v>112</v>
      </c>
      <c r="E730" t="s">
        <v>23</v>
      </c>
      <c r="F730" t="s">
        <v>24</v>
      </c>
      <c r="G730" t="s">
        <v>2041</v>
      </c>
      <c r="H730">
        <v>289</v>
      </c>
      <c r="I730">
        <v>2</v>
      </c>
      <c r="J730" t="str">
        <f>VLOOKUP(Data_Sales[[#This Row],[Sales Person]],Data_Persons!$C$1:$D$9,2,FALSE)</f>
        <v>Sara</v>
      </c>
      <c r="K730">
        <f>INDEX(Data_Persons!$B$2:$D$10,MATCH(Data_Sales[[#This Row],[Sales Person]],Data_Persons!$C$2:$C$9,0),1)</f>
        <v>5</v>
      </c>
      <c r="L730">
        <f>VLOOKUP(Data_Sales[[#This Row],[Manager]],Data_Persons!$A$1:$C$9,2,FALSE)</f>
        <v>5</v>
      </c>
      <c r="M730">
        <f>Data_Sales[[#This Row],[Price]]*Data_Sales[[#This Row],[Quantity]]</f>
        <v>578</v>
      </c>
    </row>
    <row r="731" spans="1:13" x14ac:dyDescent="0.35">
      <c r="A731" t="s">
        <v>768</v>
      </c>
      <c r="B731" s="2">
        <v>44718</v>
      </c>
      <c r="C731">
        <v>6</v>
      </c>
      <c r="D731" t="s">
        <v>12</v>
      </c>
      <c r="E731" t="s">
        <v>13</v>
      </c>
      <c r="F731" t="s">
        <v>14</v>
      </c>
      <c r="G731" t="s">
        <v>2041</v>
      </c>
      <c r="H731">
        <v>289</v>
      </c>
      <c r="I731">
        <v>1</v>
      </c>
      <c r="J731" t="str">
        <f>VLOOKUP(Data_Sales[[#This Row],[Sales Person]],Data_Persons!$C$1:$D$9,2,FALSE)</f>
        <v>Steve</v>
      </c>
      <c r="K731">
        <f>INDEX(Data_Persons!$B$2:$D$10,MATCH(Data_Sales[[#This Row],[Sales Person]],Data_Persons!$C$2:$C$9,0),1)</f>
        <v>4</v>
      </c>
      <c r="L731">
        <f>VLOOKUP(Data_Sales[[#This Row],[Manager]],Data_Persons!$A$1:$C$9,2,FALSE)</f>
        <v>4</v>
      </c>
      <c r="M731">
        <f>Data_Sales[[#This Row],[Price]]*Data_Sales[[#This Row],[Quantity]]</f>
        <v>289</v>
      </c>
    </row>
    <row r="732" spans="1:13" x14ac:dyDescent="0.35">
      <c r="A732" t="s">
        <v>769</v>
      </c>
      <c r="B732" s="2">
        <v>44718</v>
      </c>
      <c r="C732">
        <v>3</v>
      </c>
      <c r="D732" t="s">
        <v>26</v>
      </c>
      <c r="E732" t="s">
        <v>17</v>
      </c>
      <c r="F732" t="s">
        <v>18</v>
      </c>
      <c r="G732" t="s">
        <v>2041</v>
      </c>
      <c r="H732">
        <v>289</v>
      </c>
      <c r="I732">
        <v>9</v>
      </c>
      <c r="J732" t="str">
        <f>VLOOKUP(Data_Sales[[#This Row],[Sales Person]],Data_Persons!$C$1:$D$9,2,FALSE)</f>
        <v>Jeff</v>
      </c>
      <c r="K732">
        <f>INDEX(Data_Persons!$B$2:$D$10,MATCH(Data_Sales[[#This Row],[Sales Person]],Data_Persons!$C$2:$C$9,0),1)</f>
        <v>2</v>
      </c>
      <c r="L732">
        <f>VLOOKUP(Data_Sales[[#This Row],[Manager]],Data_Persons!$A$1:$C$9,2,FALSE)</f>
        <v>3</v>
      </c>
      <c r="M732">
        <f>Data_Sales[[#This Row],[Price]]*Data_Sales[[#This Row],[Quantity]]</f>
        <v>2601</v>
      </c>
    </row>
    <row r="733" spans="1:13" x14ac:dyDescent="0.35">
      <c r="A733" t="s">
        <v>770</v>
      </c>
      <c r="B733" s="2">
        <v>44726</v>
      </c>
      <c r="C733">
        <v>16</v>
      </c>
      <c r="D733" t="s">
        <v>89</v>
      </c>
      <c r="E733" t="s">
        <v>9</v>
      </c>
      <c r="F733" t="s">
        <v>10</v>
      </c>
      <c r="G733" t="s">
        <v>2041</v>
      </c>
      <c r="H733">
        <v>289</v>
      </c>
      <c r="I733">
        <v>9</v>
      </c>
      <c r="J733" t="str">
        <f>VLOOKUP(Data_Sales[[#This Row],[Sales Person]],Data_Persons!$C$1:$D$9,2,FALSE)</f>
        <v>Jeff</v>
      </c>
      <c r="K733">
        <f>INDEX(Data_Persons!$B$2:$D$10,MATCH(Data_Sales[[#This Row],[Sales Person]],Data_Persons!$C$2:$C$9,0),1)</f>
        <v>3</v>
      </c>
      <c r="L733">
        <f>VLOOKUP(Data_Sales[[#This Row],[Manager]],Data_Persons!$A$1:$C$9,2,FALSE)</f>
        <v>3</v>
      </c>
      <c r="M733">
        <f>Data_Sales[[#This Row],[Price]]*Data_Sales[[#This Row],[Quantity]]</f>
        <v>2601</v>
      </c>
    </row>
    <row r="734" spans="1:13" x14ac:dyDescent="0.35">
      <c r="A734" t="s">
        <v>771</v>
      </c>
      <c r="B734" s="2">
        <v>44727</v>
      </c>
      <c r="C734">
        <v>13</v>
      </c>
      <c r="D734" t="s">
        <v>32</v>
      </c>
      <c r="E734" t="s">
        <v>23</v>
      </c>
      <c r="F734" t="s">
        <v>24</v>
      </c>
      <c r="G734" t="s">
        <v>2041</v>
      </c>
      <c r="H734">
        <v>289</v>
      </c>
      <c r="I734">
        <v>4</v>
      </c>
      <c r="J734" t="str">
        <f>VLOOKUP(Data_Sales[[#This Row],[Sales Person]],Data_Persons!$C$1:$D$9,2,FALSE)</f>
        <v>Sara</v>
      </c>
      <c r="K734">
        <f>INDEX(Data_Persons!$B$2:$D$10,MATCH(Data_Sales[[#This Row],[Sales Person]],Data_Persons!$C$2:$C$9,0),1)</f>
        <v>5</v>
      </c>
      <c r="L734">
        <f>VLOOKUP(Data_Sales[[#This Row],[Manager]],Data_Persons!$A$1:$C$9,2,FALSE)</f>
        <v>5</v>
      </c>
      <c r="M734">
        <f>Data_Sales[[#This Row],[Price]]*Data_Sales[[#This Row],[Quantity]]</f>
        <v>1156</v>
      </c>
    </row>
    <row r="735" spans="1:13" x14ac:dyDescent="0.35">
      <c r="A735" t="s">
        <v>772</v>
      </c>
      <c r="B735" s="2">
        <v>44727</v>
      </c>
      <c r="C735">
        <v>2</v>
      </c>
      <c r="D735" t="s">
        <v>71</v>
      </c>
      <c r="E735" t="s">
        <v>17</v>
      </c>
      <c r="F735" t="s">
        <v>18</v>
      </c>
      <c r="G735" t="s">
        <v>2041</v>
      </c>
      <c r="H735">
        <v>289</v>
      </c>
      <c r="I735">
        <v>5</v>
      </c>
      <c r="J735" t="str">
        <f>VLOOKUP(Data_Sales[[#This Row],[Sales Person]],Data_Persons!$C$1:$D$9,2,FALSE)</f>
        <v>Jeff</v>
      </c>
      <c r="K735">
        <f>INDEX(Data_Persons!$B$2:$D$10,MATCH(Data_Sales[[#This Row],[Sales Person]],Data_Persons!$C$2:$C$9,0),1)</f>
        <v>2</v>
      </c>
      <c r="L735">
        <f>VLOOKUP(Data_Sales[[#This Row],[Manager]],Data_Persons!$A$1:$C$9,2,FALSE)</f>
        <v>3</v>
      </c>
      <c r="M735">
        <f>Data_Sales[[#This Row],[Price]]*Data_Sales[[#This Row],[Quantity]]</f>
        <v>1445</v>
      </c>
    </row>
    <row r="736" spans="1:13" x14ac:dyDescent="0.35">
      <c r="A736" t="s">
        <v>773</v>
      </c>
      <c r="B736" s="2">
        <v>44729</v>
      </c>
      <c r="C736">
        <v>1</v>
      </c>
      <c r="D736" t="s">
        <v>58</v>
      </c>
      <c r="E736" t="s">
        <v>17</v>
      </c>
      <c r="F736" t="s">
        <v>18</v>
      </c>
      <c r="G736" t="s">
        <v>2041</v>
      </c>
      <c r="H736">
        <v>289</v>
      </c>
      <c r="I736">
        <v>5</v>
      </c>
      <c r="J736" t="str">
        <f>VLOOKUP(Data_Sales[[#This Row],[Sales Person]],Data_Persons!$C$1:$D$9,2,FALSE)</f>
        <v>Jeff</v>
      </c>
      <c r="K736">
        <f>INDEX(Data_Persons!$B$2:$D$10,MATCH(Data_Sales[[#This Row],[Sales Person]],Data_Persons!$C$2:$C$9,0),1)</f>
        <v>2</v>
      </c>
      <c r="L736">
        <f>VLOOKUP(Data_Sales[[#This Row],[Manager]],Data_Persons!$A$1:$C$9,2,FALSE)</f>
        <v>3</v>
      </c>
      <c r="M736">
        <f>Data_Sales[[#This Row],[Price]]*Data_Sales[[#This Row],[Quantity]]</f>
        <v>1445</v>
      </c>
    </row>
    <row r="737" spans="1:13" x14ac:dyDescent="0.35">
      <c r="A737" t="s">
        <v>774</v>
      </c>
      <c r="B737" s="2">
        <v>44729</v>
      </c>
      <c r="C737">
        <v>17</v>
      </c>
      <c r="D737" t="s">
        <v>60</v>
      </c>
      <c r="E737" t="s">
        <v>9</v>
      </c>
      <c r="F737" t="s">
        <v>10</v>
      </c>
      <c r="G737" t="s">
        <v>2041</v>
      </c>
      <c r="H737">
        <v>289</v>
      </c>
      <c r="I737">
        <v>1</v>
      </c>
      <c r="J737" t="str">
        <f>VLOOKUP(Data_Sales[[#This Row],[Sales Person]],Data_Persons!$C$1:$D$9,2,FALSE)</f>
        <v>Jeff</v>
      </c>
      <c r="K737">
        <f>INDEX(Data_Persons!$B$2:$D$10,MATCH(Data_Sales[[#This Row],[Sales Person]],Data_Persons!$C$2:$C$9,0),1)</f>
        <v>3</v>
      </c>
      <c r="L737">
        <f>VLOOKUP(Data_Sales[[#This Row],[Manager]],Data_Persons!$A$1:$C$9,2,FALSE)</f>
        <v>3</v>
      </c>
      <c r="M737">
        <f>Data_Sales[[#This Row],[Price]]*Data_Sales[[#This Row],[Quantity]]</f>
        <v>289</v>
      </c>
    </row>
    <row r="738" spans="1:13" x14ac:dyDescent="0.35">
      <c r="A738" t="s">
        <v>775</v>
      </c>
      <c r="B738" s="2">
        <v>44738</v>
      </c>
      <c r="C738">
        <v>2</v>
      </c>
      <c r="D738" t="s">
        <v>71</v>
      </c>
      <c r="E738" t="s">
        <v>27</v>
      </c>
      <c r="F738" t="s">
        <v>18</v>
      </c>
      <c r="G738" t="s">
        <v>2041</v>
      </c>
      <c r="H738">
        <v>289</v>
      </c>
      <c r="I738">
        <v>7</v>
      </c>
      <c r="J738" t="str">
        <f>VLOOKUP(Data_Sales[[#This Row],[Sales Person]],Data_Persons!$C$1:$D$9,2,FALSE)</f>
        <v>Sara</v>
      </c>
      <c r="K738">
        <f>INDEX(Data_Persons!$B$2:$D$10,MATCH(Data_Sales[[#This Row],[Sales Person]],Data_Persons!$C$2:$C$9,0),1)</f>
        <v>2</v>
      </c>
      <c r="L738">
        <f>VLOOKUP(Data_Sales[[#This Row],[Manager]],Data_Persons!$A$1:$C$9,2,FALSE)</f>
        <v>5</v>
      </c>
      <c r="M738">
        <f>Data_Sales[[#This Row],[Price]]*Data_Sales[[#This Row],[Quantity]]</f>
        <v>2023</v>
      </c>
    </row>
    <row r="739" spans="1:13" x14ac:dyDescent="0.35">
      <c r="A739" t="s">
        <v>776</v>
      </c>
      <c r="B739" s="2">
        <v>44740</v>
      </c>
      <c r="C739">
        <v>20</v>
      </c>
      <c r="D739" t="s">
        <v>8</v>
      </c>
      <c r="E739" t="s">
        <v>9</v>
      </c>
      <c r="F739" t="s">
        <v>10</v>
      </c>
      <c r="G739" t="s">
        <v>2041</v>
      </c>
      <c r="H739">
        <v>289</v>
      </c>
      <c r="I739">
        <v>8</v>
      </c>
      <c r="J739" t="str">
        <f>VLOOKUP(Data_Sales[[#This Row],[Sales Person]],Data_Persons!$C$1:$D$9,2,FALSE)</f>
        <v>Jeff</v>
      </c>
      <c r="K739">
        <f>INDEX(Data_Persons!$B$2:$D$10,MATCH(Data_Sales[[#This Row],[Sales Person]],Data_Persons!$C$2:$C$9,0),1)</f>
        <v>3</v>
      </c>
      <c r="L739">
        <f>VLOOKUP(Data_Sales[[#This Row],[Manager]],Data_Persons!$A$1:$C$9,2,FALSE)</f>
        <v>3</v>
      </c>
      <c r="M739">
        <f>Data_Sales[[#This Row],[Price]]*Data_Sales[[#This Row],[Quantity]]</f>
        <v>2312</v>
      </c>
    </row>
    <row r="740" spans="1:13" x14ac:dyDescent="0.35">
      <c r="A740" t="s">
        <v>777</v>
      </c>
      <c r="B740" s="2">
        <v>44745</v>
      </c>
      <c r="C740">
        <v>12</v>
      </c>
      <c r="D740" t="s">
        <v>22</v>
      </c>
      <c r="E740" t="s">
        <v>23</v>
      </c>
      <c r="F740" t="s">
        <v>24</v>
      </c>
      <c r="G740" t="s">
        <v>2041</v>
      </c>
      <c r="H740">
        <v>289</v>
      </c>
      <c r="I740">
        <v>5</v>
      </c>
      <c r="J740" t="str">
        <f>VLOOKUP(Data_Sales[[#This Row],[Sales Person]],Data_Persons!$C$1:$D$9,2,FALSE)</f>
        <v>Sara</v>
      </c>
      <c r="K740">
        <f>INDEX(Data_Persons!$B$2:$D$10,MATCH(Data_Sales[[#This Row],[Sales Person]],Data_Persons!$C$2:$C$9,0),1)</f>
        <v>5</v>
      </c>
      <c r="L740">
        <f>VLOOKUP(Data_Sales[[#This Row],[Manager]],Data_Persons!$A$1:$C$9,2,FALSE)</f>
        <v>5</v>
      </c>
      <c r="M740">
        <f>Data_Sales[[#This Row],[Price]]*Data_Sales[[#This Row],[Quantity]]</f>
        <v>1445</v>
      </c>
    </row>
    <row r="741" spans="1:13" x14ac:dyDescent="0.35">
      <c r="A741" t="s">
        <v>778</v>
      </c>
      <c r="B741" s="2">
        <v>44754</v>
      </c>
      <c r="C741">
        <v>5</v>
      </c>
      <c r="D741" t="s">
        <v>20</v>
      </c>
      <c r="E741" t="s">
        <v>27</v>
      </c>
      <c r="F741" t="s">
        <v>18</v>
      </c>
      <c r="G741" t="s">
        <v>2041</v>
      </c>
      <c r="H741">
        <v>289</v>
      </c>
      <c r="I741">
        <v>0</v>
      </c>
      <c r="J741" t="str">
        <f>VLOOKUP(Data_Sales[[#This Row],[Sales Person]],Data_Persons!$C$1:$D$9,2,FALSE)</f>
        <v>Sara</v>
      </c>
      <c r="K741">
        <f>INDEX(Data_Persons!$B$2:$D$10,MATCH(Data_Sales[[#This Row],[Sales Person]],Data_Persons!$C$2:$C$9,0),1)</f>
        <v>2</v>
      </c>
      <c r="L741">
        <f>VLOOKUP(Data_Sales[[#This Row],[Manager]],Data_Persons!$A$1:$C$9,2,FALSE)</f>
        <v>5</v>
      </c>
      <c r="M741">
        <f>Data_Sales[[#This Row],[Price]]*Data_Sales[[#This Row],[Quantity]]</f>
        <v>0</v>
      </c>
    </row>
    <row r="742" spans="1:13" x14ac:dyDescent="0.35">
      <c r="A742" t="s">
        <v>779</v>
      </c>
      <c r="B742" s="2">
        <v>44754</v>
      </c>
      <c r="C742">
        <v>1</v>
      </c>
      <c r="D742" t="s">
        <v>58</v>
      </c>
      <c r="E742" t="s">
        <v>27</v>
      </c>
      <c r="F742" t="s">
        <v>18</v>
      </c>
      <c r="G742" t="s">
        <v>2041</v>
      </c>
      <c r="H742">
        <v>289</v>
      </c>
      <c r="I742">
        <v>3</v>
      </c>
      <c r="J742" t="str">
        <f>VLOOKUP(Data_Sales[[#This Row],[Sales Person]],Data_Persons!$C$1:$D$9,2,FALSE)</f>
        <v>Sara</v>
      </c>
      <c r="K742">
        <f>INDEX(Data_Persons!$B$2:$D$10,MATCH(Data_Sales[[#This Row],[Sales Person]],Data_Persons!$C$2:$C$9,0),1)</f>
        <v>2</v>
      </c>
      <c r="L742">
        <f>VLOOKUP(Data_Sales[[#This Row],[Manager]],Data_Persons!$A$1:$C$9,2,FALSE)</f>
        <v>5</v>
      </c>
      <c r="M742">
        <f>Data_Sales[[#This Row],[Price]]*Data_Sales[[#This Row],[Quantity]]</f>
        <v>867</v>
      </c>
    </row>
    <row r="743" spans="1:13" x14ac:dyDescent="0.35">
      <c r="A743" t="s">
        <v>780</v>
      </c>
      <c r="B743" s="2">
        <v>44756</v>
      </c>
      <c r="C743">
        <v>4</v>
      </c>
      <c r="D743" t="s">
        <v>16</v>
      </c>
      <c r="E743" t="s">
        <v>17</v>
      </c>
      <c r="F743" t="s">
        <v>18</v>
      </c>
      <c r="G743" t="s">
        <v>2041</v>
      </c>
      <c r="H743">
        <v>289</v>
      </c>
      <c r="I743">
        <v>8</v>
      </c>
      <c r="J743" t="str">
        <f>VLOOKUP(Data_Sales[[#This Row],[Sales Person]],Data_Persons!$C$1:$D$9,2,FALSE)</f>
        <v>Jeff</v>
      </c>
      <c r="K743">
        <f>INDEX(Data_Persons!$B$2:$D$10,MATCH(Data_Sales[[#This Row],[Sales Person]],Data_Persons!$C$2:$C$9,0),1)</f>
        <v>2</v>
      </c>
      <c r="L743">
        <f>VLOOKUP(Data_Sales[[#This Row],[Manager]],Data_Persons!$A$1:$C$9,2,FALSE)</f>
        <v>3</v>
      </c>
      <c r="M743">
        <f>Data_Sales[[#This Row],[Price]]*Data_Sales[[#This Row],[Quantity]]</f>
        <v>2312</v>
      </c>
    </row>
    <row r="744" spans="1:13" x14ac:dyDescent="0.35">
      <c r="A744" t="s">
        <v>781</v>
      </c>
      <c r="B744" s="2">
        <v>44760</v>
      </c>
      <c r="C744">
        <v>7</v>
      </c>
      <c r="D744" t="s">
        <v>40</v>
      </c>
      <c r="E744" t="s">
        <v>13</v>
      </c>
      <c r="F744" t="s">
        <v>14</v>
      </c>
      <c r="G744" t="s">
        <v>2041</v>
      </c>
      <c r="H744">
        <v>289</v>
      </c>
      <c r="I744">
        <v>7</v>
      </c>
      <c r="J744" t="str">
        <f>VLOOKUP(Data_Sales[[#This Row],[Sales Person]],Data_Persons!$C$1:$D$9,2,FALSE)</f>
        <v>Steve</v>
      </c>
      <c r="K744">
        <f>INDEX(Data_Persons!$B$2:$D$10,MATCH(Data_Sales[[#This Row],[Sales Person]],Data_Persons!$C$2:$C$9,0),1)</f>
        <v>4</v>
      </c>
      <c r="L744">
        <f>VLOOKUP(Data_Sales[[#This Row],[Manager]],Data_Persons!$A$1:$C$9,2,FALSE)</f>
        <v>4</v>
      </c>
      <c r="M744">
        <f>Data_Sales[[#This Row],[Price]]*Data_Sales[[#This Row],[Quantity]]</f>
        <v>2023</v>
      </c>
    </row>
    <row r="745" spans="1:13" x14ac:dyDescent="0.35">
      <c r="A745" t="s">
        <v>782</v>
      </c>
      <c r="B745" s="2">
        <v>44762</v>
      </c>
      <c r="C745">
        <v>17</v>
      </c>
      <c r="D745" t="s">
        <v>60</v>
      </c>
      <c r="E745" t="s">
        <v>35</v>
      </c>
      <c r="F745" t="s">
        <v>10</v>
      </c>
      <c r="G745" t="s">
        <v>2041</v>
      </c>
      <c r="H745">
        <v>289</v>
      </c>
      <c r="I745">
        <v>2</v>
      </c>
      <c r="J745" t="str">
        <f>VLOOKUP(Data_Sales[[#This Row],[Sales Person]],Data_Persons!$C$1:$D$9,2,FALSE)</f>
        <v>Jeff</v>
      </c>
      <c r="K745">
        <f>INDEX(Data_Persons!$B$2:$D$10,MATCH(Data_Sales[[#This Row],[Sales Person]],Data_Persons!$C$2:$C$9,0),1)</f>
        <v>5</v>
      </c>
      <c r="L745">
        <f>VLOOKUP(Data_Sales[[#This Row],[Manager]],Data_Persons!$A$1:$C$9,2,FALSE)</f>
        <v>3</v>
      </c>
      <c r="M745">
        <f>Data_Sales[[#This Row],[Price]]*Data_Sales[[#This Row],[Quantity]]</f>
        <v>578</v>
      </c>
    </row>
    <row r="746" spans="1:13" x14ac:dyDescent="0.35">
      <c r="A746" t="s">
        <v>783</v>
      </c>
      <c r="B746" s="2">
        <v>44763</v>
      </c>
      <c r="C746">
        <v>14</v>
      </c>
      <c r="D746" t="s">
        <v>62</v>
      </c>
      <c r="E746" t="s">
        <v>33</v>
      </c>
      <c r="F746" t="s">
        <v>24</v>
      </c>
      <c r="G746" t="s">
        <v>2041</v>
      </c>
      <c r="H746">
        <v>289</v>
      </c>
      <c r="I746">
        <v>9</v>
      </c>
      <c r="J746" t="str">
        <f>VLOOKUP(Data_Sales[[#This Row],[Sales Person]],Data_Persons!$C$1:$D$9,2,FALSE)</f>
        <v>Steve</v>
      </c>
      <c r="K746">
        <f>INDEX(Data_Persons!$B$2:$D$10,MATCH(Data_Sales[[#This Row],[Sales Person]],Data_Persons!$C$2:$C$9,0),1)</f>
        <v>6</v>
      </c>
      <c r="L746">
        <f>VLOOKUP(Data_Sales[[#This Row],[Manager]],Data_Persons!$A$1:$C$9,2,FALSE)</f>
        <v>4</v>
      </c>
      <c r="M746">
        <f>Data_Sales[[#This Row],[Price]]*Data_Sales[[#This Row],[Quantity]]</f>
        <v>2601</v>
      </c>
    </row>
    <row r="747" spans="1:13" x14ac:dyDescent="0.35">
      <c r="A747" t="s">
        <v>784</v>
      </c>
      <c r="B747" s="2">
        <v>44767</v>
      </c>
      <c r="C747">
        <v>6</v>
      </c>
      <c r="D747" t="s">
        <v>12</v>
      </c>
      <c r="E747" t="s">
        <v>38</v>
      </c>
      <c r="F747" t="s">
        <v>14</v>
      </c>
      <c r="G747" t="s">
        <v>2041</v>
      </c>
      <c r="H747">
        <v>289</v>
      </c>
      <c r="I747">
        <v>7</v>
      </c>
      <c r="J747" t="str">
        <f>VLOOKUP(Data_Sales[[#This Row],[Sales Person]],Data_Persons!$C$1:$D$9,2,FALSE)</f>
        <v>Philip</v>
      </c>
      <c r="K747">
        <f>INDEX(Data_Persons!$B$2:$D$10,MATCH(Data_Sales[[#This Row],[Sales Person]],Data_Persons!$C$2:$C$9,0),1)</f>
        <v>8</v>
      </c>
      <c r="L747">
        <f>VLOOKUP(Data_Sales[[#This Row],[Manager]],Data_Persons!$A$1:$C$9,2,FALSE)</f>
        <v>8</v>
      </c>
      <c r="M747">
        <f>Data_Sales[[#This Row],[Price]]*Data_Sales[[#This Row],[Quantity]]</f>
        <v>2023</v>
      </c>
    </row>
    <row r="748" spans="1:13" x14ac:dyDescent="0.35">
      <c r="A748" t="s">
        <v>785</v>
      </c>
      <c r="B748" s="2">
        <v>44767</v>
      </c>
      <c r="C748">
        <v>15</v>
      </c>
      <c r="D748" t="s">
        <v>46</v>
      </c>
      <c r="E748" t="s">
        <v>33</v>
      </c>
      <c r="F748" t="s">
        <v>24</v>
      </c>
      <c r="G748" t="s">
        <v>2041</v>
      </c>
      <c r="H748">
        <v>289</v>
      </c>
      <c r="I748">
        <v>4</v>
      </c>
      <c r="J748" t="str">
        <f>VLOOKUP(Data_Sales[[#This Row],[Sales Person]],Data_Persons!$C$1:$D$9,2,FALSE)</f>
        <v>Steve</v>
      </c>
      <c r="K748">
        <f>INDEX(Data_Persons!$B$2:$D$10,MATCH(Data_Sales[[#This Row],[Sales Person]],Data_Persons!$C$2:$C$9,0),1)</f>
        <v>6</v>
      </c>
      <c r="L748">
        <f>VLOOKUP(Data_Sales[[#This Row],[Manager]],Data_Persons!$A$1:$C$9,2,FALSE)</f>
        <v>4</v>
      </c>
      <c r="M748">
        <f>Data_Sales[[#This Row],[Price]]*Data_Sales[[#This Row],[Quantity]]</f>
        <v>1156</v>
      </c>
    </row>
    <row r="749" spans="1:13" x14ac:dyDescent="0.35">
      <c r="A749" t="s">
        <v>786</v>
      </c>
      <c r="B749" s="2">
        <v>44767</v>
      </c>
      <c r="C749">
        <v>4</v>
      </c>
      <c r="D749" t="s">
        <v>16</v>
      </c>
      <c r="E749" t="s">
        <v>17</v>
      </c>
      <c r="F749" t="s">
        <v>18</v>
      </c>
      <c r="G749" t="s">
        <v>2041</v>
      </c>
      <c r="H749">
        <v>289</v>
      </c>
      <c r="I749">
        <v>2</v>
      </c>
      <c r="J749" t="str">
        <f>VLOOKUP(Data_Sales[[#This Row],[Sales Person]],Data_Persons!$C$1:$D$9,2,FALSE)</f>
        <v>Jeff</v>
      </c>
      <c r="K749">
        <f>INDEX(Data_Persons!$B$2:$D$10,MATCH(Data_Sales[[#This Row],[Sales Person]],Data_Persons!$C$2:$C$9,0),1)</f>
        <v>2</v>
      </c>
      <c r="L749">
        <f>VLOOKUP(Data_Sales[[#This Row],[Manager]],Data_Persons!$A$1:$C$9,2,FALSE)</f>
        <v>3</v>
      </c>
      <c r="M749">
        <f>Data_Sales[[#This Row],[Price]]*Data_Sales[[#This Row],[Quantity]]</f>
        <v>578</v>
      </c>
    </row>
    <row r="750" spans="1:13" x14ac:dyDescent="0.35">
      <c r="A750" t="s">
        <v>787</v>
      </c>
      <c r="B750" s="2">
        <v>44778</v>
      </c>
      <c r="C750">
        <v>2</v>
      </c>
      <c r="D750" t="s">
        <v>71</v>
      </c>
      <c r="E750" t="s">
        <v>17</v>
      </c>
      <c r="F750" t="s">
        <v>18</v>
      </c>
      <c r="G750" t="s">
        <v>2041</v>
      </c>
      <c r="H750">
        <v>289</v>
      </c>
      <c r="I750">
        <v>8</v>
      </c>
      <c r="J750" t="str">
        <f>VLOOKUP(Data_Sales[[#This Row],[Sales Person]],Data_Persons!$C$1:$D$9,2,FALSE)</f>
        <v>Jeff</v>
      </c>
      <c r="K750">
        <f>INDEX(Data_Persons!$B$2:$D$10,MATCH(Data_Sales[[#This Row],[Sales Person]],Data_Persons!$C$2:$C$9,0),1)</f>
        <v>2</v>
      </c>
      <c r="L750">
        <f>VLOOKUP(Data_Sales[[#This Row],[Manager]],Data_Persons!$A$1:$C$9,2,FALSE)</f>
        <v>3</v>
      </c>
      <c r="M750">
        <f>Data_Sales[[#This Row],[Price]]*Data_Sales[[#This Row],[Quantity]]</f>
        <v>2312</v>
      </c>
    </row>
    <row r="751" spans="1:13" x14ac:dyDescent="0.35">
      <c r="A751" t="s">
        <v>788</v>
      </c>
      <c r="B751" s="2">
        <v>44780</v>
      </c>
      <c r="C751">
        <v>18</v>
      </c>
      <c r="D751" t="s">
        <v>49</v>
      </c>
      <c r="E751" t="s">
        <v>9</v>
      </c>
      <c r="F751" t="s">
        <v>10</v>
      </c>
      <c r="G751" t="s">
        <v>2041</v>
      </c>
      <c r="H751">
        <v>289</v>
      </c>
      <c r="I751">
        <v>0</v>
      </c>
      <c r="J751" t="str">
        <f>VLOOKUP(Data_Sales[[#This Row],[Sales Person]],Data_Persons!$C$1:$D$9,2,FALSE)</f>
        <v>Jeff</v>
      </c>
      <c r="K751">
        <f>INDEX(Data_Persons!$B$2:$D$10,MATCH(Data_Sales[[#This Row],[Sales Person]],Data_Persons!$C$2:$C$9,0),1)</f>
        <v>3</v>
      </c>
      <c r="L751">
        <f>VLOOKUP(Data_Sales[[#This Row],[Manager]],Data_Persons!$A$1:$C$9,2,FALSE)</f>
        <v>3</v>
      </c>
      <c r="M751">
        <f>Data_Sales[[#This Row],[Price]]*Data_Sales[[#This Row],[Quantity]]</f>
        <v>0</v>
      </c>
    </row>
    <row r="752" spans="1:13" x14ac:dyDescent="0.35">
      <c r="A752" t="s">
        <v>789</v>
      </c>
      <c r="B752" s="2">
        <v>44780</v>
      </c>
      <c r="C752">
        <v>19</v>
      </c>
      <c r="D752" t="s">
        <v>29</v>
      </c>
      <c r="E752" t="s">
        <v>35</v>
      </c>
      <c r="F752" t="s">
        <v>10</v>
      </c>
      <c r="G752" t="s">
        <v>2041</v>
      </c>
      <c r="H752">
        <v>289</v>
      </c>
      <c r="I752">
        <v>8</v>
      </c>
      <c r="J752" t="str">
        <f>VLOOKUP(Data_Sales[[#This Row],[Sales Person]],Data_Persons!$C$1:$D$9,2,FALSE)</f>
        <v>Jeff</v>
      </c>
      <c r="K752">
        <f>INDEX(Data_Persons!$B$2:$D$10,MATCH(Data_Sales[[#This Row],[Sales Person]],Data_Persons!$C$2:$C$9,0),1)</f>
        <v>5</v>
      </c>
      <c r="L752">
        <f>VLOOKUP(Data_Sales[[#This Row],[Manager]],Data_Persons!$A$1:$C$9,2,FALSE)</f>
        <v>3</v>
      </c>
      <c r="M752">
        <f>Data_Sales[[#This Row],[Price]]*Data_Sales[[#This Row],[Quantity]]</f>
        <v>2312</v>
      </c>
    </row>
    <row r="753" spans="1:13" x14ac:dyDescent="0.35">
      <c r="A753" t="s">
        <v>790</v>
      </c>
      <c r="B753" s="2">
        <v>44782</v>
      </c>
      <c r="C753">
        <v>15</v>
      </c>
      <c r="D753" t="s">
        <v>46</v>
      </c>
      <c r="E753" t="s">
        <v>33</v>
      </c>
      <c r="F753" t="s">
        <v>24</v>
      </c>
      <c r="G753" t="s">
        <v>2041</v>
      </c>
      <c r="H753">
        <v>289</v>
      </c>
      <c r="I753">
        <v>8</v>
      </c>
      <c r="J753" t="str">
        <f>VLOOKUP(Data_Sales[[#This Row],[Sales Person]],Data_Persons!$C$1:$D$9,2,FALSE)</f>
        <v>Steve</v>
      </c>
      <c r="K753">
        <f>INDEX(Data_Persons!$B$2:$D$10,MATCH(Data_Sales[[#This Row],[Sales Person]],Data_Persons!$C$2:$C$9,0),1)</f>
        <v>6</v>
      </c>
      <c r="L753">
        <f>VLOOKUP(Data_Sales[[#This Row],[Manager]],Data_Persons!$A$1:$C$9,2,FALSE)</f>
        <v>4</v>
      </c>
      <c r="M753">
        <f>Data_Sales[[#This Row],[Price]]*Data_Sales[[#This Row],[Quantity]]</f>
        <v>2312</v>
      </c>
    </row>
    <row r="754" spans="1:13" x14ac:dyDescent="0.35">
      <c r="A754" t="s">
        <v>791</v>
      </c>
      <c r="B754" s="2">
        <v>44785</v>
      </c>
      <c r="C754">
        <v>2</v>
      </c>
      <c r="D754" t="s">
        <v>71</v>
      </c>
      <c r="E754" t="s">
        <v>27</v>
      </c>
      <c r="F754" t="s">
        <v>18</v>
      </c>
      <c r="G754" t="s">
        <v>2041</v>
      </c>
      <c r="H754">
        <v>289</v>
      </c>
      <c r="I754">
        <v>5</v>
      </c>
      <c r="J754" t="str">
        <f>VLOOKUP(Data_Sales[[#This Row],[Sales Person]],Data_Persons!$C$1:$D$9,2,FALSE)</f>
        <v>Sara</v>
      </c>
      <c r="K754">
        <f>INDEX(Data_Persons!$B$2:$D$10,MATCH(Data_Sales[[#This Row],[Sales Person]],Data_Persons!$C$2:$C$9,0),1)</f>
        <v>2</v>
      </c>
      <c r="L754">
        <f>VLOOKUP(Data_Sales[[#This Row],[Manager]],Data_Persons!$A$1:$C$9,2,FALSE)</f>
        <v>5</v>
      </c>
      <c r="M754">
        <f>Data_Sales[[#This Row],[Price]]*Data_Sales[[#This Row],[Quantity]]</f>
        <v>1445</v>
      </c>
    </row>
    <row r="755" spans="1:13" x14ac:dyDescent="0.35">
      <c r="A755" t="s">
        <v>792</v>
      </c>
      <c r="B755" s="2">
        <v>44785</v>
      </c>
      <c r="C755">
        <v>13</v>
      </c>
      <c r="D755" t="s">
        <v>32</v>
      </c>
      <c r="E755" t="s">
        <v>33</v>
      </c>
      <c r="F755" t="s">
        <v>24</v>
      </c>
      <c r="G755" t="s">
        <v>2041</v>
      </c>
      <c r="H755">
        <v>289</v>
      </c>
      <c r="I755">
        <v>4</v>
      </c>
      <c r="J755" t="str">
        <f>VLOOKUP(Data_Sales[[#This Row],[Sales Person]],Data_Persons!$C$1:$D$9,2,FALSE)</f>
        <v>Steve</v>
      </c>
      <c r="K755">
        <f>INDEX(Data_Persons!$B$2:$D$10,MATCH(Data_Sales[[#This Row],[Sales Person]],Data_Persons!$C$2:$C$9,0),1)</f>
        <v>6</v>
      </c>
      <c r="L755">
        <f>VLOOKUP(Data_Sales[[#This Row],[Manager]],Data_Persons!$A$1:$C$9,2,FALSE)</f>
        <v>4</v>
      </c>
      <c r="M755">
        <f>Data_Sales[[#This Row],[Price]]*Data_Sales[[#This Row],[Quantity]]</f>
        <v>1156</v>
      </c>
    </row>
    <row r="756" spans="1:13" x14ac:dyDescent="0.35">
      <c r="A756" t="s">
        <v>793</v>
      </c>
      <c r="B756" s="2">
        <v>44787</v>
      </c>
      <c r="C756">
        <v>3</v>
      </c>
      <c r="D756" t="s">
        <v>26</v>
      </c>
      <c r="E756" t="s">
        <v>27</v>
      </c>
      <c r="F756" t="s">
        <v>18</v>
      </c>
      <c r="G756" t="s">
        <v>2041</v>
      </c>
      <c r="H756">
        <v>289</v>
      </c>
      <c r="I756">
        <v>3</v>
      </c>
      <c r="J756" t="str">
        <f>VLOOKUP(Data_Sales[[#This Row],[Sales Person]],Data_Persons!$C$1:$D$9,2,FALSE)</f>
        <v>Sara</v>
      </c>
      <c r="K756">
        <f>INDEX(Data_Persons!$B$2:$D$10,MATCH(Data_Sales[[#This Row],[Sales Person]],Data_Persons!$C$2:$C$9,0),1)</f>
        <v>2</v>
      </c>
      <c r="L756">
        <f>VLOOKUP(Data_Sales[[#This Row],[Manager]],Data_Persons!$A$1:$C$9,2,FALSE)</f>
        <v>5</v>
      </c>
      <c r="M756">
        <f>Data_Sales[[#This Row],[Price]]*Data_Sales[[#This Row],[Quantity]]</f>
        <v>867</v>
      </c>
    </row>
    <row r="757" spans="1:13" x14ac:dyDescent="0.35">
      <c r="A757" t="s">
        <v>794</v>
      </c>
      <c r="B757" s="2">
        <v>44791</v>
      </c>
      <c r="C757">
        <v>17</v>
      </c>
      <c r="D757" t="s">
        <v>60</v>
      </c>
      <c r="E757" t="s">
        <v>35</v>
      </c>
      <c r="F757" t="s">
        <v>10</v>
      </c>
      <c r="G757" t="s">
        <v>2041</v>
      </c>
      <c r="H757">
        <v>289</v>
      </c>
      <c r="I757">
        <v>7</v>
      </c>
      <c r="J757" t="str">
        <f>VLOOKUP(Data_Sales[[#This Row],[Sales Person]],Data_Persons!$C$1:$D$9,2,FALSE)</f>
        <v>Jeff</v>
      </c>
      <c r="K757">
        <f>INDEX(Data_Persons!$B$2:$D$10,MATCH(Data_Sales[[#This Row],[Sales Person]],Data_Persons!$C$2:$C$9,0),1)</f>
        <v>5</v>
      </c>
      <c r="L757">
        <f>VLOOKUP(Data_Sales[[#This Row],[Manager]],Data_Persons!$A$1:$C$9,2,FALSE)</f>
        <v>3</v>
      </c>
      <c r="M757">
        <f>Data_Sales[[#This Row],[Price]]*Data_Sales[[#This Row],[Quantity]]</f>
        <v>2023</v>
      </c>
    </row>
    <row r="758" spans="1:13" x14ac:dyDescent="0.35">
      <c r="A758" t="s">
        <v>795</v>
      </c>
      <c r="B758" s="2">
        <v>44792</v>
      </c>
      <c r="C758">
        <v>18</v>
      </c>
      <c r="D758" t="s">
        <v>49</v>
      </c>
      <c r="E758" t="s">
        <v>9</v>
      </c>
      <c r="F758" t="s">
        <v>10</v>
      </c>
      <c r="G758" t="s">
        <v>2041</v>
      </c>
      <c r="H758">
        <v>289</v>
      </c>
      <c r="I758">
        <v>4</v>
      </c>
      <c r="J758" t="str">
        <f>VLOOKUP(Data_Sales[[#This Row],[Sales Person]],Data_Persons!$C$1:$D$9,2,FALSE)</f>
        <v>Jeff</v>
      </c>
      <c r="K758">
        <f>INDEX(Data_Persons!$B$2:$D$10,MATCH(Data_Sales[[#This Row],[Sales Person]],Data_Persons!$C$2:$C$9,0),1)</f>
        <v>3</v>
      </c>
      <c r="L758">
        <f>VLOOKUP(Data_Sales[[#This Row],[Manager]],Data_Persons!$A$1:$C$9,2,FALSE)</f>
        <v>3</v>
      </c>
      <c r="M758">
        <f>Data_Sales[[#This Row],[Price]]*Data_Sales[[#This Row],[Quantity]]</f>
        <v>1156</v>
      </c>
    </row>
    <row r="759" spans="1:13" x14ac:dyDescent="0.35">
      <c r="A759" t="s">
        <v>796</v>
      </c>
      <c r="B759" s="2">
        <v>44792</v>
      </c>
      <c r="C759">
        <v>2</v>
      </c>
      <c r="D759" t="s">
        <v>71</v>
      </c>
      <c r="E759" t="s">
        <v>17</v>
      </c>
      <c r="F759" t="s">
        <v>18</v>
      </c>
      <c r="G759" t="s">
        <v>2041</v>
      </c>
      <c r="H759">
        <v>289</v>
      </c>
      <c r="I759">
        <v>2</v>
      </c>
      <c r="J759" t="str">
        <f>VLOOKUP(Data_Sales[[#This Row],[Sales Person]],Data_Persons!$C$1:$D$9,2,FALSE)</f>
        <v>Jeff</v>
      </c>
      <c r="K759">
        <f>INDEX(Data_Persons!$B$2:$D$10,MATCH(Data_Sales[[#This Row],[Sales Person]],Data_Persons!$C$2:$C$9,0),1)</f>
        <v>2</v>
      </c>
      <c r="L759">
        <f>VLOOKUP(Data_Sales[[#This Row],[Manager]],Data_Persons!$A$1:$C$9,2,FALSE)</f>
        <v>3</v>
      </c>
      <c r="M759">
        <f>Data_Sales[[#This Row],[Price]]*Data_Sales[[#This Row],[Quantity]]</f>
        <v>578</v>
      </c>
    </row>
    <row r="760" spans="1:13" x14ac:dyDescent="0.35">
      <c r="A760" t="s">
        <v>797</v>
      </c>
      <c r="B760" s="2">
        <v>44793</v>
      </c>
      <c r="C760">
        <v>5</v>
      </c>
      <c r="D760" t="s">
        <v>20</v>
      </c>
      <c r="E760" t="s">
        <v>17</v>
      </c>
      <c r="F760" t="s">
        <v>18</v>
      </c>
      <c r="G760" t="s">
        <v>2041</v>
      </c>
      <c r="H760">
        <v>289</v>
      </c>
      <c r="I760">
        <v>2</v>
      </c>
      <c r="J760" t="str">
        <f>VLOOKUP(Data_Sales[[#This Row],[Sales Person]],Data_Persons!$C$1:$D$9,2,FALSE)</f>
        <v>Jeff</v>
      </c>
      <c r="K760">
        <f>INDEX(Data_Persons!$B$2:$D$10,MATCH(Data_Sales[[#This Row],[Sales Person]],Data_Persons!$C$2:$C$9,0),1)</f>
        <v>2</v>
      </c>
      <c r="L760">
        <f>VLOOKUP(Data_Sales[[#This Row],[Manager]],Data_Persons!$A$1:$C$9,2,FALSE)</f>
        <v>3</v>
      </c>
      <c r="M760">
        <f>Data_Sales[[#This Row],[Price]]*Data_Sales[[#This Row],[Quantity]]</f>
        <v>578</v>
      </c>
    </row>
    <row r="761" spans="1:13" x14ac:dyDescent="0.35">
      <c r="A761" t="s">
        <v>798</v>
      </c>
      <c r="B761" s="2">
        <v>44794</v>
      </c>
      <c r="C761">
        <v>5</v>
      </c>
      <c r="D761" t="s">
        <v>20</v>
      </c>
      <c r="E761" t="s">
        <v>27</v>
      </c>
      <c r="F761" t="s">
        <v>18</v>
      </c>
      <c r="G761" t="s">
        <v>2041</v>
      </c>
      <c r="H761">
        <v>289</v>
      </c>
      <c r="I761">
        <v>3</v>
      </c>
      <c r="J761" t="str">
        <f>VLOOKUP(Data_Sales[[#This Row],[Sales Person]],Data_Persons!$C$1:$D$9,2,FALSE)</f>
        <v>Sara</v>
      </c>
      <c r="K761">
        <f>INDEX(Data_Persons!$B$2:$D$10,MATCH(Data_Sales[[#This Row],[Sales Person]],Data_Persons!$C$2:$C$9,0),1)</f>
        <v>2</v>
      </c>
      <c r="L761">
        <f>VLOOKUP(Data_Sales[[#This Row],[Manager]],Data_Persons!$A$1:$C$9,2,FALSE)</f>
        <v>5</v>
      </c>
      <c r="M761">
        <f>Data_Sales[[#This Row],[Price]]*Data_Sales[[#This Row],[Quantity]]</f>
        <v>867</v>
      </c>
    </row>
    <row r="762" spans="1:13" x14ac:dyDescent="0.35">
      <c r="A762" t="s">
        <v>799</v>
      </c>
      <c r="B762" s="2">
        <v>44795</v>
      </c>
      <c r="C762">
        <v>19</v>
      </c>
      <c r="D762" t="s">
        <v>29</v>
      </c>
      <c r="E762" t="s">
        <v>35</v>
      </c>
      <c r="F762" t="s">
        <v>10</v>
      </c>
      <c r="G762" t="s">
        <v>2041</v>
      </c>
      <c r="H762">
        <v>289</v>
      </c>
      <c r="I762">
        <v>5</v>
      </c>
      <c r="J762" t="str">
        <f>VLOOKUP(Data_Sales[[#This Row],[Sales Person]],Data_Persons!$C$1:$D$9,2,FALSE)</f>
        <v>Jeff</v>
      </c>
      <c r="K762">
        <f>INDEX(Data_Persons!$B$2:$D$10,MATCH(Data_Sales[[#This Row],[Sales Person]],Data_Persons!$C$2:$C$9,0),1)</f>
        <v>5</v>
      </c>
      <c r="L762">
        <f>VLOOKUP(Data_Sales[[#This Row],[Manager]],Data_Persons!$A$1:$C$9,2,FALSE)</f>
        <v>3</v>
      </c>
      <c r="M762">
        <f>Data_Sales[[#This Row],[Price]]*Data_Sales[[#This Row],[Quantity]]</f>
        <v>1445</v>
      </c>
    </row>
    <row r="763" spans="1:13" x14ac:dyDescent="0.35">
      <c r="A763" t="s">
        <v>800</v>
      </c>
      <c r="B763" s="2">
        <v>44803</v>
      </c>
      <c r="C763">
        <v>10</v>
      </c>
      <c r="D763" t="s">
        <v>65</v>
      </c>
      <c r="E763" t="s">
        <v>38</v>
      </c>
      <c r="F763" t="s">
        <v>14</v>
      </c>
      <c r="G763" t="s">
        <v>2041</v>
      </c>
      <c r="H763">
        <v>289</v>
      </c>
      <c r="I763">
        <v>3</v>
      </c>
      <c r="J763" t="str">
        <f>VLOOKUP(Data_Sales[[#This Row],[Sales Person]],Data_Persons!$C$1:$D$9,2,FALSE)</f>
        <v>Philip</v>
      </c>
      <c r="K763">
        <f>INDEX(Data_Persons!$B$2:$D$10,MATCH(Data_Sales[[#This Row],[Sales Person]],Data_Persons!$C$2:$C$9,0),1)</f>
        <v>8</v>
      </c>
      <c r="L763">
        <f>VLOOKUP(Data_Sales[[#This Row],[Manager]],Data_Persons!$A$1:$C$9,2,FALSE)</f>
        <v>8</v>
      </c>
      <c r="M763">
        <f>Data_Sales[[#This Row],[Price]]*Data_Sales[[#This Row],[Quantity]]</f>
        <v>867</v>
      </c>
    </row>
    <row r="764" spans="1:13" x14ac:dyDescent="0.35">
      <c r="A764" t="s">
        <v>801</v>
      </c>
      <c r="B764" s="2">
        <v>44805</v>
      </c>
      <c r="C764">
        <v>16</v>
      </c>
      <c r="D764" t="s">
        <v>89</v>
      </c>
      <c r="E764" t="s">
        <v>35</v>
      </c>
      <c r="F764" t="s">
        <v>10</v>
      </c>
      <c r="G764" t="s">
        <v>2041</v>
      </c>
      <c r="H764">
        <v>289</v>
      </c>
      <c r="I764">
        <v>3</v>
      </c>
      <c r="J764" t="str">
        <f>VLOOKUP(Data_Sales[[#This Row],[Sales Person]],Data_Persons!$C$1:$D$9,2,FALSE)</f>
        <v>Jeff</v>
      </c>
      <c r="K764">
        <f>INDEX(Data_Persons!$B$2:$D$10,MATCH(Data_Sales[[#This Row],[Sales Person]],Data_Persons!$C$2:$C$9,0),1)</f>
        <v>5</v>
      </c>
      <c r="L764">
        <f>VLOOKUP(Data_Sales[[#This Row],[Manager]],Data_Persons!$A$1:$C$9,2,FALSE)</f>
        <v>3</v>
      </c>
      <c r="M764">
        <f>Data_Sales[[#This Row],[Price]]*Data_Sales[[#This Row],[Quantity]]</f>
        <v>867</v>
      </c>
    </row>
    <row r="765" spans="1:13" x14ac:dyDescent="0.35">
      <c r="A765" t="s">
        <v>802</v>
      </c>
      <c r="B765" s="2">
        <v>44806</v>
      </c>
      <c r="C765">
        <v>3</v>
      </c>
      <c r="D765" t="s">
        <v>26</v>
      </c>
      <c r="E765" t="s">
        <v>17</v>
      </c>
      <c r="F765" t="s">
        <v>18</v>
      </c>
      <c r="G765" t="s">
        <v>2041</v>
      </c>
      <c r="H765">
        <v>289</v>
      </c>
      <c r="I765">
        <v>6</v>
      </c>
      <c r="J765" t="str">
        <f>VLOOKUP(Data_Sales[[#This Row],[Sales Person]],Data_Persons!$C$1:$D$9,2,FALSE)</f>
        <v>Jeff</v>
      </c>
      <c r="K765">
        <f>INDEX(Data_Persons!$B$2:$D$10,MATCH(Data_Sales[[#This Row],[Sales Person]],Data_Persons!$C$2:$C$9,0),1)</f>
        <v>2</v>
      </c>
      <c r="L765">
        <f>VLOOKUP(Data_Sales[[#This Row],[Manager]],Data_Persons!$A$1:$C$9,2,FALSE)</f>
        <v>3</v>
      </c>
      <c r="M765">
        <f>Data_Sales[[#This Row],[Price]]*Data_Sales[[#This Row],[Quantity]]</f>
        <v>1734</v>
      </c>
    </row>
    <row r="766" spans="1:13" x14ac:dyDescent="0.35">
      <c r="A766" t="s">
        <v>803</v>
      </c>
      <c r="B766" s="2">
        <v>44810</v>
      </c>
      <c r="C766">
        <v>9</v>
      </c>
      <c r="D766" t="s">
        <v>37</v>
      </c>
      <c r="E766" t="s">
        <v>38</v>
      </c>
      <c r="F766" t="s">
        <v>14</v>
      </c>
      <c r="G766" t="s">
        <v>2041</v>
      </c>
      <c r="H766">
        <v>289</v>
      </c>
      <c r="I766">
        <v>2</v>
      </c>
      <c r="J766" t="str">
        <f>VLOOKUP(Data_Sales[[#This Row],[Sales Person]],Data_Persons!$C$1:$D$9,2,FALSE)</f>
        <v>Philip</v>
      </c>
      <c r="K766">
        <f>INDEX(Data_Persons!$B$2:$D$10,MATCH(Data_Sales[[#This Row],[Sales Person]],Data_Persons!$C$2:$C$9,0),1)</f>
        <v>8</v>
      </c>
      <c r="L766">
        <f>VLOOKUP(Data_Sales[[#This Row],[Manager]],Data_Persons!$A$1:$C$9,2,FALSE)</f>
        <v>8</v>
      </c>
      <c r="M766">
        <f>Data_Sales[[#This Row],[Price]]*Data_Sales[[#This Row],[Quantity]]</f>
        <v>578</v>
      </c>
    </row>
    <row r="767" spans="1:13" x14ac:dyDescent="0.35">
      <c r="A767" t="s">
        <v>804</v>
      </c>
      <c r="B767" s="2">
        <v>44812</v>
      </c>
      <c r="C767">
        <v>10</v>
      </c>
      <c r="D767" t="s">
        <v>65</v>
      </c>
      <c r="E767" t="s">
        <v>13</v>
      </c>
      <c r="F767" t="s">
        <v>14</v>
      </c>
      <c r="G767" t="s">
        <v>2041</v>
      </c>
      <c r="H767">
        <v>289</v>
      </c>
      <c r="I767">
        <v>2</v>
      </c>
      <c r="J767" t="str">
        <f>VLOOKUP(Data_Sales[[#This Row],[Sales Person]],Data_Persons!$C$1:$D$9,2,FALSE)</f>
        <v>Steve</v>
      </c>
      <c r="K767">
        <f>INDEX(Data_Persons!$B$2:$D$10,MATCH(Data_Sales[[#This Row],[Sales Person]],Data_Persons!$C$2:$C$9,0),1)</f>
        <v>4</v>
      </c>
      <c r="L767">
        <f>VLOOKUP(Data_Sales[[#This Row],[Manager]],Data_Persons!$A$1:$C$9,2,FALSE)</f>
        <v>4</v>
      </c>
      <c r="M767">
        <f>Data_Sales[[#This Row],[Price]]*Data_Sales[[#This Row],[Quantity]]</f>
        <v>578</v>
      </c>
    </row>
    <row r="768" spans="1:13" x14ac:dyDescent="0.35">
      <c r="A768" t="s">
        <v>805</v>
      </c>
      <c r="B768" s="2">
        <v>44816</v>
      </c>
      <c r="C768">
        <v>20</v>
      </c>
      <c r="D768" t="s">
        <v>8</v>
      </c>
      <c r="E768" t="s">
        <v>9</v>
      </c>
      <c r="F768" t="s">
        <v>10</v>
      </c>
      <c r="G768" t="s">
        <v>2041</v>
      </c>
      <c r="H768">
        <v>289</v>
      </c>
      <c r="I768">
        <v>0</v>
      </c>
      <c r="J768" t="str">
        <f>VLOOKUP(Data_Sales[[#This Row],[Sales Person]],Data_Persons!$C$1:$D$9,2,FALSE)</f>
        <v>Jeff</v>
      </c>
      <c r="K768">
        <f>INDEX(Data_Persons!$B$2:$D$10,MATCH(Data_Sales[[#This Row],[Sales Person]],Data_Persons!$C$2:$C$9,0),1)</f>
        <v>3</v>
      </c>
      <c r="L768">
        <f>VLOOKUP(Data_Sales[[#This Row],[Manager]],Data_Persons!$A$1:$C$9,2,FALSE)</f>
        <v>3</v>
      </c>
      <c r="M768">
        <f>Data_Sales[[#This Row],[Price]]*Data_Sales[[#This Row],[Quantity]]</f>
        <v>0</v>
      </c>
    </row>
    <row r="769" spans="1:13" x14ac:dyDescent="0.35">
      <c r="A769" t="s">
        <v>806</v>
      </c>
      <c r="B769" s="2">
        <v>44823</v>
      </c>
      <c r="C769">
        <v>6</v>
      </c>
      <c r="D769" t="s">
        <v>12</v>
      </c>
      <c r="E769" t="s">
        <v>38</v>
      </c>
      <c r="F769" t="s">
        <v>14</v>
      </c>
      <c r="G769" t="s">
        <v>2041</v>
      </c>
      <c r="H769">
        <v>289</v>
      </c>
      <c r="I769">
        <v>7</v>
      </c>
      <c r="J769" t="str">
        <f>VLOOKUP(Data_Sales[[#This Row],[Sales Person]],Data_Persons!$C$1:$D$9,2,FALSE)</f>
        <v>Philip</v>
      </c>
      <c r="K769">
        <f>INDEX(Data_Persons!$B$2:$D$10,MATCH(Data_Sales[[#This Row],[Sales Person]],Data_Persons!$C$2:$C$9,0),1)</f>
        <v>8</v>
      </c>
      <c r="L769">
        <f>VLOOKUP(Data_Sales[[#This Row],[Manager]],Data_Persons!$A$1:$C$9,2,FALSE)</f>
        <v>8</v>
      </c>
      <c r="M769">
        <f>Data_Sales[[#This Row],[Price]]*Data_Sales[[#This Row],[Quantity]]</f>
        <v>2023</v>
      </c>
    </row>
    <row r="770" spans="1:13" x14ac:dyDescent="0.35">
      <c r="A770" t="s">
        <v>807</v>
      </c>
      <c r="B770" s="2">
        <v>44824</v>
      </c>
      <c r="C770">
        <v>4</v>
      </c>
      <c r="D770" t="s">
        <v>16</v>
      </c>
      <c r="E770" t="s">
        <v>17</v>
      </c>
      <c r="F770" t="s">
        <v>18</v>
      </c>
      <c r="G770" t="s">
        <v>2041</v>
      </c>
      <c r="H770">
        <v>289</v>
      </c>
      <c r="I770">
        <v>8</v>
      </c>
      <c r="J770" t="str">
        <f>VLOOKUP(Data_Sales[[#This Row],[Sales Person]],Data_Persons!$C$1:$D$9,2,FALSE)</f>
        <v>Jeff</v>
      </c>
      <c r="K770">
        <f>INDEX(Data_Persons!$B$2:$D$10,MATCH(Data_Sales[[#This Row],[Sales Person]],Data_Persons!$C$2:$C$9,0),1)</f>
        <v>2</v>
      </c>
      <c r="L770">
        <f>VLOOKUP(Data_Sales[[#This Row],[Manager]],Data_Persons!$A$1:$C$9,2,FALSE)</f>
        <v>3</v>
      </c>
      <c r="M770">
        <f>Data_Sales[[#This Row],[Price]]*Data_Sales[[#This Row],[Quantity]]</f>
        <v>2312</v>
      </c>
    </row>
    <row r="771" spans="1:13" x14ac:dyDescent="0.35">
      <c r="A771" t="s">
        <v>808</v>
      </c>
      <c r="B771" s="2">
        <v>44825</v>
      </c>
      <c r="C771">
        <v>19</v>
      </c>
      <c r="D771" t="s">
        <v>29</v>
      </c>
      <c r="E771" t="s">
        <v>35</v>
      </c>
      <c r="F771" t="s">
        <v>10</v>
      </c>
      <c r="G771" t="s">
        <v>2041</v>
      </c>
      <c r="H771">
        <v>289</v>
      </c>
      <c r="I771">
        <v>1</v>
      </c>
      <c r="J771" t="str">
        <f>VLOOKUP(Data_Sales[[#This Row],[Sales Person]],Data_Persons!$C$1:$D$9,2,FALSE)</f>
        <v>Jeff</v>
      </c>
      <c r="K771">
        <f>INDEX(Data_Persons!$B$2:$D$10,MATCH(Data_Sales[[#This Row],[Sales Person]],Data_Persons!$C$2:$C$9,0),1)</f>
        <v>5</v>
      </c>
      <c r="L771">
        <f>VLOOKUP(Data_Sales[[#This Row],[Manager]],Data_Persons!$A$1:$C$9,2,FALSE)</f>
        <v>3</v>
      </c>
      <c r="M771">
        <f>Data_Sales[[#This Row],[Price]]*Data_Sales[[#This Row],[Quantity]]</f>
        <v>289</v>
      </c>
    </row>
    <row r="772" spans="1:13" x14ac:dyDescent="0.35">
      <c r="A772" t="s">
        <v>809</v>
      </c>
      <c r="B772" s="2">
        <v>44826</v>
      </c>
      <c r="C772">
        <v>6</v>
      </c>
      <c r="D772" t="s">
        <v>12</v>
      </c>
      <c r="E772" t="s">
        <v>13</v>
      </c>
      <c r="F772" t="s">
        <v>14</v>
      </c>
      <c r="G772" t="s">
        <v>2041</v>
      </c>
      <c r="H772">
        <v>289</v>
      </c>
      <c r="I772">
        <v>2</v>
      </c>
      <c r="J772" t="str">
        <f>VLOOKUP(Data_Sales[[#This Row],[Sales Person]],Data_Persons!$C$1:$D$9,2,FALSE)</f>
        <v>Steve</v>
      </c>
      <c r="K772">
        <f>INDEX(Data_Persons!$B$2:$D$10,MATCH(Data_Sales[[#This Row],[Sales Person]],Data_Persons!$C$2:$C$9,0),1)</f>
        <v>4</v>
      </c>
      <c r="L772">
        <f>VLOOKUP(Data_Sales[[#This Row],[Manager]],Data_Persons!$A$1:$C$9,2,FALSE)</f>
        <v>4</v>
      </c>
      <c r="M772">
        <f>Data_Sales[[#This Row],[Price]]*Data_Sales[[#This Row],[Quantity]]</f>
        <v>578</v>
      </c>
    </row>
    <row r="773" spans="1:13" x14ac:dyDescent="0.35">
      <c r="A773" t="s">
        <v>810</v>
      </c>
      <c r="B773" s="2">
        <v>44829</v>
      </c>
      <c r="C773">
        <v>6</v>
      </c>
      <c r="D773" t="s">
        <v>12</v>
      </c>
      <c r="E773" t="s">
        <v>13</v>
      </c>
      <c r="F773" t="s">
        <v>14</v>
      </c>
      <c r="G773" t="s">
        <v>2041</v>
      </c>
      <c r="H773">
        <v>289</v>
      </c>
      <c r="I773">
        <v>8</v>
      </c>
      <c r="J773" t="str">
        <f>VLOOKUP(Data_Sales[[#This Row],[Sales Person]],Data_Persons!$C$1:$D$9,2,FALSE)</f>
        <v>Steve</v>
      </c>
      <c r="K773">
        <f>INDEX(Data_Persons!$B$2:$D$10,MATCH(Data_Sales[[#This Row],[Sales Person]],Data_Persons!$C$2:$C$9,0),1)</f>
        <v>4</v>
      </c>
      <c r="L773">
        <f>VLOOKUP(Data_Sales[[#This Row],[Manager]],Data_Persons!$A$1:$C$9,2,FALSE)</f>
        <v>4</v>
      </c>
      <c r="M773">
        <f>Data_Sales[[#This Row],[Price]]*Data_Sales[[#This Row],[Quantity]]</f>
        <v>2312</v>
      </c>
    </row>
    <row r="774" spans="1:13" x14ac:dyDescent="0.35">
      <c r="A774" t="s">
        <v>811</v>
      </c>
      <c r="B774" s="2">
        <v>44829</v>
      </c>
      <c r="C774">
        <v>12</v>
      </c>
      <c r="D774" t="s">
        <v>22</v>
      </c>
      <c r="E774" t="s">
        <v>23</v>
      </c>
      <c r="F774" t="s">
        <v>24</v>
      </c>
      <c r="G774" t="s">
        <v>2041</v>
      </c>
      <c r="H774">
        <v>289</v>
      </c>
      <c r="I774">
        <v>5</v>
      </c>
      <c r="J774" t="str">
        <f>VLOOKUP(Data_Sales[[#This Row],[Sales Person]],Data_Persons!$C$1:$D$9,2,FALSE)</f>
        <v>Sara</v>
      </c>
      <c r="K774">
        <f>INDEX(Data_Persons!$B$2:$D$10,MATCH(Data_Sales[[#This Row],[Sales Person]],Data_Persons!$C$2:$C$9,0),1)</f>
        <v>5</v>
      </c>
      <c r="L774">
        <f>VLOOKUP(Data_Sales[[#This Row],[Manager]],Data_Persons!$A$1:$C$9,2,FALSE)</f>
        <v>5</v>
      </c>
      <c r="M774">
        <f>Data_Sales[[#This Row],[Price]]*Data_Sales[[#This Row],[Quantity]]</f>
        <v>1445</v>
      </c>
    </row>
    <row r="775" spans="1:13" x14ac:dyDescent="0.35">
      <c r="A775" t="s">
        <v>812</v>
      </c>
      <c r="B775" s="2">
        <v>44830</v>
      </c>
      <c r="C775">
        <v>17</v>
      </c>
      <c r="D775" t="s">
        <v>60</v>
      </c>
      <c r="E775" t="s">
        <v>9</v>
      </c>
      <c r="F775" t="s">
        <v>10</v>
      </c>
      <c r="G775" t="s">
        <v>2041</v>
      </c>
      <c r="H775">
        <v>289</v>
      </c>
      <c r="I775">
        <v>6</v>
      </c>
      <c r="J775" t="str">
        <f>VLOOKUP(Data_Sales[[#This Row],[Sales Person]],Data_Persons!$C$1:$D$9,2,FALSE)</f>
        <v>Jeff</v>
      </c>
      <c r="K775">
        <f>INDEX(Data_Persons!$B$2:$D$10,MATCH(Data_Sales[[#This Row],[Sales Person]],Data_Persons!$C$2:$C$9,0),1)</f>
        <v>3</v>
      </c>
      <c r="L775">
        <f>VLOOKUP(Data_Sales[[#This Row],[Manager]],Data_Persons!$A$1:$C$9,2,FALSE)</f>
        <v>3</v>
      </c>
      <c r="M775">
        <f>Data_Sales[[#This Row],[Price]]*Data_Sales[[#This Row],[Quantity]]</f>
        <v>1734</v>
      </c>
    </row>
    <row r="776" spans="1:13" x14ac:dyDescent="0.35">
      <c r="A776" t="s">
        <v>813</v>
      </c>
      <c r="B776" s="2">
        <v>44831</v>
      </c>
      <c r="C776">
        <v>15</v>
      </c>
      <c r="D776" t="s">
        <v>46</v>
      </c>
      <c r="E776" t="s">
        <v>23</v>
      </c>
      <c r="F776" t="s">
        <v>24</v>
      </c>
      <c r="G776" t="s">
        <v>2041</v>
      </c>
      <c r="H776">
        <v>289</v>
      </c>
      <c r="I776">
        <v>2</v>
      </c>
      <c r="J776" t="str">
        <f>VLOOKUP(Data_Sales[[#This Row],[Sales Person]],Data_Persons!$C$1:$D$9,2,FALSE)</f>
        <v>Sara</v>
      </c>
      <c r="K776">
        <f>INDEX(Data_Persons!$B$2:$D$10,MATCH(Data_Sales[[#This Row],[Sales Person]],Data_Persons!$C$2:$C$9,0),1)</f>
        <v>5</v>
      </c>
      <c r="L776">
        <f>VLOOKUP(Data_Sales[[#This Row],[Manager]],Data_Persons!$A$1:$C$9,2,FALSE)</f>
        <v>5</v>
      </c>
      <c r="M776">
        <f>Data_Sales[[#This Row],[Price]]*Data_Sales[[#This Row],[Quantity]]</f>
        <v>578</v>
      </c>
    </row>
    <row r="777" spans="1:13" x14ac:dyDescent="0.35">
      <c r="A777" t="s">
        <v>814</v>
      </c>
      <c r="B777" s="2">
        <v>44831</v>
      </c>
      <c r="C777">
        <v>13</v>
      </c>
      <c r="D777" t="s">
        <v>32</v>
      </c>
      <c r="E777" t="s">
        <v>33</v>
      </c>
      <c r="F777" t="s">
        <v>24</v>
      </c>
      <c r="G777" t="s">
        <v>2041</v>
      </c>
      <c r="H777">
        <v>289</v>
      </c>
      <c r="I777">
        <v>5</v>
      </c>
      <c r="J777" t="str">
        <f>VLOOKUP(Data_Sales[[#This Row],[Sales Person]],Data_Persons!$C$1:$D$9,2,FALSE)</f>
        <v>Steve</v>
      </c>
      <c r="K777">
        <f>INDEX(Data_Persons!$B$2:$D$10,MATCH(Data_Sales[[#This Row],[Sales Person]],Data_Persons!$C$2:$C$9,0),1)</f>
        <v>6</v>
      </c>
      <c r="L777">
        <f>VLOOKUP(Data_Sales[[#This Row],[Manager]],Data_Persons!$A$1:$C$9,2,FALSE)</f>
        <v>4</v>
      </c>
      <c r="M777">
        <f>Data_Sales[[#This Row],[Price]]*Data_Sales[[#This Row],[Quantity]]</f>
        <v>1445</v>
      </c>
    </row>
    <row r="778" spans="1:13" x14ac:dyDescent="0.35">
      <c r="A778" t="s">
        <v>815</v>
      </c>
      <c r="B778" s="2">
        <v>44833</v>
      </c>
      <c r="C778">
        <v>19</v>
      </c>
      <c r="D778" t="s">
        <v>29</v>
      </c>
      <c r="E778" t="s">
        <v>35</v>
      </c>
      <c r="F778" t="s">
        <v>10</v>
      </c>
      <c r="G778" t="s">
        <v>2041</v>
      </c>
      <c r="H778">
        <v>289</v>
      </c>
      <c r="I778">
        <v>0</v>
      </c>
      <c r="J778" t="str">
        <f>VLOOKUP(Data_Sales[[#This Row],[Sales Person]],Data_Persons!$C$1:$D$9,2,FALSE)</f>
        <v>Jeff</v>
      </c>
      <c r="K778">
        <f>INDEX(Data_Persons!$B$2:$D$10,MATCH(Data_Sales[[#This Row],[Sales Person]],Data_Persons!$C$2:$C$9,0),1)</f>
        <v>5</v>
      </c>
      <c r="L778">
        <f>VLOOKUP(Data_Sales[[#This Row],[Manager]],Data_Persons!$A$1:$C$9,2,FALSE)</f>
        <v>3</v>
      </c>
      <c r="M778">
        <f>Data_Sales[[#This Row],[Price]]*Data_Sales[[#This Row],[Quantity]]</f>
        <v>0</v>
      </c>
    </row>
    <row r="779" spans="1:13" x14ac:dyDescent="0.35">
      <c r="A779" t="s">
        <v>816</v>
      </c>
      <c r="B779" s="2">
        <v>44833</v>
      </c>
      <c r="C779">
        <v>1</v>
      </c>
      <c r="D779" t="s">
        <v>58</v>
      </c>
      <c r="E779" t="s">
        <v>17</v>
      </c>
      <c r="F779" t="s">
        <v>18</v>
      </c>
      <c r="G779" t="s">
        <v>2041</v>
      </c>
      <c r="H779">
        <v>289</v>
      </c>
      <c r="I779">
        <v>8</v>
      </c>
      <c r="J779" t="str">
        <f>VLOOKUP(Data_Sales[[#This Row],[Sales Person]],Data_Persons!$C$1:$D$9,2,FALSE)</f>
        <v>Jeff</v>
      </c>
      <c r="K779">
        <f>INDEX(Data_Persons!$B$2:$D$10,MATCH(Data_Sales[[#This Row],[Sales Person]],Data_Persons!$C$2:$C$9,0),1)</f>
        <v>2</v>
      </c>
      <c r="L779">
        <f>VLOOKUP(Data_Sales[[#This Row],[Manager]],Data_Persons!$A$1:$C$9,2,FALSE)</f>
        <v>3</v>
      </c>
      <c r="M779">
        <f>Data_Sales[[#This Row],[Price]]*Data_Sales[[#This Row],[Quantity]]</f>
        <v>2312</v>
      </c>
    </row>
    <row r="780" spans="1:13" x14ac:dyDescent="0.35">
      <c r="A780" t="s">
        <v>817</v>
      </c>
      <c r="B780" s="2">
        <v>44835</v>
      </c>
      <c r="C780">
        <v>8</v>
      </c>
      <c r="D780" t="s">
        <v>73</v>
      </c>
      <c r="E780" t="s">
        <v>38</v>
      </c>
      <c r="F780" t="s">
        <v>14</v>
      </c>
      <c r="G780" t="s">
        <v>2041</v>
      </c>
      <c r="H780">
        <v>289</v>
      </c>
      <c r="I780">
        <v>5</v>
      </c>
      <c r="J780" t="str">
        <f>VLOOKUP(Data_Sales[[#This Row],[Sales Person]],Data_Persons!$C$1:$D$9,2,FALSE)</f>
        <v>Philip</v>
      </c>
      <c r="K780">
        <f>INDEX(Data_Persons!$B$2:$D$10,MATCH(Data_Sales[[#This Row],[Sales Person]],Data_Persons!$C$2:$C$9,0),1)</f>
        <v>8</v>
      </c>
      <c r="L780">
        <f>VLOOKUP(Data_Sales[[#This Row],[Manager]],Data_Persons!$A$1:$C$9,2,FALSE)</f>
        <v>8</v>
      </c>
      <c r="M780">
        <f>Data_Sales[[#This Row],[Price]]*Data_Sales[[#This Row],[Quantity]]</f>
        <v>1445</v>
      </c>
    </row>
    <row r="781" spans="1:13" x14ac:dyDescent="0.35">
      <c r="A781" t="s">
        <v>818</v>
      </c>
      <c r="B781" s="2">
        <v>44836</v>
      </c>
      <c r="C781">
        <v>17</v>
      </c>
      <c r="D781" t="s">
        <v>60</v>
      </c>
      <c r="E781" t="s">
        <v>35</v>
      </c>
      <c r="F781" t="s">
        <v>10</v>
      </c>
      <c r="G781" t="s">
        <v>2041</v>
      </c>
      <c r="H781">
        <v>289</v>
      </c>
      <c r="I781">
        <v>6</v>
      </c>
      <c r="J781" t="str">
        <f>VLOOKUP(Data_Sales[[#This Row],[Sales Person]],Data_Persons!$C$1:$D$9,2,FALSE)</f>
        <v>Jeff</v>
      </c>
      <c r="K781">
        <f>INDEX(Data_Persons!$B$2:$D$10,MATCH(Data_Sales[[#This Row],[Sales Person]],Data_Persons!$C$2:$C$9,0),1)</f>
        <v>5</v>
      </c>
      <c r="L781">
        <f>VLOOKUP(Data_Sales[[#This Row],[Manager]],Data_Persons!$A$1:$C$9,2,FALSE)</f>
        <v>3</v>
      </c>
      <c r="M781">
        <f>Data_Sales[[#This Row],[Price]]*Data_Sales[[#This Row],[Quantity]]</f>
        <v>1734</v>
      </c>
    </row>
    <row r="782" spans="1:13" x14ac:dyDescent="0.35">
      <c r="A782" t="s">
        <v>819</v>
      </c>
      <c r="B782" s="2">
        <v>44838</v>
      </c>
      <c r="C782">
        <v>9</v>
      </c>
      <c r="D782" t="s">
        <v>37</v>
      </c>
      <c r="E782" t="s">
        <v>38</v>
      </c>
      <c r="F782" t="s">
        <v>14</v>
      </c>
      <c r="G782" t="s">
        <v>2041</v>
      </c>
      <c r="H782">
        <v>289</v>
      </c>
      <c r="I782">
        <v>8</v>
      </c>
      <c r="J782" t="str">
        <f>VLOOKUP(Data_Sales[[#This Row],[Sales Person]],Data_Persons!$C$1:$D$9,2,FALSE)</f>
        <v>Philip</v>
      </c>
      <c r="K782">
        <f>INDEX(Data_Persons!$B$2:$D$10,MATCH(Data_Sales[[#This Row],[Sales Person]],Data_Persons!$C$2:$C$9,0),1)</f>
        <v>8</v>
      </c>
      <c r="L782">
        <f>VLOOKUP(Data_Sales[[#This Row],[Manager]],Data_Persons!$A$1:$C$9,2,FALSE)</f>
        <v>8</v>
      </c>
      <c r="M782">
        <f>Data_Sales[[#This Row],[Price]]*Data_Sales[[#This Row],[Quantity]]</f>
        <v>2312</v>
      </c>
    </row>
    <row r="783" spans="1:13" x14ac:dyDescent="0.35">
      <c r="A783" t="s">
        <v>820</v>
      </c>
      <c r="B783" s="2">
        <v>44839</v>
      </c>
      <c r="C783">
        <v>20</v>
      </c>
      <c r="D783" t="s">
        <v>8</v>
      </c>
      <c r="E783" t="s">
        <v>9</v>
      </c>
      <c r="F783" t="s">
        <v>10</v>
      </c>
      <c r="G783" t="s">
        <v>2041</v>
      </c>
      <c r="H783">
        <v>289</v>
      </c>
      <c r="I783">
        <v>1</v>
      </c>
      <c r="J783" t="str">
        <f>VLOOKUP(Data_Sales[[#This Row],[Sales Person]],Data_Persons!$C$1:$D$9,2,FALSE)</f>
        <v>Jeff</v>
      </c>
      <c r="K783">
        <f>INDEX(Data_Persons!$B$2:$D$10,MATCH(Data_Sales[[#This Row],[Sales Person]],Data_Persons!$C$2:$C$9,0),1)</f>
        <v>3</v>
      </c>
      <c r="L783">
        <f>VLOOKUP(Data_Sales[[#This Row],[Manager]],Data_Persons!$A$1:$C$9,2,FALSE)</f>
        <v>3</v>
      </c>
      <c r="M783">
        <f>Data_Sales[[#This Row],[Price]]*Data_Sales[[#This Row],[Quantity]]</f>
        <v>289</v>
      </c>
    </row>
    <row r="784" spans="1:13" x14ac:dyDescent="0.35">
      <c r="A784" t="s">
        <v>821</v>
      </c>
      <c r="B784" s="2">
        <v>44839</v>
      </c>
      <c r="C784">
        <v>4</v>
      </c>
      <c r="D784" t="s">
        <v>16</v>
      </c>
      <c r="E784" t="s">
        <v>17</v>
      </c>
      <c r="F784" t="s">
        <v>18</v>
      </c>
      <c r="G784" t="s">
        <v>2041</v>
      </c>
      <c r="H784">
        <v>289</v>
      </c>
      <c r="I784">
        <v>3</v>
      </c>
      <c r="J784" t="str">
        <f>VLOOKUP(Data_Sales[[#This Row],[Sales Person]],Data_Persons!$C$1:$D$9,2,FALSE)</f>
        <v>Jeff</v>
      </c>
      <c r="K784">
        <f>INDEX(Data_Persons!$B$2:$D$10,MATCH(Data_Sales[[#This Row],[Sales Person]],Data_Persons!$C$2:$C$9,0),1)</f>
        <v>2</v>
      </c>
      <c r="L784">
        <f>VLOOKUP(Data_Sales[[#This Row],[Manager]],Data_Persons!$A$1:$C$9,2,FALSE)</f>
        <v>3</v>
      </c>
      <c r="M784">
        <f>Data_Sales[[#This Row],[Price]]*Data_Sales[[#This Row],[Quantity]]</f>
        <v>867</v>
      </c>
    </row>
    <row r="785" spans="1:13" x14ac:dyDescent="0.35">
      <c r="A785" t="s">
        <v>822</v>
      </c>
      <c r="B785" s="2">
        <v>44840</v>
      </c>
      <c r="C785">
        <v>19</v>
      </c>
      <c r="D785" t="s">
        <v>29</v>
      </c>
      <c r="E785" t="s">
        <v>35</v>
      </c>
      <c r="F785" t="s">
        <v>10</v>
      </c>
      <c r="G785" t="s">
        <v>2041</v>
      </c>
      <c r="H785">
        <v>289</v>
      </c>
      <c r="I785">
        <v>1</v>
      </c>
      <c r="J785" t="str">
        <f>VLOOKUP(Data_Sales[[#This Row],[Sales Person]],Data_Persons!$C$1:$D$9,2,FALSE)</f>
        <v>Jeff</v>
      </c>
      <c r="K785">
        <f>INDEX(Data_Persons!$B$2:$D$10,MATCH(Data_Sales[[#This Row],[Sales Person]],Data_Persons!$C$2:$C$9,0),1)</f>
        <v>5</v>
      </c>
      <c r="L785">
        <f>VLOOKUP(Data_Sales[[#This Row],[Manager]],Data_Persons!$A$1:$C$9,2,FALSE)</f>
        <v>3</v>
      </c>
      <c r="M785">
        <f>Data_Sales[[#This Row],[Price]]*Data_Sales[[#This Row],[Quantity]]</f>
        <v>289</v>
      </c>
    </row>
    <row r="786" spans="1:13" x14ac:dyDescent="0.35">
      <c r="A786" t="s">
        <v>823</v>
      </c>
      <c r="B786" s="2">
        <v>44843</v>
      </c>
      <c r="C786">
        <v>12</v>
      </c>
      <c r="D786" t="s">
        <v>22</v>
      </c>
      <c r="E786" t="s">
        <v>23</v>
      </c>
      <c r="F786" t="s">
        <v>24</v>
      </c>
      <c r="G786" t="s">
        <v>2041</v>
      </c>
      <c r="H786">
        <v>289</v>
      </c>
      <c r="I786">
        <v>0</v>
      </c>
      <c r="J786" t="str">
        <f>VLOOKUP(Data_Sales[[#This Row],[Sales Person]],Data_Persons!$C$1:$D$9,2,FALSE)</f>
        <v>Sara</v>
      </c>
      <c r="K786">
        <f>INDEX(Data_Persons!$B$2:$D$10,MATCH(Data_Sales[[#This Row],[Sales Person]],Data_Persons!$C$2:$C$9,0),1)</f>
        <v>5</v>
      </c>
      <c r="L786">
        <f>VLOOKUP(Data_Sales[[#This Row],[Manager]],Data_Persons!$A$1:$C$9,2,FALSE)</f>
        <v>5</v>
      </c>
      <c r="M786">
        <f>Data_Sales[[#This Row],[Price]]*Data_Sales[[#This Row],[Quantity]]</f>
        <v>0</v>
      </c>
    </row>
    <row r="787" spans="1:13" x14ac:dyDescent="0.35">
      <c r="A787" t="s">
        <v>824</v>
      </c>
      <c r="B787" s="2">
        <v>44847</v>
      </c>
      <c r="C787">
        <v>9</v>
      </c>
      <c r="D787" t="s">
        <v>37</v>
      </c>
      <c r="E787" t="s">
        <v>38</v>
      </c>
      <c r="F787" t="s">
        <v>14</v>
      </c>
      <c r="G787" t="s">
        <v>2041</v>
      </c>
      <c r="H787">
        <v>289</v>
      </c>
      <c r="I787">
        <v>0</v>
      </c>
      <c r="J787" t="str">
        <f>VLOOKUP(Data_Sales[[#This Row],[Sales Person]],Data_Persons!$C$1:$D$9,2,FALSE)</f>
        <v>Philip</v>
      </c>
      <c r="K787">
        <f>INDEX(Data_Persons!$B$2:$D$10,MATCH(Data_Sales[[#This Row],[Sales Person]],Data_Persons!$C$2:$C$9,0),1)</f>
        <v>8</v>
      </c>
      <c r="L787">
        <f>VLOOKUP(Data_Sales[[#This Row],[Manager]],Data_Persons!$A$1:$C$9,2,FALSE)</f>
        <v>8</v>
      </c>
      <c r="M787">
        <f>Data_Sales[[#This Row],[Price]]*Data_Sales[[#This Row],[Quantity]]</f>
        <v>0</v>
      </c>
    </row>
    <row r="788" spans="1:13" x14ac:dyDescent="0.35">
      <c r="A788" t="s">
        <v>825</v>
      </c>
      <c r="B788" s="2">
        <v>44847</v>
      </c>
      <c r="C788">
        <v>12</v>
      </c>
      <c r="D788" t="s">
        <v>22</v>
      </c>
      <c r="E788" t="s">
        <v>33</v>
      </c>
      <c r="F788" t="s">
        <v>24</v>
      </c>
      <c r="G788" t="s">
        <v>2041</v>
      </c>
      <c r="H788">
        <v>289</v>
      </c>
      <c r="I788">
        <v>3</v>
      </c>
      <c r="J788" t="str">
        <f>VLOOKUP(Data_Sales[[#This Row],[Sales Person]],Data_Persons!$C$1:$D$9,2,FALSE)</f>
        <v>Steve</v>
      </c>
      <c r="K788">
        <f>INDEX(Data_Persons!$B$2:$D$10,MATCH(Data_Sales[[#This Row],[Sales Person]],Data_Persons!$C$2:$C$9,0),1)</f>
        <v>6</v>
      </c>
      <c r="L788">
        <f>VLOOKUP(Data_Sales[[#This Row],[Manager]],Data_Persons!$A$1:$C$9,2,FALSE)</f>
        <v>4</v>
      </c>
      <c r="M788">
        <f>Data_Sales[[#This Row],[Price]]*Data_Sales[[#This Row],[Quantity]]</f>
        <v>867</v>
      </c>
    </row>
    <row r="789" spans="1:13" x14ac:dyDescent="0.35">
      <c r="A789" t="s">
        <v>826</v>
      </c>
      <c r="B789" s="2">
        <v>44850</v>
      </c>
      <c r="C789">
        <v>6</v>
      </c>
      <c r="D789" t="s">
        <v>12</v>
      </c>
      <c r="E789" t="s">
        <v>13</v>
      </c>
      <c r="F789" t="s">
        <v>14</v>
      </c>
      <c r="G789" t="s">
        <v>2041</v>
      </c>
      <c r="H789">
        <v>289</v>
      </c>
      <c r="I789">
        <v>1</v>
      </c>
      <c r="J789" t="str">
        <f>VLOOKUP(Data_Sales[[#This Row],[Sales Person]],Data_Persons!$C$1:$D$9,2,FALSE)</f>
        <v>Steve</v>
      </c>
      <c r="K789">
        <f>INDEX(Data_Persons!$B$2:$D$10,MATCH(Data_Sales[[#This Row],[Sales Person]],Data_Persons!$C$2:$C$9,0),1)</f>
        <v>4</v>
      </c>
      <c r="L789">
        <f>VLOOKUP(Data_Sales[[#This Row],[Manager]],Data_Persons!$A$1:$C$9,2,FALSE)</f>
        <v>4</v>
      </c>
      <c r="M789">
        <f>Data_Sales[[#This Row],[Price]]*Data_Sales[[#This Row],[Quantity]]</f>
        <v>289</v>
      </c>
    </row>
    <row r="790" spans="1:13" x14ac:dyDescent="0.35">
      <c r="A790" t="s">
        <v>827</v>
      </c>
      <c r="B790" s="2">
        <v>44197</v>
      </c>
      <c r="C790">
        <v>11</v>
      </c>
      <c r="D790" t="s">
        <v>112</v>
      </c>
      <c r="E790" t="s">
        <v>23</v>
      </c>
      <c r="F790" t="s">
        <v>24</v>
      </c>
      <c r="G790" t="s">
        <v>2042</v>
      </c>
      <c r="H790">
        <v>199</v>
      </c>
      <c r="I790">
        <v>3</v>
      </c>
      <c r="J790" t="str">
        <f>VLOOKUP(Data_Sales[[#This Row],[Sales Person]],Data_Persons!$C$1:$D$9,2,FALSE)</f>
        <v>Sara</v>
      </c>
      <c r="K790">
        <f>INDEX(Data_Persons!$B$2:$D$10,MATCH(Data_Sales[[#This Row],[Sales Person]],Data_Persons!$C$2:$C$9,0),1)</f>
        <v>5</v>
      </c>
      <c r="L790">
        <f>VLOOKUP(Data_Sales[[#This Row],[Manager]],Data_Persons!$A$1:$C$9,2,FALSE)</f>
        <v>5</v>
      </c>
      <c r="M790">
        <f>Data_Sales[[#This Row],[Price]]*Data_Sales[[#This Row],[Quantity]]</f>
        <v>597</v>
      </c>
    </row>
    <row r="791" spans="1:13" x14ac:dyDescent="0.35">
      <c r="A791" t="s">
        <v>828</v>
      </c>
      <c r="B791" s="2">
        <v>44200</v>
      </c>
      <c r="C791">
        <v>13</v>
      </c>
      <c r="D791" t="s">
        <v>32</v>
      </c>
      <c r="E791" t="s">
        <v>23</v>
      </c>
      <c r="F791" t="s">
        <v>24</v>
      </c>
      <c r="G791" t="s">
        <v>2042</v>
      </c>
      <c r="H791">
        <v>199</v>
      </c>
      <c r="I791">
        <v>2</v>
      </c>
      <c r="J791" t="str">
        <f>VLOOKUP(Data_Sales[[#This Row],[Sales Person]],Data_Persons!$C$1:$D$9,2,FALSE)</f>
        <v>Sara</v>
      </c>
      <c r="K791">
        <f>INDEX(Data_Persons!$B$2:$D$10,MATCH(Data_Sales[[#This Row],[Sales Person]],Data_Persons!$C$2:$C$9,0),1)</f>
        <v>5</v>
      </c>
      <c r="L791">
        <f>VLOOKUP(Data_Sales[[#This Row],[Manager]],Data_Persons!$A$1:$C$9,2,FALSE)</f>
        <v>5</v>
      </c>
      <c r="M791">
        <f>Data_Sales[[#This Row],[Price]]*Data_Sales[[#This Row],[Quantity]]</f>
        <v>398</v>
      </c>
    </row>
    <row r="792" spans="1:13" x14ac:dyDescent="0.35">
      <c r="A792" t="s">
        <v>829</v>
      </c>
      <c r="B792" s="2">
        <v>44201</v>
      </c>
      <c r="C792">
        <v>14</v>
      </c>
      <c r="D792" t="s">
        <v>62</v>
      </c>
      <c r="E792" t="s">
        <v>23</v>
      </c>
      <c r="F792" t="s">
        <v>24</v>
      </c>
      <c r="G792" t="s">
        <v>2042</v>
      </c>
      <c r="H792">
        <v>199</v>
      </c>
      <c r="I792">
        <v>5</v>
      </c>
      <c r="J792" t="str">
        <f>VLOOKUP(Data_Sales[[#This Row],[Sales Person]],Data_Persons!$C$1:$D$9,2,FALSE)</f>
        <v>Sara</v>
      </c>
      <c r="K792">
        <f>INDEX(Data_Persons!$B$2:$D$10,MATCH(Data_Sales[[#This Row],[Sales Person]],Data_Persons!$C$2:$C$9,0),1)</f>
        <v>5</v>
      </c>
      <c r="L792">
        <f>VLOOKUP(Data_Sales[[#This Row],[Manager]],Data_Persons!$A$1:$C$9,2,FALSE)</f>
        <v>5</v>
      </c>
      <c r="M792">
        <f>Data_Sales[[#This Row],[Price]]*Data_Sales[[#This Row],[Quantity]]</f>
        <v>995</v>
      </c>
    </row>
    <row r="793" spans="1:13" x14ac:dyDescent="0.35">
      <c r="A793" t="s">
        <v>830</v>
      </c>
      <c r="B793" s="2">
        <v>44201</v>
      </c>
      <c r="C793">
        <v>3</v>
      </c>
      <c r="D793" t="s">
        <v>26</v>
      </c>
      <c r="E793" t="s">
        <v>17</v>
      </c>
      <c r="F793" t="s">
        <v>18</v>
      </c>
      <c r="G793" t="s">
        <v>2042</v>
      </c>
      <c r="H793">
        <v>199</v>
      </c>
      <c r="I793">
        <v>0</v>
      </c>
      <c r="J793" t="str">
        <f>VLOOKUP(Data_Sales[[#This Row],[Sales Person]],Data_Persons!$C$1:$D$9,2,FALSE)</f>
        <v>Jeff</v>
      </c>
      <c r="K793">
        <f>INDEX(Data_Persons!$B$2:$D$10,MATCH(Data_Sales[[#This Row],[Sales Person]],Data_Persons!$C$2:$C$9,0),1)</f>
        <v>2</v>
      </c>
      <c r="L793">
        <f>VLOOKUP(Data_Sales[[#This Row],[Manager]],Data_Persons!$A$1:$C$9,2,FALSE)</f>
        <v>3</v>
      </c>
      <c r="M793">
        <f>Data_Sales[[#This Row],[Price]]*Data_Sales[[#This Row],[Quantity]]</f>
        <v>0</v>
      </c>
    </row>
    <row r="794" spans="1:13" x14ac:dyDescent="0.35">
      <c r="A794" t="s">
        <v>831</v>
      </c>
      <c r="B794" s="2">
        <v>44201</v>
      </c>
      <c r="C794">
        <v>9</v>
      </c>
      <c r="D794" t="s">
        <v>37</v>
      </c>
      <c r="E794" t="s">
        <v>38</v>
      </c>
      <c r="F794" t="s">
        <v>14</v>
      </c>
      <c r="G794" t="s">
        <v>2042</v>
      </c>
      <c r="H794">
        <v>199</v>
      </c>
      <c r="I794">
        <v>6</v>
      </c>
      <c r="J794" t="str">
        <f>VLOOKUP(Data_Sales[[#This Row],[Sales Person]],Data_Persons!$C$1:$D$9,2,FALSE)</f>
        <v>Philip</v>
      </c>
      <c r="K794">
        <f>INDEX(Data_Persons!$B$2:$D$10,MATCH(Data_Sales[[#This Row],[Sales Person]],Data_Persons!$C$2:$C$9,0),1)</f>
        <v>8</v>
      </c>
      <c r="L794">
        <f>VLOOKUP(Data_Sales[[#This Row],[Manager]],Data_Persons!$A$1:$C$9,2,FALSE)</f>
        <v>8</v>
      </c>
      <c r="M794">
        <f>Data_Sales[[#This Row],[Price]]*Data_Sales[[#This Row],[Quantity]]</f>
        <v>1194</v>
      </c>
    </row>
    <row r="795" spans="1:13" x14ac:dyDescent="0.35">
      <c r="A795" t="s">
        <v>832</v>
      </c>
      <c r="B795" s="2">
        <v>44201</v>
      </c>
      <c r="C795">
        <v>6</v>
      </c>
      <c r="D795" t="s">
        <v>12</v>
      </c>
      <c r="E795" t="s">
        <v>38</v>
      </c>
      <c r="F795" t="s">
        <v>14</v>
      </c>
      <c r="G795" t="s">
        <v>2042</v>
      </c>
      <c r="H795">
        <v>199</v>
      </c>
      <c r="I795">
        <v>2</v>
      </c>
      <c r="J795" t="str">
        <f>VLOOKUP(Data_Sales[[#This Row],[Sales Person]],Data_Persons!$C$1:$D$9,2,FALSE)</f>
        <v>Philip</v>
      </c>
      <c r="K795">
        <f>INDEX(Data_Persons!$B$2:$D$10,MATCH(Data_Sales[[#This Row],[Sales Person]],Data_Persons!$C$2:$C$9,0),1)</f>
        <v>8</v>
      </c>
      <c r="L795">
        <f>VLOOKUP(Data_Sales[[#This Row],[Manager]],Data_Persons!$A$1:$C$9,2,FALSE)</f>
        <v>8</v>
      </c>
      <c r="M795">
        <f>Data_Sales[[#This Row],[Price]]*Data_Sales[[#This Row],[Quantity]]</f>
        <v>398</v>
      </c>
    </row>
    <row r="796" spans="1:13" x14ac:dyDescent="0.35">
      <c r="A796" t="s">
        <v>833</v>
      </c>
      <c r="B796" s="2">
        <v>44204</v>
      </c>
      <c r="C796">
        <v>14</v>
      </c>
      <c r="D796" t="s">
        <v>62</v>
      </c>
      <c r="E796" t="s">
        <v>33</v>
      </c>
      <c r="F796" t="s">
        <v>24</v>
      </c>
      <c r="G796" t="s">
        <v>2042</v>
      </c>
      <c r="H796">
        <v>199</v>
      </c>
      <c r="I796">
        <v>1</v>
      </c>
      <c r="J796" t="str">
        <f>VLOOKUP(Data_Sales[[#This Row],[Sales Person]],Data_Persons!$C$1:$D$9,2,FALSE)</f>
        <v>Steve</v>
      </c>
      <c r="K796">
        <f>INDEX(Data_Persons!$B$2:$D$10,MATCH(Data_Sales[[#This Row],[Sales Person]],Data_Persons!$C$2:$C$9,0),1)</f>
        <v>6</v>
      </c>
      <c r="L796">
        <f>VLOOKUP(Data_Sales[[#This Row],[Manager]],Data_Persons!$A$1:$C$9,2,FALSE)</f>
        <v>4</v>
      </c>
      <c r="M796">
        <f>Data_Sales[[#This Row],[Price]]*Data_Sales[[#This Row],[Quantity]]</f>
        <v>199</v>
      </c>
    </row>
    <row r="797" spans="1:13" x14ac:dyDescent="0.35">
      <c r="A797" t="s">
        <v>834</v>
      </c>
      <c r="B797" s="2">
        <v>44205</v>
      </c>
      <c r="C797">
        <v>10</v>
      </c>
      <c r="D797" t="s">
        <v>65</v>
      </c>
      <c r="E797" t="s">
        <v>13</v>
      </c>
      <c r="F797" t="s">
        <v>14</v>
      </c>
      <c r="G797" t="s">
        <v>2042</v>
      </c>
      <c r="H797">
        <v>199</v>
      </c>
      <c r="I797">
        <v>3</v>
      </c>
      <c r="J797" t="str">
        <f>VLOOKUP(Data_Sales[[#This Row],[Sales Person]],Data_Persons!$C$1:$D$9,2,FALSE)</f>
        <v>Steve</v>
      </c>
      <c r="K797">
        <f>INDEX(Data_Persons!$B$2:$D$10,MATCH(Data_Sales[[#This Row],[Sales Person]],Data_Persons!$C$2:$C$9,0),1)</f>
        <v>4</v>
      </c>
      <c r="L797">
        <f>VLOOKUP(Data_Sales[[#This Row],[Manager]],Data_Persons!$A$1:$C$9,2,FALSE)</f>
        <v>4</v>
      </c>
      <c r="M797">
        <f>Data_Sales[[#This Row],[Price]]*Data_Sales[[#This Row],[Quantity]]</f>
        <v>597</v>
      </c>
    </row>
    <row r="798" spans="1:13" x14ac:dyDescent="0.35">
      <c r="A798" t="s">
        <v>835</v>
      </c>
      <c r="B798" s="2">
        <v>44207</v>
      </c>
      <c r="C798">
        <v>1</v>
      </c>
      <c r="D798" t="s">
        <v>58</v>
      </c>
      <c r="E798" t="s">
        <v>27</v>
      </c>
      <c r="F798" t="s">
        <v>18</v>
      </c>
      <c r="G798" t="s">
        <v>2042</v>
      </c>
      <c r="H798">
        <v>199</v>
      </c>
      <c r="I798">
        <v>8</v>
      </c>
      <c r="J798" t="str">
        <f>VLOOKUP(Data_Sales[[#This Row],[Sales Person]],Data_Persons!$C$1:$D$9,2,FALSE)</f>
        <v>Sara</v>
      </c>
      <c r="K798">
        <f>INDEX(Data_Persons!$B$2:$D$10,MATCH(Data_Sales[[#This Row],[Sales Person]],Data_Persons!$C$2:$C$9,0),1)</f>
        <v>2</v>
      </c>
      <c r="L798">
        <f>VLOOKUP(Data_Sales[[#This Row],[Manager]],Data_Persons!$A$1:$C$9,2,FALSE)</f>
        <v>5</v>
      </c>
      <c r="M798">
        <f>Data_Sales[[#This Row],[Price]]*Data_Sales[[#This Row],[Quantity]]</f>
        <v>1592</v>
      </c>
    </row>
    <row r="799" spans="1:13" x14ac:dyDescent="0.35">
      <c r="A799" t="s">
        <v>836</v>
      </c>
      <c r="B799" s="2">
        <v>44207</v>
      </c>
      <c r="C799">
        <v>16</v>
      </c>
      <c r="D799" t="s">
        <v>89</v>
      </c>
      <c r="E799" t="s">
        <v>9</v>
      </c>
      <c r="F799" t="s">
        <v>10</v>
      </c>
      <c r="G799" t="s">
        <v>2042</v>
      </c>
      <c r="H799">
        <v>199</v>
      </c>
      <c r="I799">
        <v>5</v>
      </c>
      <c r="J799" t="str">
        <f>VLOOKUP(Data_Sales[[#This Row],[Sales Person]],Data_Persons!$C$1:$D$9,2,FALSE)</f>
        <v>Jeff</v>
      </c>
      <c r="K799">
        <f>INDEX(Data_Persons!$B$2:$D$10,MATCH(Data_Sales[[#This Row],[Sales Person]],Data_Persons!$C$2:$C$9,0),1)</f>
        <v>3</v>
      </c>
      <c r="L799">
        <f>VLOOKUP(Data_Sales[[#This Row],[Manager]],Data_Persons!$A$1:$C$9,2,FALSE)</f>
        <v>3</v>
      </c>
      <c r="M799">
        <f>Data_Sales[[#This Row],[Price]]*Data_Sales[[#This Row],[Quantity]]</f>
        <v>995</v>
      </c>
    </row>
    <row r="800" spans="1:13" x14ac:dyDescent="0.35">
      <c r="A800" t="s">
        <v>837</v>
      </c>
      <c r="B800" s="2">
        <v>44211</v>
      </c>
      <c r="C800">
        <v>8</v>
      </c>
      <c r="D800" t="s">
        <v>73</v>
      </c>
      <c r="E800" t="s">
        <v>13</v>
      </c>
      <c r="F800" t="s">
        <v>14</v>
      </c>
      <c r="G800" t="s">
        <v>2042</v>
      </c>
      <c r="H800">
        <v>199</v>
      </c>
      <c r="I800">
        <v>5</v>
      </c>
      <c r="J800" t="str">
        <f>VLOOKUP(Data_Sales[[#This Row],[Sales Person]],Data_Persons!$C$1:$D$9,2,FALSE)</f>
        <v>Steve</v>
      </c>
      <c r="K800">
        <f>INDEX(Data_Persons!$B$2:$D$10,MATCH(Data_Sales[[#This Row],[Sales Person]],Data_Persons!$C$2:$C$9,0),1)</f>
        <v>4</v>
      </c>
      <c r="L800">
        <f>VLOOKUP(Data_Sales[[#This Row],[Manager]],Data_Persons!$A$1:$C$9,2,FALSE)</f>
        <v>4</v>
      </c>
      <c r="M800">
        <f>Data_Sales[[#This Row],[Price]]*Data_Sales[[#This Row],[Quantity]]</f>
        <v>995</v>
      </c>
    </row>
    <row r="801" spans="1:13" x14ac:dyDescent="0.35">
      <c r="A801" t="s">
        <v>838</v>
      </c>
      <c r="B801" s="2">
        <v>44211</v>
      </c>
      <c r="C801">
        <v>10</v>
      </c>
      <c r="D801" t="s">
        <v>65</v>
      </c>
      <c r="E801" t="s">
        <v>13</v>
      </c>
      <c r="F801" t="s">
        <v>14</v>
      </c>
      <c r="G801" t="s">
        <v>2042</v>
      </c>
      <c r="H801">
        <v>199</v>
      </c>
      <c r="I801">
        <v>3</v>
      </c>
      <c r="J801" t="str">
        <f>VLOOKUP(Data_Sales[[#This Row],[Sales Person]],Data_Persons!$C$1:$D$9,2,FALSE)</f>
        <v>Steve</v>
      </c>
      <c r="K801">
        <f>INDEX(Data_Persons!$B$2:$D$10,MATCH(Data_Sales[[#This Row],[Sales Person]],Data_Persons!$C$2:$C$9,0),1)</f>
        <v>4</v>
      </c>
      <c r="L801">
        <f>VLOOKUP(Data_Sales[[#This Row],[Manager]],Data_Persons!$A$1:$C$9,2,FALSE)</f>
        <v>4</v>
      </c>
      <c r="M801">
        <f>Data_Sales[[#This Row],[Price]]*Data_Sales[[#This Row],[Quantity]]</f>
        <v>597</v>
      </c>
    </row>
    <row r="802" spans="1:13" x14ac:dyDescent="0.35">
      <c r="A802" t="s">
        <v>839</v>
      </c>
      <c r="B802" s="2">
        <v>44215</v>
      </c>
      <c r="C802">
        <v>9</v>
      </c>
      <c r="D802" t="s">
        <v>37</v>
      </c>
      <c r="E802" t="s">
        <v>13</v>
      </c>
      <c r="F802" t="s">
        <v>14</v>
      </c>
      <c r="G802" t="s">
        <v>2042</v>
      </c>
      <c r="H802">
        <v>199</v>
      </c>
      <c r="I802">
        <v>6</v>
      </c>
      <c r="J802" t="str">
        <f>VLOOKUP(Data_Sales[[#This Row],[Sales Person]],Data_Persons!$C$1:$D$9,2,FALSE)</f>
        <v>Steve</v>
      </c>
      <c r="K802">
        <f>INDEX(Data_Persons!$B$2:$D$10,MATCH(Data_Sales[[#This Row],[Sales Person]],Data_Persons!$C$2:$C$9,0),1)</f>
        <v>4</v>
      </c>
      <c r="L802">
        <f>VLOOKUP(Data_Sales[[#This Row],[Manager]],Data_Persons!$A$1:$C$9,2,FALSE)</f>
        <v>4</v>
      </c>
      <c r="M802">
        <f>Data_Sales[[#This Row],[Price]]*Data_Sales[[#This Row],[Quantity]]</f>
        <v>1194</v>
      </c>
    </row>
    <row r="803" spans="1:13" x14ac:dyDescent="0.35">
      <c r="A803" t="s">
        <v>840</v>
      </c>
      <c r="B803" s="2">
        <v>44216</v>
      </c>
      <c r="C803">
        <v>13</v>
      </c>
      <c r="D803" t="s">
        <v>32</v>
      </c>
      <c r="E803" t="s">
        <v>33</v>
      </c>
      <c r="F803" t="s">
        <v>24</v>
      </c>
      <c r="G803" t="s">
        <v>2042</v>
      </c>
      <c r="H803">
        <v>199</v>
      </c>
      <c r="I803">
        <v>8</v>
      </c>
      <c r="J803" t="str">
        <f>VLOOKUP(Data_Sales[[#This Row],[Sales Person]],Data_Persons!$C$1:$D$9,2,FALSE)</f>
        <v>Steve</v>
      </c>
      <c r="K803">
        <f>INDEX(Data_Persons!$B$2:$D$10,MATCH(Data_Sales[[#This Row],[Sales Person]],Data_Persons!$C$2:$C$9,0),1)</f>
        <v>6</v>
      </c>
      <c r="L803">
        <f>VLOOKUP(Data_Sales[[#This Row],[Manager]],Data_Persons!$A$1:$C$9,2,FALSE)</f>
        <v>4</v>
      </c>
      <c r="M803">
        <f>Data_Sales[[#This Row],[Price]]*Data_Sales[[#This Row],[Quantity]]</f>
        <v>1592</v>
      </c>
    </row>
    <row r="804" spans="1:13" x14ac:dyDescent="0.35">
      <c r="A804" t="s">
        <v>841</v>
      </c>
      <c r="B804" s="2">
        <v>44217</v>
      </c>
      <c r="C804">
        <v>19</v>
      </c>
      <c r="D804" t="s">
        <v>29</v>
      </c>
      <c r="E804" t="s">
        <v>9</v>
      </c>
      <c r="F804" t="s">
        <v>10</v>
      </c>
      <c r="G804" t="s">
        <v>2042</v>
      </c>
      <c r="H804">
        <v>199</v>
      </c>
      <c r="I804">
        <v>8</v>
      </c>
      <c r="J804" t="str">
        <f>VLOOKUP(Data_Sales[[#This Row],[Sales Person]],Data_Persons!$C$1:$D$9,2,FALSE)</f>
        <v>Jeff</v>
      </c>
      <c r="K804">
        <f>INDEX(Data_Persons!$B$2:$D$10,MATCH(Data_Sales[[#This Row],[Sales Person]],Data_Persons!$C$2:$C$9,0),1)</f>
        <v>3</v>
      </c>
      <c r="L804">
        <f>VLOOKUP(Data_Sales[[#This Row],[Manager]],Data_Persons!$A$1:$C$9,2,FALSE)</f>
        <v>3</v>
      </c>
      <c r="M804">
        <f>Data_Sales[[#This Row],[Price]]*Data_Sales[[#This Row],[Quantity]]</f>
        <v>1592</v>
      </c>
    </row>
    <row r="805" spans="1:13" x14ac:dyDescent="0.35">
      <c r="A805" t="s">
        <v>842</v>
      </c>
      <c r="B805" s="2">
        <v>44217</v>
      </c>
      <c r="C805">
        <v>6</v>
      </c>
      <c r="D805" t="s">
        <v>12</v>
      </c>
      <c r="E805" t="s">
        <v>13</v>
      </c>
      <c r="F805" t="s">
        <v>14</v>
      </c>
      <c r="G805" t="s">
        <v>2042</v>
      </c>
      <c r="H805">
        <v>199</v>
      </c>
      <c r="I805">
        <v>0</v>
      </c>
      <c r="J805" t="str">
        <f>VLOOKUP(Data_Sales[[#This Row],[Sales Person]],Data_Persons!$C$1:$D$9,2,FALSE)</f>
        <v>Steve</v>
      </c>
      <c r="K805">
        <f>INDEX(Data_Persons!$B$2:$D$10,MATCH(Data_Sales[[#This Row],[Sales Person]],Data_Persons!$C$2:$C$9,0),1)</f>
        <v>4</v>
      </c>
      <c r="L805">
        <f>VLOOKUP(Data_Sales[[#This Row],[Manager]],Data_Persons!$A$1:$C$9,2,FALSE)</f>
        <v>4</v>
      </c>
      <c r="M805">
        <f>Data_Sales[[#This Row],[Price]]*Data_Sales[[#This Row],[Quantity]]</f>
        <v>0</v>
      </c>
    </row>
    <row r="806" spans="1:13" x14ac:dyDescent="0.35">
      <c r="A806" t="s">
        <v>843</v>
      </c>
      <c r="B806" s="2">
        <v>44223</v>
      </c>
      <c r="C806">
        <v>8</v>
      </c>
      <c r="D806" t="s">
        <v>73</v>
      </c>
      <c r="E806" t="s">
        <v>38</v>
      </c>
      <c r="F806" t="s">
        <v>14</v>
      </c>
      <c r="G806" t="s">
        <v>2042</v>
      </c>
      <c r="H806">
        <v>199</v>
      </c>
      <c r="I806">
        <v>5</v>
      </c>
      <c r="J806" t="str">
        <f>VLOOKUP(Data_Sales[[#This Row],[Sales Person]],Data_Persons!$C$1:$D$9,2,FALSE)</f>
        <v>Philip</v>
      </c>
      <c r="K806">
        <f>INDEX(Data_Persons!$B$2:$D$10,MATCH(Data_Sales[[#This Row],[Sales Person]],Data_Persons!$C$2:$C$9,0),1)</f>
        <v>8</v>
      </c>
      <c r="L806">
        <f>VLOOKUP(Data_Sales[[#This Row],[Manager]],Data_Persons!$A$1:$C$9,2,FALSE)</f>
        <v>8</v>
      </c>
      <c r="M806">
        <f>Data_Sales[[#This Row],[Price]]*Data_Sales[[#This Row],[Quantity]]</f>
        <v>995</v>
      </c>
    </row>
    <row r="807" spans="1:13" x14ac:dyDescent="0.35">
      <c r="A807" t="s">
        <v>844</v>
      </c>
      <c r="B807" s="2">
        <v>44225</v>
      </c>
      <c r="C807">
        <v>8</v>
      </c>
      <c r="D807" t="s">
        <v>73</v>
      </c>
      <c r="E807" t="s">
        <v>38</v>
      </c>
      <c r="F807" t="s">
        <v>14</v>
      </c>
      <c r="G807" t="s">
        <v>2042</v>
      </c>
      <c r="H807">
        <v>199</v>
      </c>
      <c r="I807">
        <v>2</v>
      </c>
      <c r="J807" t="str">
        <f>VLOOKUP(Data_Sales[[#This Row],[Sales Person]],Data_Persons!$C$1:$D$9,2,FALSE)</f>
        <v>Philip</v>
      </c>
      <c r="K807">
        <f>INDEX(Data_Persons!$B$2:$D$10,MATCH(Data_Sales[[#This Row],[Sales Person]],Data_Persons!$C$2:$C$9,0),1)</f>
        <v>8</v>
      </c>
      <c r="L807">
        <f>VLOOKUP(Data_Sales[[#This Row],[Manager]],Data_Persons!$A$1:$C$9,2,FALSE)</f>
        <v>8</v>
      </c>
      <c r="M807">
        <f>Data_Sales[[#This Row],[Price]]*Data_Sales[[#This Row],[Quantity]]</f>
        <v>398</v>
      </c>
    </row>
    <row r="808" spans="1:13" x14ac:dyDescent="0.35">
      <c r="A808" t="s">
        <v>845</v>
      </c>
      <c r="B808" s="2">
        <v>44226</v>
      </c>
      <c r="C808">
        <v>8</v>
      </c>
      <c r="D808" t="s">
        <v>73</v>
      </c>
      <c r="E808" t="s">
        <v>13</v>
      </c>
      <c r="F808" t="s">
        <v>14</v>
      </c>
      <c r="G808" t="s">
        <v>2042</v>
      </c>
      <c r="H808">
        <v>199</v>
      </c>
      <c r="I808">
        <v>9</v>
      </c>
      <c r="J808" t="str">
        <f>VLOOKUP(Data_Sales[[#This Row],[Sales Person]],Data_Persons!$C$1:$D$9,2,FALSE)</f>
        <v>Steve</v>
      </c>
      <c r="K808">
        <f>INDEX(Data_Persons!$B$2:$D$10,MATCH(Data_Sales[[#This Row],[Sales Person]],Data_Persons!$C$2:$C$9,0),1)</f>
        <v>4</v>
      </c>
      <c r="L808">
        <f>VLOOKUP(Data_Sales[[#This Row],[Manager]],Data_Persons!$A$1:$C$9,2,FALSE)</f>
        <v>4</v>
      </c>
      <c r="M808">
        <f>Data_Sales[[#This Row],[Price]]*Data_Sales[[#This Row],[Quantity]]</f>
        <v>1791</v>
      </c>
    </row>
    <row r="809" spans="1:13" x14ac:dyDescent="0.35">
      <c r="A809" t="s">
        <v>846</v>
      </c>
      <c r="B809" s="2">
        <v>44226</v>
      </c>
      <c r="C809">
        <v>12</v>
      </c>
      <c r="D809" t="s">
        <v>22</v>
      </c>
      <c r="E809" t="s">
        <v>23</v>
      </c>
      <c r="F809" t="s">
        <v>24</v>
      </c>
      <c r="G809" t="s">
        <v>2042</v>
      </c>
      <c r="H809">
        <v>199</v>
      </c>
      <c r="I809">
        <v>5</v>
      </c>
      <c r="J809" t="str">
        <f>VLOOKUP(Data_Sales[[#This Row],[Sales Person]],Data_Persons!$C$1:$D$9,2,FALSE)</f>
        <v>Sara</v>
      </c>
      <c r="K809">
        <f>INDEX(Data_Persons!$B$2:$D$10,MATCH(Data_Sales[[#This Row],[Sales Person]],Data_Persons!$C$2:$C$9,0),1)</f>
        <v>5</v>
      </c>
      <c r="L809">
        <f>VLOOKUP(Data_Sales[[#This Row],[Manager]],Data_Persons!$A$1:$C$9,2,FALSE)</f>
        <v>5</v>
      </c>
      <c r="M809">
        <f>Data_Sales[[#This Row],[Price]]*Data_Sales[[#This Row],[Quantity]]</f>
        <v>995</v>
      </c>
    </row>
    <row r="810" spans="1:13" x14ac:dyDescent="0.35">
      <c r="A810" t="s">
        <v>847</v>
      </c>
      <c r="B810" s="2">
        <v>44230</v>
      </c>
      <c r="C810">
        <v>16</v>
      </c>
      <c r="D810" t="s">
        <v>89</v>
      </c>
      <c r="E810" t="s">
        <v>35</v>
      </c>
      <c r="F810" t="s">
        <v>10</v>
      </c>
      <c r="G810" t="s">
        <v>2042</v>
      </c>
      <c r="H810">
        <v>199</v>
      </c>
      <c r="I810">
        <v>6</v>
      </c>
      <c r="J810" t="str">
        <f>VLOOKUP(Data_Sales[[#This Row],[Sales Person]],Data_Persons!$C$1:$D$9,2,FALSE)</f>
        <v>Jeff</v>
      </c>
      <c r="K810">
        <f>INDEX(Data_Persons!$B$2:$D$10,MATCH(Data_Sales[[#This Row],[Sales Person]],Data_Persons!$C$2:$C$9,0),1)</f>
        <v>5</v>
      </c>
      <c r="L810">
        <f>VLOOKUP(Data_Sales[[#This Row],[Manager]],Data_Persons!$A$1:$C$9,2,FALSE)</f>
        <v>3</v>
      </c>
      <c r="M810">
        <f>Data_Sales[[#This Row],[Price]]*Data_Sales[[#This Row],[Quantity]]</f>
        <v>1194</v>
      </c>
    </row>
    <row r="811" spans="1:13" x14ac:dyDescent="0.35">
      <c r="A811" t="s">
        <v>848</v>
      </c>
      <c r="B811" s="2">
        <v>44233</v>
      </c>
      <c r="C811">
        <v>5</v>
      </c>
      <c r="D811" t="s">
        <v>20</v>
      </c>
      <c r="E811" t="s">
        <v>17</v>
      </c>
      <c r="F811" t="s">
        <v>18</v>
      </c>
      <c r="G811" t="s">
        <v>2042</v>
      </c>
      <c r="H811">
        <v>199</v>
      </c>
      <c r="I811">
        <v>2</v>
      </c>
      <c r="J811" t="str">
        <f>VLOOKUP(Data_Sales[[#This Row],[Sales Person]],Data_Persons!$C$1:$D$9,2,FALSE)</f>
        <v>Jeff</v>
      </c>
      <c r="K811">
        <f>INDEX(Data_Persons!$B$2:$D$10,MATCH(Data_Sales[[#This Row],[Sales Person]],Data_Persons!$C$2:$C$9,0),1)</f>
        <v>2</v>
      </c>
      <c r="L811">
        <f>VLOOKUP(Data_Sales[[#This Row],[Manager]],Data_Persons!$A$1:$C$9,2,FALSE)</f>
        <v>3</v>
      </c>
      <c r="M811">
        <f>Data_Sales[[#This Row],[Price]]*Data_Sales[[#This Row],[Quantity]]</f>
        <v>398</v>
      </c>
    </row>
    <row r="812" spans="1:13" x14ac:dyDescent="0.35">
      <c r="A812" t="s">
        <v>849</v>
      </c>
      <c r="B812" s="2">
        <v>44234</v>
      </c>
      <c r="C812">
        <v>15</v>
      </c>
      <c r="D812" t="s">
        <v>46</v>
      </c>
      <c r="E812" t="s">
        <v>23</v>
      </c>
      <c r="F812" t="s">
        <v>24</v>
      </c>
      <c r="G812" t="s">
        <v>2042</v>
      </c>
      <c r="H812">
        <v>199</v>
      </c>
      <c r="I812">
        <v>3</v>
      </c>
      <c r="J812" t="str">
        <f>VLOOKUP(Data_Sales[[#This Row],[Sales Person]],Data_Persons!$C$1:$D$9,2,FALSE)</f>
        <v>Sara</v>
      </c>
      <c r="K812">
        <f>INDEX(Data_Persons!$B$2:$D$10,MATCH(Data_Sales[[#This Row],[Sales Person]],Data_Persons!$C$2:$C$9,0),1)</f>
        <v>5</v>
      </c>
      <c r="L812">
        <f>VLOOKUP(Data_Sales[[#This Row],[Manager]],Data_Persons!$A$1:$C$9,2,FALSE)</f>
        <v>5</v>
      </c>
      <c r="M812">
        <f>Data_Sales[[#This Row],[Price]]*Data_Sales[[#This Row],[Quantity]]</f>
        <v>597</v>
      </c>
    </row>
    <row r="813" spans="1:13" x14ac:dyDescent="0.35">
      <c r="A813" t="s">
        <v>850</v>
      </c>
      <c r="B813" s="2">
        <v>44236</v>
      </c>
      <c r="C813">
        <v>11</v>
      </c>
      <c r="D813" t="s">
        <v>112</v>
      </c>
      <c r="E813" t="s">
        <v>33</v>
      </c>
      <c r="F813" t="s">
        <v>24</v>
      </c>
      <c r="G813" t="s">
        <v>2042</v>
      </c>
      <c r="H813">
        <v>199</v>
      </c>
      <c r="I813">
        <v>0</v>
      </c>
      <c r="J813" t="str">
        <f>VLOOKUP(Data_Sales[[#This Row],[Sales Person]],Data_Persons!$C$1:$D$9,2,FALSE)</f>
        <v>Steve</v>
      </c>
      <c r="K813">
        <f>INDEX(Data_Persons!$B$2:$D$10,MATCH(Data_Sales[[#This Row],[Sales Person]],Data_Persons!$C$2:$C$9,0),1)</f>
        <v>6</v>
      </c>
      <c r="L813">
        <f>VLOOKUP(Data_Sales[[#This Row],[Manager]],Data_Persons!$A$1:$C$9,2,FALSE)</f>
        <v>4</v>
      </c>
      <c r="M813">
        <f>Data_Sales[[#This Row],[Price]]*Data_Sales[[#This Row],[Quantity]]</f>
        <v>0</v>
      </c>
    </row>
    <row r="814" spans="1:13" x14ac:dyDescent="0.35">
      <c r="A814" t="s">
        <v>851</v>
      </c>
      <c r="B814" s="2">
        <v>44237</v>
      </c>
      <c r="C814">
        <v>6</v>
      </c>
      <c r="D814" t="s">
        <v>12</v>
      </c>
      <c r="E814" t="s">
        <v>38</v>
      </c>
      <c r="F814" t="s">
        <v>14</v>
      </c>
      <c r="G814" t="s">
        <v>2042</v>
      </c>
      <c r="H814">
        <v>199</v>
      </c>
      <c r="I814">
        <v>8</v>
      </c>
      <c r="J814" t="str">
        <f>VLOOKUP(Data_Sales[[#This Row],[Sales Person]],Data_Persons!$C$1:$D$9,2,FALSE)</f>
        <v>Philip</v>
      </c>
      <c r="K814">
        <f>INDEX(Data_Persons!$B$2:$D$10,MATCH(Data_Sales[[#This Row],[Sales Person]],Data_Persons!$C$2:$C$9,0),1)</f>
        <v>8</v>
      </c>
      <c r="L814">
        <f>VLOOKUP(Data_Sales[[#This Row],[Manager]],Data_Persons!$A$1:$C$9,2,FALSE)</f>
        <v>8</v>
      </c>
      <c r="M814">
        <f>Data_Sales[[#This Row],[Price]]*Data_Sales[[#This Row],[Quantity]]</f>
        <v>1592</v>
      </c>
    </row>
    <row r="815" spans="1:13" x14ac:dyDescent="0.35">
      <c r="A815" t="s">
        <v>852</v>
      </c>
      <c r="B815" s="2">
        <v>44238</v>
      </c>
      <c r="C815">
        <v>16</v>
      </c>
      <c r="D815" t="s">
        <v>89</v>
      </c>
      <c r="E815" t="s">
        <v>35</v>
      </c>
      <c r="F815" t="s">
        <v>10</v>
      </c>
      <c r="G815" t="s">
        <v>2042</v>
      </c>
      <c r="H815">
        <v>199</v>
      </c>
      <c r="I815">
        <v>0</v>
      </c>
      <c r="J815" t="str">
        <f>VLOOKUP(Data_Sales[[#This Row],[Sales Person]],Data_Persons!$C$1:$D$9,2,FALSE)</f>
        <v>Jeff</v>
      </c>
      <c r="K815">
        <f>INDEX(Data_Persons!$B$2:$D$10,MATCH(Data_Sales[[#This Row],[Sales Person]],Data_Persons!$C$2:$C$9,0),1)</f>
        <v>5</v>
      </c>
      <c r="L815">
        <f>VLOOKUP(Data_Sales[[#This Row],[Manager]],Data_Persons!$A$1:$C$9,2,FALSE)</f>
        <v>3</v>
      </c>
      <c r="M815">
        <f>Data_Sales[[#This Row],[Price]]*Data_Sales[[#This Row],[Quantity]]</f>
        <v>0</v>
      </c>
    </row>
    <row r="816" spans="1:13" x14ac:dyDescent="0.35">
      <c r="A816" t="s">
        <v>853</v>
      </c>
      <c r="B816" s="2">
        <v>44240</v>
      </c>
      <c r="C816">
        <v>6</v>
      </c>
      <c r="D816" t="s">
        <v>12</v>
      </c>
      <c r="E816" t="s">
        <v>13</v>
      </c>
      <c r="F816" t="s">
        <v>14</v>
      </c>
      <c r="G816" t="s">
        <v>2042</v>
      </c>
      <c r="H816">
        <v>199</v>
      </c>
      <c r="I816">
        <v>9</v>
      </c>
      <c r="J816" t="str">
        <f>VLOOKUP(Data_Sales[[#This Row],[Sales Person]],Data_Persons!$C$1:$D$9,2,FALSE)</f>
        <v>Steve</v>
      </c>
      <c r="K816">
        <f>INDEX(Data_Persons!$B$2:$D$10,MATCH(Data_Sales[[#This Row],[Sales Person]],Data_Persons!$C$2:$C$9,0),1)</f>
        <v>4</v>
      </c>
      <c r="L816">
        <f>VLOOKUP(Data_Sales[[#This Row],[Manager]],Data_Persons!$A$1:$C$9,2,FALSE)</f>
        <v>4</v>
      </c>
      <c r="M816">
        <f>Data_Sales[[#This Row],[Price]]*Data_Sales[[#This Row],[Quantity]]</f>
        <v>1791</v>
      </c>
    </row>
    <row r="817" spans="1:13" x14ac:dyDescent="0.35">
      <c r="A817" t="s">
        <v>854</v>
      </c>
      <c r="B817" s="2">
        <v>44240</v>
      </c>
      <c r="C817">
        <v>6</v>
      </c>
      <c r="D817" t="s">
        <v>12</v>
      </c>
      <c r="E817" t="s">
        <v>38</v>
      </c>
      <c r="F817" t="s">
        <v>14</v>
      </c>
      <c r="G817" t="s">
        <v>2042</v>
      </c>
      <c r="H817">
        <v>199</v>
      </c>
      <c r="I817">
        <v>6</v>
      </c>
      <c r="J817" t="str">
        <f>VLOOKUP(Data_Sales[[#This Row],[Sales Person]],Data_Persons!$C$1:$D$9,2,FALSE)</f>
        <v>Philip</v>
      </c>
      <c r="K817">
        <f>INDEX(Data_Persons!$B$2:$D$10,MATCH(Data_Sales[[#This Row],[Sales Person]],Data_Persons!$C$2:$C$9,0),1)</f>
        <v>8</v>
      </c>
      <c r="L817">
        <f>VLOOKUP(Data_Sales[[#This Row],[Manager]],Data_Persons!$A$1:$C$9,2,FALSE)</f>
        <v>8</v>
      </c>
      <c r="M817">
        <f>Data_Sales[[#This Row],[Price]]*Data_Sales[[#This Row],[Quantity]]</f>
        <v>1194</v>
      </c>
    </row>
    <row r="818" spans="1:13" x14ac:dyDescent="0.35">
      <c r="A818" t="s">
        <v>855</v>
      </c>
      <c r="B818" s="2">
        <v>44240</v>
      </c>
      <c r="C818">
        <v>8</v>
      </c>
      <c r="D818" t="s">
        <v>73</v>
      </c>
      <c r="E818" t="s">
        <v>13</v>
      </c>
      <c r="F818" t="s">
        <v>14</v>
      </c>
      <c r="G818" t="s">
        <v>2042</v>
      </c>
      <c r="H818">
        <v>199</v>
      </c>
      <c r="I818">
        <v>2</v>
      </c>
      <c r="J818" t="str">
        <f>VLOOKUP(Data_Sales[[#This Row],[Sales Person]],Data_Persons!$C$1:$D$9,2,FALSE)</f>
        <v>Steve</v>
      </c>
      <c r="K818">
        <f>INDEX(Data_Persons!$B$2:$D$10,MATCH(Data_Sales[[#This Row],[Sales Person]],Data_Persons!$C$2:$C$9,0),1)</f>
        <v>4</v>
      </c>
      <c r="L818">
        <f>VLOOKUP(Data_Sales[[#This Row],[Manager]],Data_Persons!$A$1:$C$9,2,FALSE)</f>
        <v>4</v>
      </c>
      <c r="M818">
        <f>Data_Sales[[#This Row],[Price]]*Data_Sales[[#This Row],[Quantity]]</f>
        <v>398</v>
      </c>
    </row>
    <row r="819" spans="1:13" x14ac:dyDescent="0.35">
      <c r="A819" t="s">
        <v>856</v>
      </c>
      <c r="B819" s="2">
        <v>44240</v>
      </c>
      <c r="C819">
        <v>8</v>
      </c>
      <c r="D819" t="s">
        <v>73</v>
      </c>
      <c r="E819" t="s">
        <v>13</v>
      </c>
      <c r="F819" t="s">
        <v>14</v>
      </c>
      <c r="G819" t="s">
        <v>2042</v>
      </c>
      <c r="H819">
        <v>199</v>
      </c>
      <c r="I819">
        <v>1</v>
      </c>
      <c r="J819" t="str">
        <f>VLOOKUP(Data_Sales[[#This Row],[Sales Person]],Data_Persons!$C$1:$D$9,2,FALSE)</f>
        <v>Steve</v>
      </c>
      <c r="K819">
        <f>INDEX(Data_Persons!$B$2:$D$10,MATCH(Data_Sales[[#This Row],[Sales Person]],Data_Persons!$C$2:$C$9,0),1)</f>
        <v>4</v>
      </c>
      <c r="L819">
        <f>VLOOKUP(Data_Sales[[#This Row],[Manager]],Data_Persons!$A$1:$C$9,2,FALSE)</f>
        <v>4</v>
      </c>
      <c r="M819">
        <f>Data_Sales[[#This Row],[Price]]*Data_Sales[[#This Row],[Quantity]]</f>
        <v>199</v>
      </c>
    </row>
    <row r="820" spans="1:13" x14ac:dyDescent="0.35">
      <c r="A820" t="s">
        <v>857</v>
      </c>
      <c r="B820" s="2">
        <v>44240</v>
      </c>
      <c r="C820">
        <v>20</v>
      </c>
      <c r="D820" t="s">
        <v>8</v>
      </c>
      <c r="E820" t="s">
        <v>35</v>
      </c>
      <c r="F820" t="s">
        <v>10</v>
      </c>
      <c r="G820" t="s">
        <v>2042</v>
      </c>
      <c r="H820">
        <v>199</v>
      </c>
      <c r="I820">
        <v>8</v>
      </c>
      <c r="J820" t="str">
        <f>VLOOKUP(Data_Sales[[#This Row],[Sales Person]],Data_Persons!$C$1:$D$9,2,FALSE)</f>
        <v>Jeff</v>
      </c>
      <c r="K820">
        <f>INDEX(Data_Persons!$B$2:$D$10,MATCH(Data_Sales[[#This Row],[Sales Person]],Data_Persons!$C$2:$C$9,0),1)</f>
        <v>5</v>
      </c>
      <c r="L820">
        <f>VLOOKUP(Data_Sales[[#This Row],[Manager]],Data_Persons!$A$1:$C$9,2,FALSE)</f>
        <v>3</v>
      </c>
      <c r="M820">
        <f>Data_Sales[[#This Row],[Price]]*Data_Sales[[#This Row],[Quantity]]</f>
        <v>1592</v>
      </c>
    </row>
    <row r="821" spans="1:13" x14ac:dyDescent="0.35">
      <c r="A821" t="s">
        <v>858</v>
      </c>
      <c r="B821" s="2">
        <v>44242</v>
      </c>
      <c r="C821">
        <v>15</v>
      </c>
      <c r="D821" t="s">
        <v>46</v>
      </c>
      <c r="E821" t="s">
        <v>23</v>
      </c>
      <c r="F821" t="s">
        <v>24</v>
      </c>
      <c r="G821" t="s">
        <v>2042</v>
      </c>
      <c r="H821">
        <v>199</v>
      </c>
      <c r="I821">
        <v>9</v>
      </c>
      <c r="J821" t="str">
        <f>VLOOKUP(Data_Sales[[#This Row],[Sales Person]],Data_Persons!$C$1:$D$9,2,FALSE)</f>
        <v>Sara</v>
      </c>
      <c r="K821">
        <f>INDEX(Data_Persons!$B$2:$D$10,MATCH(Data_Sales[[#This Row],[Sales Person]],Data_Persons!$C$2:$C$9,0),1)</f>
        <v>5</v>
      </c>
      <c r="L821">
        <f>VLOOKUP(Data_Sales[[#This Row],[Manager]],Data_Persons!$A$1:$C$9,2,FALSE)</f>
        <v>5</v>
      </c>
      <c r="M821">
        <f>Data_Sales[[#This Row],[Price]]*Data_Sales[[#This Row],[Quantity]]</f>
        <v>1791</v>
      </c>
    </row>
    <row r="822" spans="1:13" x14ac:dyDescent="0.35">
      <c r="A822" t="s">
        <v>859</v>
      </c>
      <c r="B822" s="2">
        <v>44243</v>
      </c>
      <c r="C822">
        <v>11</v>
      </c>
      <c r="D822" t="s">
        <v>112</v>
      </c>
      <c r="E822" t="s">
        <v>33</v>
      </c>
      <c r="F822" t="s">
        <v>24</v>
      </c>
      <c r="G822" t="s">
        <v>2042</v>
      </c>
      <c r="H822">
        <v>199</v>
      </c>
      <c r="I822">
        <v>4</v>
      </c>
      <c r="J822" t="str">
        <f>VLOOKUP(Data_Sales[[#This Row],[Sales Person]],Data_Persons!$C$1:$D$9,2,FALSE)</f>
        <v>Steve</v>
      </c>
      <c r="K822">
        <f>INDEX(Data_Persons!$B$2:$D$10,MATCH(Data_Sales[[#This Row],[Sales Person]],Data_Persons!$C$2:$C$9,0),1)</f>
        <v>6</v>
      </c>
      <c r="L822">
        <f>VLOOKUP(Data_Sales[[#This Row],[Manager]],Data_Persons!$A$1:$C$9,2,FALSE)</f>
        <v>4</v>
      </c>
      <c r="M822">
        <f>Data_Sales[[#This Row],[Price]]*Data_Sales[[#This Row],[Quantity]]</f>
        <v>796</v>
      </c>
    </row>
    <row r="823" spans="1:13" x14ac:dyDescent="0.35">
      <c r="A823" t="s">
        <v>860</v>
      </c>
      <c r="B823" s="2">
        <v>44243</v>
      </c>
      <c r="C823">
        <v>1</v>
      </c>
      <c r="D823" t="s">
        <v>58</v>
      </c>
      <c r="E823" t="s">
        <v>17</v>
      </c>
      <c r="F823" t="s">
        <v>18</v>
      </c>
      <c r="G823" t="s">
        <v>2042</v>
      </c>
      <c r="H823">
        <v>199</v>
      </c>
      <c r="I823">
        <v>9</v>
      </c>
      <c r="J823" t="str">
        <f>VLOOKUP(Data_Sales[[#This Row],[Sales Person]],Data_Persons!$C$1:$D$9,2,FALSE)</f>
        <v>Jeff</v>
      </c>
      <c r="K823">
        <f>INDEX(Data_Persons!$B$2:$D$10,MATCH(Data_Sales[[#This Row],[Sales Person]],Data_Persons!$C$2:$C$9,0),1)</f>
        <v>2</v>
      </c>
      <c r="L823">
        <f>VLOOKUP(Data_Sales[[#This Row],[Manager]],Data_Persons!$A$1:$C$9,2,FALSE)</f>
        <v>3</v>
      </c>
      <c r="M823">
        <f>Data_Sales[[#This Row],[Price]]*Data_Sales[[#This Row],[Quantity]]</f>
        <v>1791</v>
      </c>
    </row>
    <row r="824" spans="1:13" x14ac:dyDescent="0.35">
      <c r="A824" t="s">
        <v>861</v>
      </c>
      <c r="B824" s="2">
        <v>44243</v>
      </c>
      <c r="C824">
        <v>8</v>
      </c>
      <c r="D824" t="s">
        <v>73</v>
      </c>
      <c r="E824" t="s">
        <v>13</v>
      </c>
      <c r="F824" t="s">
        <v>14</v>
      </c>
      <c r="G824" t="s">
        <v>2042</v>
      </c>
      <c r="H824">
        <v>199</v>
      </c>
      <c r="I824">
        <v>2</v>
      </c>
      <c r="J824" t="str">
        <f>VLOOKUP(Data_Sales[[#This Row],[Sales Person]],Data_Persons!$C$1:$D$9,2,FALSE)</f>
        <v>Steve</v>
      </c>
      <c r="K824">
        <f>INDEX(Data_Persons!$B$2:$D$10,MATCH(Data_Sales[[#This Row],[Sales Person]],Data_Persons!$C$2:$C$9,0),1)</f>
        <v>4</v>
      </c>
      <c r="L824">
        <f>VLOOKUP(Data_Sales[[#This Row],[Manager]],Data_Persons!$A$1:$C$9,2,FALSE)</f>
        <v>4</v>
      </c>
      <c r="M824">
        <f>Data_Sales[[#This Row],[Price]]*Data_Sales[[#This Row],[Quantity]]</f>
        <v>398</v>
      </c>
    </row>
    <row r="825" spans="1:13" x14ac:dyDescent="0.35">
      <c r="A825" t="s">
        <v>862</v>
      </c>
      <c r="B825" s="2">
        <v>44248</v>
      </c>
      <c r="C825">
        <v>13</v>
      </c>
      <c r="D825" t="s">
        <v>32</v>
      </c>
      <c r="E825" t="s">
        <v>33</v>
      </c>
      <c r="F825" t="s">
        <v>24</v>
      </c>
      <c r="G825" t="s">
        <v>2042</v>
      </c>
      <c r="H825">
        <v>199</v>
      </c>
      <c r="I825">
        <v>6</v>
      </c>
      <c r="J825" t="str">
        <f>VLOOKUP(Data_Sales[[#This Row],[Sales Person]],Data_Persons!$C$1:$D$9,2,FALSE)</f>
        <v>Steve</v>
      </c>
      <c r="K825">
        <f>INDEX(Data_Persons!$B$2:$D$10,MATCH(Data_Sales[[#This Row],[Sales Person]],Data_Persons!$C$2:$C$9,0),1)</f>
        <v>6</v>
      </c>
      <c r="L825">
        <f>VLOOKUP(Data_Sales[[#This Row],[Manager]],Data_Persons!$A$1:$C$9,2,FALSE)</f>
        <v>4</v>
      </c>
      <c r="M825">
        <f>Data_Sales[[#This Row],[Price]]*Data_Sales[[#This Row],[Quantity]]</f>
        <v>1194</v>
      </c>
    </row>
    <row r="826" spans="1:13" x14ac:dyDescent="0.35">
      <c r="A826" t="s">
        <v>863</v>
      </c>
      <c r="B826" s="2">
        <v>44249</v>
      </c>
      <c r="C826">
        <v>10</v>
      </c>
      <c r="D826" t="s">
        <v>65</v>
      </c>
      <c r="E826" t="s">
        <v>38</v>
      </c>
      <c r="F826" t="s">
        <v>14</v>
      </c>
      <c r="G826" t="s">
        <v>2042</v>
      </c>
      <c r="H826">
        <v>199</v>
      </c>
      <c r="I826">
        <v>2</v>
      </c>
      <c r="J826" t="str">
        <f>VLOOKUP(Data_Sales[[#This Row],[Sales Person]],Data_Persons!$C$1:$D$9,2,FALSE)</f>
        <v>Philip</v>
      </c>
      <c r="K826">
        <f>INDEX(Data_Persons!$B$2:$D$10,MATCH(Data_Sales[[#This Row],[Sales Person]],Data_Persons!$C$2:$C$9,0),1)</f>
        <v>8</v>
      </c>
      <c r="L826">
        <f>VLOOKUP(Data_Sales[[#This Row],[Manager]],Data_Persons!$A$1:$C$9,2,FALSE)</f>
        <v>8</v>
      </c>
      <c r="M826">
        <f>Data_Sales[[#This Row],[Price]]*Data_Sales[[#This Row],[Quantity]]</f>
        <v>398</v>
      </c>
    </row>
    <row r="827" spans="1:13" x14ac:dyDescent="0.35">
      <c r="A827" t="s">
        <v>864</v>
      </c>
      <c r="B827" s="2">
        <v>44251</v>
      </c>
      <c r="C827">
        <v>17</v>
      </c>
      <c r="D827" t="s">
        <v>60</v>
      </c>
      <c r="E827" t="s">
        <v>9</v>
      </c>
      <c r="F827" t="s">
        <v>10</v>
      </c>
      <c r="G827" t="s">
        <v>2042</v>
      </c>
      <c r="H827">
        <v>199</v>
      </c>
      <c r="I827">
        <v>6</v>
      </c>
      <c r="J827" t="str">
        <f>VLOOKUP(Data_Sales[[#This Row],[Sales Person]],Data_Persons!$C$1:$D$9,2,FALSE)</f>
        <v>Jeff</v>
      </c>
      <c r="K827">
        <f>INDEX(Data_Persons!$B$2:$D$10,MATCH(Data_Sales[[#This Row],[Sales Person]],Data_Persons!$C$2:$C$9,0),1)</f>
        <v>3</v>
      </c>
      <c r="L827">
        <f>VLOOKUP(Data_Sales[[#This Row],[Manager]],Data_Persons!$A$1:$C$9,2,FALSE)</f>
        <v>3</v>
      </c>
      <c r="M827">
        <f>Data_Sales[[#This Row],[Price]]*Data_Sales[[#This Row],[Quantity]]</f>
        <v>1194</v>
      </c>
    </row>
    <row r="828" spans="1:13" x14ac:dyDescent="0.35">
      <c r="A828" t="s">
        <v>865</v>
      </c>
      <c r="B828" s="2">
        <v>44252</v>
      </c>
      <c r="C828">
        <v>5</v>
      </c>
      <c r="D828" t="s">
        <v>20</v>
      </c>
      <c r="E828" t="s">
        <v>17</v>
      </c>
      <c r="F828" t="s">
        <v>18</v>
      </c>
      <c r="G828" t="s">
        <v>2042</v>
      </c>
      <c r="H828">
        <v>199</v>
      </c>
      <c r="I828">
        <v>5</v>
      </c>
      <c r="J828" t="str">
        <f>VLOOKUP(Data_Sales[[#This Row],[Sales Person]],Data_Persons!$C$1:$D$9,2,FALSE)</f>
        <v>Jeff</v>
      </c>
      <c r="K828">
        <f>INDEX(Data_Persons!$B$2:$D$10,MATCH(Data_Sales[[#This Row],[Sales Person]],Data_Persons!$C$2:$C$9,0),1)</f>
        <v>2</v>
      </c>
      <c r="L828">
        <f>VLOOKUP(Data_Sales[[#This Row],[Manager]],Data_Persons!$A$1:$C$9,2,FALSE)</f>
        <v>3</v>
      </c>
      <c r="M828">
        <f>Data_Sales[[#This Row],[Price]]*Data_Sales[[#This Row],[Quantity]]</f>
        <v>995</v>
      </c>
    </row>
    <row r="829" spans="1:13" x14ac:dyDescent="0.35">
      <c r="A829" t="s">
        <v>866</v>
      </c>
      <c r="B829" s="2">
        <v>44254</v>
      </c>
      <c r="C829">
        <v>4</v>
      </c>
      <c r="D829" t="s">
        <v>16</v>
      </c>
      <c r="E829" t="s">
        <v>17</v>
      </c>
      <c r="F829" t="s">
        <v>18</v>
      </c>
      <c r="G829" t="s">
        <v>2042</v>
      </c>
      <c r="H829">
        <v>199</v>
      </c>
      <c r="I829">
        <v>0</v>
      </c>
      <c r="J829" t="str">
        <f>VLOOKUP(Data_Sales[[#This Row],[Sales Person]],Data_Persons!$C$1:$D$9,2,FALSE)</f>
        <v>Jeff</v>
      </c>
      <c r="K829">
        <f>INDEX(Data_Persons!$B$2:$D$10,MATCH(Data_Sales[[#This Row],[Sales Person]],Data_Persons!$C$2:$C$9,0),1)</f>
        <v>2</v>
      </c>
      <c r="L829">
        <f>VLOOKUP(Data_Sales[[#This Row],[Manager]],Data_Persons!$A$1:$C$9,2,FALSE)</f>
        <v>3</v>
      </c>
      <c r="M829">
        <f>Data_Sales[[#This Row],[Price]]*Data_Sales[[#This Row],[Quantity]]</f>
        <v>0</v>
      </c>
    </row>
    <row r="830" spans="1:13" x14ac:dyDescent="0.35">
      <c r="A830" t="s">
        <v>867</v>
      </c>
      <c r="B830" s="2">
        <v>44258</v>
      </c>
      <c r="C830">
        <v>12</v>
      </c>
      <c r="D830" t="s">
        <v>22</v>
      </c>
      <c r="E830" t="s">
        <v>33</v>
      </c>
      <c r="F830" t="s">
        <v>24</v>
      </c>
      <c r="G830" t="s">
        <v>2042</v>
      </c>
      <c r="H830">
        <v>199</v>
      </c>
      <c r="I830">
        <v>4</v>
      </c>
      <c r="J830" t="str">
        <f>VLOOKUP(Data_Sales[[#This Row],[Sales Person]],Data_Persons!$C$1:$D$9,2,FALSE)</f>
        <v>Steve</v>
      </c>
      <c r="K830">
        <f>INDEX(Data_Persons!$B$2:$D$10,MATCH(Data_Sales[[#This Row],[Sales Person]],Data_Persons!$C$2:$C$9,0),1)</f>
        <v>6</v>
      </c>
      <c r="L830">
        <f>VLOOKUP(Data_Sales[[#This Row],[Manager]],Data_Persons!$A$1:$C$9,2,FALSE)</f>
        <v>4</v>
      </c>
      <c r="M830">
        <f>Data_Sales[[#This Row],[Price]]*Data_Sales[[#This Row],[Quantity]]</f>
        <v>796</v>
      </c>
    </row>
    <row r="831" spans="1:13" x14ac:dyDescent="0.35">
      <c r="A831" t="s">
        <v>868</v>
      </c>
      <c r="B831" s="2">
        <v>44260</v>
      </c>
      <c r="C831">
        <v>9</v>
      </c>
      <c r="D831" t="s">
        <v>37</v>
      </c>
      <c r="E831" t="s">
        <v>38</v>
      </c>
      <c r="F831" t="s">
        <v>14</v>
      </c>
      <c r="G831" t="s">
        <v>2042</v>
      </c>
      <c r="H831">
        <v>199</v>
      </c>
      <c r="I831">
        <v>0</v>
      </c>
      <c r="J831" t="str">
        <f>VLOOKUP(Data_Sales[[#This Row],[Sales Person]],Data_Persons!$C$1:$D$9,2,FALSE)</f>
        <v>Philip</v>
      </c>
      <c r="K831">
        <f>INDEX(Data_Persons!$B$2:$D$10,MATCH(Data_Sales[[#This Row],[Sales Person]],Data_Persons!$C$2:$C$9,0),1)</f>
        <v>8</v>
      </c>
      <c r="L831">
        <f>VLOOKUP(Data_Sales[[#This Row],[Manager]],Data_Persons!$A$1:$C$9,2,FALSE)</f>
        <v>8</v>
      </c>
      <c r="M831">
        <f>Data_Sales[[#This Row],[Price]]*Data_Sales[[#This Row],[Quantity]]</f>
        <v>0</v>
      </c>
    </row>
    <row r="832" spans="1:13" x14ac:dyDescent="0.35">
      <c r="A832" t="s">
        <v>869</v>
      </c>
      <c r="B832" s="2">
        <v>44262</v>
      </c>
      <c r="C832">
        <v>2</v>
      </c>
      <c r="D832" t="s">
        <v>71</v>
      </c>
      <c r="E832" t="s">
        <v>17</v>
      </c>
      <c r="F832" t="s">
        <v>18</v>
      </c>
      <c r="G832" t="s">
        <v>2042</v>
      </c>
      <c r="H832">
        <v>199</v>
      </c>
      <c r="I832">
        <v>2</v>
      </c>
      <c r="J832" t="str">
        <f>VLOOKUP(Data_Sales[[#This Row],[Sales Person]],Data_Persons!$C$1:$D$9,2,FALSE)</f>
        <v>Jeff</v>
      </c>
      <c r="K832">
        <f>INDEX(Data_Persons!$B$2:$D$10,MATCH(Data_Sales[[#This Row],[Sales Person]],Data_Persons!$C$2:$C$9,0),1)</f>
        <v>2</v>
      </c>
      <c r="L832">
        <f>VLOOKUP(Data_Sales[[#This Row],[Manager]],Data_Persons!$A$1:$C$9,2,FALSE)</f>
        <v>3</v>
      </c>
      <c r="M832">
        <f>Data_Sales[[#This Row],[Price]]*Data_Sales[[#This Row],[Quantity]]</f>
        <v>398</v>
      </c>
    </row>
    <row r="833" spans="1:13" x14ac:dyDescent="0.35">
      <c r="A833" t="s">
        <v>870</v>
      </c>
      <c r="B833" s="2">
        <v>44263</v>
      </c>
      <c r="C833">
        <v>19</v>
      </c>
      <c r="D833" t="s">
        <v>29</v>
      </c>
      <c r="E833" t="s">
        <v>9</v>
      </c>
      <c r="F833" t="s">
        <v>10</v>
      </c>
      <c r="G833" t="s">
        <v>2042</v>
      </c>
      <c r="H833">
        <v>199</v>
      </c>
      <c r="I833">
        <v>5</v>
      </c>
      <c r="J833" t="str">
        <f>VLOOKUP(Data_Sales[[#This Row],[Sales Person]],Data_Persons!$C$1:$D$9,2,FALSE)</f>
        <v>Jeff</v>
      </c>
      <c r="K833">
        <f>INDEX(Data_Persons!$B$2:$D$10,MATCH(Data_Sales[[#This Row],[Sales Person]],Data_Persons!$C$2:$C$9,0),1)</f>
        <v>3</v>
      </c>
      <c r="L833">
        <f>VLOOKUP(Data_Sales[[#This Row],[Manager]],Data_Persons!$A$1:$C$9,2,FALSE)</f>
        <v>3</v>
      </c>
      <c r="M833">
        <f>Data_Sales[[#This Row],[Price]]*Data_Sales[[#This Row],[Quantity]]</f>
        <v>995</v>
      </c>
    </row>
    <row r="834" spans="1:13" x14ac:dyDescent="0.35">
      <c r="A834" t="s">
        <v>871</v>
      </c>
      <c r="B834" s="2">
        <v>44263</v>
      </c>
      <c r="C834">
        <v>18</v>
      </c>
      <c r="D834" t="s">
        <v>49</v>
      </c>
      <c r="E834" t="s">
        <v>35</v>
      </c>
      <c r="F834" t="s">
        <v>10</v>
      </c>
      <c r="G834" t="s">
        <v>2042</v>
      </c>
      <c r="H834">
        <v>199</v>
      </c>
      <c r="I834">
        <v>6</v>
      </c>
      <c r="J834" t="str">
        <f>VLOOKUP(Data_Sales[[#This Row],[Sales Person]],Data_Persons!$C$1:$D$9,2,FALSE)</f>
        <v>Jeff</v>
      </c>
      <c r="K834">
        <f>INDEX(Data_Persons!$B$2:$D$10,MATCH(Data_Sales[[#This Row],[Sales Person]],Data_Persons!$C$2:$C$9,0),1)</f>
        <v>5</v>
      </c>
      <c r="L834">
        <f>VLOOKUP(Data_Sales[[#This Row],[Manager]],Data_Persons!$A$1:$C$9,2,FALSE)</f>
        <v>3</v>
      </c>
      <c r="M834">
        <f>Data_Sales[[#This Row],[Price]]*Data_Sales[[#This Row],[Quantity]]</f>
        <v>1194</v>
      </c>
    </row>
    <row r="835" spans="1:13" x14ac:dyDescent="0.35">
      <c r="A835" t="s">
        <v>872</v>
      </c>
      <c r="B835" s="2">
        <v>44263</v>
      </c>
      <c r="C835">
        <v>6</v>
      </c>
      <c r="D835" t="s">
        <v>12</v>
      </c>
      <c r="E835" t="s">
        <v>38</v>
      </c>
      <c r="F835" t="s">
        <v>14</v>
      </c>
      <c r="G835" t="s">
        <v>2042</v>
      </c>
      <c r="H835">
        <v>199</v>
      </c>
      <c r="I835">
        <v>9</v>
      </c>
      <c r="J835" t="str">
        <f>VLOOKUP(Data_Sales[[#This Row],[Sales Person]],Data_Persons!$C$1:$D$9,2,FALSE)</f>
        <v>Philip</v>
      </c>
      <c r="K835">
        <f>INDEX(Data_Persons!$B$2:$D$10,MATCH(Data_Sales[[#This Row],[Sales Person]],Data_Persons!$C$2:$C$9,0),1)</f>
        <v>8</v>
      </c>
      <c r="L835">
        <f>VLOOKUP(Data_Sales[[#This Row],[Manager]],Data_Persons!$A$1:$C$9,2,FALSE)</f>
        <v>8</v>
      </c>
      <c r="M835">
        <f>Data_Sales[[#This Row],[Price]]*Data_Sales[[#This Row],[Quantity]]</f>
        <v>1791</v>
      </c>
    </row>
    <row r="836" spans="1:13" x14ac:dyDescent="0.35">
      <c r="A836" t="s">
        <v>873</v>
      </c>
      <c r="B836" s="2">
        <v>44263</v>
      </c>
      <c r="C836">
        <v>2</v>
      </c>
      <c r="D836" t="s">
        <v>71</v>
      </c>
      <c r="E836" t="s">
        <v>17</v>
      </c>
      <c r="F836" t="s">
        <v>18</v>
      </c>
      <c r="G836" t="s">
        <v>2042</v>
      </c>
      <c r="H836">
        <v>199</v>
      </c>
      <c r="I836">
        <v>0</v>
      </c>
      <c r="J836" t="str">
        <f>VLOOKUP(Data_Sales[[#This Row],[Sales Person]],Data_Persons!$C$1:$D$9,2,FALSE)</f>
        <v>Jeff</v>
      </c>
      <c r="K836">
        <f>INDEX(Data_Persons!$B$2:$D$10,MATCH(Data_Sales[[#This Row],[Sales Person]],Data_Persons!$C$2:$C$9,0),1)</f>
        <v>2</v>
      </c>
      <c r="L836">
        <f>VLOOKUP(Data_Sales[[#This Row],[Manager]],Data_Persons!$A$1:$C$9,2,FALSE)</f>
        <v>3</v>
      </c>
      <c r="M836">
        <f>Data_Sales[[#This Row],[Price]]*Data_Sales[[#This Row],[Quantity]]</f>
        <v>0</v>
      </c>
    </row>
    <row r="837" spans="1:13" x14ac:dyDescent="0.35">
      <c r="A837" t="s">
        <v>874</v>
      </c>
      <c r="B837" s="2">
        <v>44266</v>
      </c>
      <c r="C837">
        <v>3</v>
      </c>
      <c r="D837" t="s">
        <v>26</v>
      </c>
      <c r="E837" t="s">
        <v>17</v>
      </c>
      <c r="F837" t="s">
        <v>18</v>
      </c>
      <c r="G837" t="s">
        <v>2042</v>
      </c>
      <c r="H837">
        <v>199</v>
      </c>
      <c r="I837">
        <v>3</v>
      </c>
      <c r="J837" t="str">
        <f>VLOOKUP(Data_Sales[[#This Row],[Sales Person]],Data_Persons!$C$1:$D$9,2,FALSE)</f>
        <v>Jeff</v>
      </c>
      <c r="K837">
        <f>INDEX(Data_Persons!$B$2:$D$10,MATCH(Data_Sales[[#This Row],[Sales Person]],Data_Persons!$C$2:$C$9,0),1)</f>
        <v>2</v>
      </c>
      <c r="L837">
        <f>VLOOKUP(Data_Sales[[#This Row],[Manager]],Data_Persons!$A$1:$C$9,2,FALSE)</f>
        <v>3</v>
      </c>
      <c r="M837">
        <f>Data_Sales[[#This Row],[Price]]*Data_Sales[[#This Row],[Quantity]]</f>
        <v>597</v>
      </c>
    </row>
    <row r="838" spans="1:13" x14ac:dyDescent="0.35">
      <c r="A838" t="s">
        <v>875</v>
      </c>
      <c r="B838" s="2">
        <v>44266</v>
      </c>
      <c r="C838">
        <v>4</v>
      </c>
      <c r="D838" t="s">
        <v>16</v>
      </c>
      <c r="E838" t="s">
        <v>17</v>
      </c>
      <c r="F838" t="s">
        <v>18</v>
      </c>
      <c r="G838" t="s">
        <v>2042</v>
      </c>
      <c r="H838">
        <v>199</v>
      </c>
      <c r="I838">
        <v>8</v>
      </c>
      <c r="J838" t="str">
        <f>VLOOKUP(Data_Sales[[#This Row],[Sales Person]],Data_Persons!$C$1:$D$9,2,FALSE)</f>
        <v>Jeff</v>
      </c>
      <c r="K838">
        <f>INDEX(Data_Persons!$B$2:$D$10,MATCH(Data_Sales[[#This Row],[Sales Person]],Data_Persons!$C$2:$C$9,0),1)</f>
        <v>2</v>
      </c>
      <c r="L838">
        <f>VLOOKUP(Data_Sales[[#This Row],[Manager]],Data_Persons!$A$1:$C$9,2,FALSE)</f>
        <v>3</v>
      </c>
      <c r="M838">
        <f>Data_Sales[[#This Row],[Price]]*Data_Sales[[#This Row],[Quantity]]</f>
        <v>1592</v>
      </c>
    </row>
    <row r="839" spans="1:13" x14ac:dyDescent="0.35">
      <c r="A839" t="s">
        <v>876</v>
      </c>
      <c r="B839" s="2">
        <v>44270</v>
      </c>
      <c r="C839">
        <v>19</v>
      </c>
      <c r="D839" t="s">
        <v>29</v>
      </c>
      <c r="E839" t="s">
        <v>35</v>
      </c>
      <c r="F839" t="s">
        <v>10</v>
      </c>
      <c r="G839" t="s">
        <v>2042</v>
      </c>
      <c r="H839">
        <v>199</v>
      </c>
      <c r="I839">
        <v>6</v>
      </c>
      <c r="J839" t="str">
        <f>VLOOKUP(Data_Sales[[#This Row],[Sales Person]],Data_Persons!$C$1:$D$9,2,FALSE)</f>
        <v>Jeff</v>
      </c>
      <c r="K839">
        <f>INDEX(Data_Persons!$B$2:$D$10,MATCH(Data_Sales[[#This Row],[Sales Person]],Data_Persons!$C$2:$C$9,0),1)</f>
        <v>5</v>
      </c>
      <c r="L839">
        <f>VLOOKUP(Data_Sales[[#This Row],[Manager]],Data_Persons!$A$1:$C$9,2,FALSE)</f>
        <v>3</v>
      </c>
      <c r="M839">
        <f>Data_Sales[[#This Row],[Price]]*Data_Sales[[#This Row],[Quantity]]</f>
        <v>1194</v>
      </c>
    </row>
    <row r="840" spans="1:13" x14ac:dyDescent="0.35">
      <c r="A840" t="s">
        <v>877</v>
      </c>
      <c r="B840" s="2">
        <v>44271</v>
      </c>
      <c r="C840">
        <v>15</v>
      </c>
      <c r="D840" t="s">
        <v>46</v>
      </c>
      <c r="E840" t="s">
        <v>33</v>
      </c>
      <c r="F840" t="s">
        <v>24</v>
      </c>
      <c r="G840" t="s">
        <v>2042</v>
      </c>
      <c r="H840">
        <v>199</v>
      </c>
      <c r="I840">
        <v>2</v>
      </c>
      <c r="J840" t="str">
        <f>VLOOKUP(Data_Sales[[#This Row],[Sales Person]],Data_Persons!$C$1:$D$9,2,FALSE)</f>
        <v>Steve</v>
      </c>
      <c r="K840">
        <f>INDEX(Data_Persons!$B$2:$D$10,MATCH(Data_Sales[[#This Row],[Sales Person]],Data_Persons!$C$2:$C$9,0),1)</f>
        <v>6</v>
      </c>
      <c r="L840">
        <f>VLOOKUP(Data_Sales[[#This Row],[Manager]],Data_Persons!$A$1:$C$9,2,FALSE)</f>
        <v>4</v>
      </c>
      <c r="M840">
        <f>Data_Sales[[#This Row],[Price]]*Data_Sales[[#This Row],[Quantity]]</f>
        <v>398</v>
      </c>
    </row>
    <row r="841" spans="1:13" x14ac:dyDescent="0.35">
      <c r="A841" t="s">
        <v>878</v>
      </c>
      <c r="B841" s="2">
        <v>44271</v>
      </c>
      <c r="C841">
        <v>7</v>
      </c>
      <c r="D841" t="s">
        <v>40</v>
      </c>
      <c r="E841" t="s">
        <v>38</v>
      </c>
      <c r="F841" t="s">
        <v>14</v>
      </c>
      <c r="G841" t="s">
        <v>2042</v>
      </c>
      <c r="H841">
        <v>199</v>
      </c>
      <c r="I841">
        <v>3</v>
      </c>
      <c r="J841" t="str">
        <f>VLOOKUP(Data_Sales[[#This Row],[Sales Person]],Data_Persons!$C$1:$D$9,2,FALSE)</f>
        <v>Philip</v>
      </c>
      <c r="K841">
        <f>INDEX(Data_Persons!$B$2:$D$10,MATCH(Data_Sales[[#This Row],[Sales Person]],Data_Persons!$C$2:$C$9,0),1)</f>
        <v>8</v>
      </c>
      <c r="L841">
        <f>VLOOKUP(Data_Sales[[#This Row],[Manager]],Data_Persons!$A$1:$C$9,2,FALSE)</f>
        <v>8</v>
      </c>
      <c r="M841">
        <f>Data_Sales[[#This Row],[Price]]*Data_Sales[[#This Row],[Quantity]]</f>
        <v>597</v>
      </c>
    </row>
    <row r="842" spans="1:13" x14ac:dyDescent="0.35">
      <c r="A842" t="s">
        <v>879</v>
      </c>
      <c r="B842" s="2">
        <v>44271</v>
      </c>
      <c r="C842">
        <v>18</v>
      </c>
      <c r="D842" t="s">
        <v>49</v>
      </c>
      <c r="E842" t="s">
        <v>9</v>
      </c>
      <c r="F842" t="s">
        <v>10</v>
      </c>
      <c r="G842" t="s">
        <v>2042</v>
      </c>
      <c r="H842">
        <v>199</v>
      </c>
      <c r="I842">
        <v>5</v>
      </c>
      <c r="J842" t="str">
        <f>VLOOKUP(Data_Sales[[#This Row],[Sales Person]],Data_Persons!$C$1:$D$9,2,FALSE)</f>
        <v>Jeff</v>
      </c>
      <c r="K842">
        <f>INDEX(Data_Persons!$B$2:$D$10,MATCH(Data_Sales[[#This Row],[Sales Person]],Data_Persons!$C$2:$C$9,0),1)</f>
        <v>3</v>
      </c>
      <c r="L842">
        <f>VLOOKUP(Data_Sales[[#This Row],[Manager]],Data_Persons!$A$1:$C$9,2,FALSE)</f>
        <v>3</v>
      </c>
      <c r="M842">
        <f>Data_Sales[[#This Row],[Price]]*Data_Sales[[#This Row],[Quantity]]</f>
        <v>995</v>
      </c>
    </row>
    <row r="843" spans="1:13" x14ac:dyDescent="0.35">
      <c r="A843" t="s">
        <v>880</v>
      </c>
      <c r="B843" s="2">
        <v>44272</v>
      </c>
      <c r="C843">
        <v>20</v>
      </c>
      <c r="D843" t="s">
        <v>8</v>
      </c>
      <c r="E843" t="s">
        <v>35</v>
      </c>
      <c r="F843" t="s">
        <v>10</v>
      </c>
      <c r="G843" t="s">
        <v>2042</v>
      </c>
      <c r="H843">
        <v>199</v>
      </c>
      <c r="I843">
        <v>4</v>
      </c>
      <c r="J843" t="str">
        <f>VLOOKUP(Data_Sales[[#This Row],[Sales Person]],Data_Persons!$C$1:$D$9,2,FALSE)</f>
        <v>Jeff</v>
      </c>
      <c r="K843">
        <f>INDEX(Data_Persons!$B$2:$D$10,MATCH(Data_Sales[[#This Row],[Sales Person]],Data_Persons!$C$2:$C$9,0),1)</f>
        <v>5</v>
      </c>
      <c r="L843">
        <f>VLOOKUP(Data_Sales[[#This Row],[Manager]],Data_Persons!$A$1:$C$9,2,FALSE)</f>
        <v>3</v>
      </c>
      <c r="M843">
        <f>Data_Sales[[#This Row],[Price]]*Data_Sales[[#This Row],[Quantity]]</f>
        <v>796</v>
      </c>
    </row>
    <row r="844" spans="1:13" x14ac:dyDescent="0.35">
      <c r="A844" t="s">
        <v>881</v>
      </c>
      <c r="B844" s="2">
        <v>44273</v>
      </c>
      <c r="C844">
        <v>14</v>
      </c>
      <c r="D844" t="s">
        <v>62</v>
      </c>
      <c r="E844" t="s">
        <v>23</v>
      </c>
      <c r="F844" t="s">
        <v>24</v>
      </c>
      <c r="G844" t="s">
        <v>2042</v>
      </c>
      <c r="H844">
        <v>199</v>
      </c>
      <c r="I844">
        <v>2</v>
      </c>
      <c r="J844" t="str">
        <f>VLOOKUP(Data_Sales[[#This Row],[Sales Person]],Data_Persons!$C$1:$D$9,2,FALSE)</f>
        <v>Sara</v>
      </c>
      <c r="K844">
        <f>INDEX(Data_Persons!$B$2:$D$10,MATCH(Data_Sales[[#This Row],[Sales Person]],Data_Persons!$C$2:$C$9,0),1)</f>
        <v>5</v>
      </c>
      <c r="L844">
        <f>VLOOKUP(Data_Sales[[#This Row],[Manager]],Data_Persons!$A$1:$C$9,2,FALSE)</f>
        <v>5</v>
      </c>
      <c r="M844">
        <f>Data_Sales[[#This Row],[Price]]*Data_Sales[[#This Row],[Quantity]]</f>
        <v>398</v>
      </c>
    </row>
    <row r="845" spans="1:13" x14ac:dyDescent="0.35">
      <c r="A845" t="s">
        <v>882</v>
      </c>
      <c r="B845" s="2">
        <v>44274</v>
      </c>
      <c r="C845">
        <v>5</v>
      </c>
      <c r="D845" t="s">
        <v>20</v>
      </c>
      <c r="E845" t="s">
        <v>27</v>
      </c>
      <c r="F845" t="s">
        <v>18</v>
      </c>
      <c r="G845" t="s">
        <v>2042</v>
      </c>
      <c r="H845">
        <v>199</v>
      </c>
      <c r="I845">
        <v>9</v>
      </c>
      <c r="J845" t="str">
        <f>VLOOKUP(Data_Sales[[#This Row],[Sales Person]],Data_Persons!$C$1:$D$9,2,FALSE)</f>
        <v>Sara</v>
      </c>
      <c r="K845">
        <f>INDEX(Data_Persons!$B$2:$D$10,MATCH(Data_Sales[[#This Row],[Sales Person]],Data_Persons!$C$2:$C$9,0),1)</f>
        <v>2</v>
      </c>
      <c r="L845">
        <f>VLOOKUP(Data_Sales[[#This Row],[Manager]],Data_Persons!$A$1:$C$9,2,FALSE)</f>
        <v>5</v>
      </c>
      <c r="M845">
        <f>Data_Sales[[#This Row],[Price]]*Data_Sales[[#This Row],[Quantity]]</f>
        <v>1791</v>
      </c>
    </row>
    <row r="846" spans="1:13" x14ac:dyDescent="0.35">
      <c r="A846" t="s">
        <v>883</v>
      </c>
      <c r="B846" s="2">
        <v>44276</v>
      </c>
      <c r="C846">
        <v>4</v>
      </c>
      <c r="D846" t="s">
        <v>16</v>
      </c>
      <c r="E846" t="s">
        <v>17</v>
      </c>
      <c r="F846" t="s">
        <v>18</v>
      </c>
      <c r="G846" t="s">
        <v>2042</v>
      </c>
      <c r="H846">
        <v>199</v>
      </c>
      <c r="I846">
        <v>8</v>
      </c>
      <c r="J846" t="str">
        <f>VLOOKUP(Data_Sales[[#This Row],[Sales Person]],Data_Persons!$C$1:$D$9,2,FALSE)</f>
        <v>Jeff</v>
      </c>
      <c r="K846">
        <f>INDEX(Data_Persons!$B$2:$D$10,MATCH(Data_Sales[[#This Row],[Sales Person]],Data_Persons!$C$2:$C$9,0),1)</f>
        <v>2</v>
      </c>
      <c r="L846">
        <f>VLOOKUP(Data_Sales[[#This Row],[Manager]],Data_Persons!$A$1:$C$9,2,FALSE)</f>
        <v>3</v>
      </c>
      <c r="M846">
        <f>Data_Sales[[#This Row],[Price]]*Data_Sales[[#This Row],[Quantity]]</f>
        <v>1592</v>
      </c>
    </row>
    <row r="847" spans="1:13" x14ac:dyDescent="0.35">
      <c r="A847" t="s">
        <v>884</v>
      </c>
      <c r="B847" s="2">
        <v>44279</v>
      </c>
      <c r="C847">
        <v>17</v>
      </c>
      <c r="D847" t="s">
        <v>60</v>
      </c>
      <c r="E847" t="s">
        <v>9</v>
      </c>
      <c r="F847" t="s">
        <v>10</v>
      </c>
      <c r="G847" t="s">
        <v>2042</v>
      </c>
      <c r="H847">
        <v>199</v>
      </c>
      <c r="I847">
        <v>1</v>
      </c>
      <c r="J847" t="str">
        <f>VLOOKUP(Data_Sales[[#This Row],[Sales Person]],Data_Persons!$C$1:$D$9,2,FALSE)</f>
        <v>Jeff</v>
      </c>
      <c r="K847">
        <f>INDEX(Data_Persons!$B$2:$D$10,MATCH(Data_Sales[[#This Row],[Sales Person]],Data_Persons!$C$2:$C$9,0),1)</f>
        <v>3</v>
      </c>
      <c r="L847">
        <f>VLOOKUP(Data_Sales[[#This Row],[Manager]],Data_Persons!$A$1:$C$9,2,FALSE)</f>
        <v>3</v>
      </c>
      <c r="M847">
        <f>Data_Sales[[#This Row],[Price]]*Data_Sales[[#This Row],[Quantity]]</f>
        <v>199</v>
      </c>
    </row>
    <row r="848" spans="1:13" x14ac:dyDescent="0.35">
      <c r="A848" t="s">
        <v>885</v>
      </c>
      <c r="B848" s="2">
        <v>44280</v>
      </c>
      <c r="C848">
        <v>16</v>
      </c>
      <c r="D848" t="s">
        <v>89</v>
      </c>
      <c r="E848" t="s">
        <v>35</v>
      </c>
      <c r="F848" t="s">
        <v>10</v>
      </c>
      <c r="G848" t="s">
        <v>2042</v>
      </c>
      <c r="H848">
        <v>199</v>
      </c>
      <c r="I848">
        <v>8</v>
      </c>
      <c r="J848" t="str">
        <f>VLOOKUP(Data_Sales[[#This Row],[Sales Person]],Data_Persons!$C$1:$D$9,2,FALSE)</f>
        <v>Jeff</v>
      </c>
      <c r="K848">
        <f>INDEX(Data_Persons!$B$2:$D$10,MATCH(Data_Sales[[#This Row],[Sales Person]],Data_Persons!$C$2:$C$9,0),1)</f>
        <v>5</v>
      </c>
      <c r="L848">
        <f>VLOOKUP(Data_Sales[[#This Row],[Manager]],Data_Persons!$A$1:$C$9,2,FALSE)</f>
        <v>3</v>
      </c>
      <c r="M848">
        <f>Data_Sales[[#This Row],[Price]]*Data_Sales[[#This Row],[Quantity]]</f>
        <v>1592</v>
      </c>
    </row>
    <row r="849" spans="1:13" x14ac:dyDescent="0.35">
      <c r="A849" t="s">
        <v>886</v>
      </c>
      <c r="B849" s="2">
        <v>44280</v>
      </c>
      <c r="C849">
        <v>4</v>
      </c>
      <c r="D849" t="s">
        <v>16</v>
      </c>
      <c r="E849" t="s">
        <v>27</v>
      </c>
      <c r="F849" t="s">
        <v>18</v>
      </c>
      <c r="G849" t="s">
        <v>2042</v>
      </c>
      <c r="H849">
        <v>199</v>
      </c>
      <c r="I849">
        <v>1</v>
      </c>
      <c r="J849" t="str">
        <f>VLOOKUP(Data_Sales[[#This Row],[Sales Person]],Data_Persons!$C$1:$D$9,2,FALSE)</f>
        <v>Sara</v>
      </c>
      <c r="K849">
        <f>INDEX(Data_Persons!$B$2:$D$10,MATCH(Data_Sales[[#This Row],[Sales Person]],Data_Persons!$C$2:$C$9,0),1)</f>
        <v>2</v>
      </c>
      <c r="L849">
        <f>VLOOKUP(Data_Sales[[#This Row],[Manager]],Data_Persons!$A$1:$C$9,2,FALSE)</f>
        <v>5</v>
      </c>
      <c r="M849">
        <f>Data_Sales[[#This Row],[Price]]*Data_Sales[[#This Row],[Quantity]]</f>
        <v>199</v>
      </c>
    </row>
    <row r="850" spans="1:13" x14ac:dyDescent="0.35">
      <c r="A850" t="s">
        <v>887</v>
      </c>
      <c r="B850" s="2">
        <v>44280</v>
      </c>
      <c r="C850">
        <v>20</v>
      </c>
      <c r="D850" t="s">
        <v>8</v>
      </c>
      <c r="E850" t="s">
        <v>35</v>
      </c>
      <c r="F850" t="s">
        <v>10</v>
      </c>
      <c r="G850" t="s">
        <v>2042</v>
      </c>
      <c r="H850">
        <v>199</v>
      </c>
      <c r="I850">
        <v>6</v>
      </c>
      <c r="J850" t="str">
        <f>VLOOKUP(Data_Sales[[#This Row],[Sales Person]],Data_Persons!$C$1:$D$9,2,FALSE)</f>
        <v>Jeff</v>
      </c>
      <c r="K850">
        <f>INDEX(Data_Persons!$B$2:$D$10,MATCH(Data_Sales[[#This Row],[Sales Person]],Data_Persons!$C$2:$C$9,0),1)</f>
        <v>5</v>
      </c>
      <c r="L850">
        <f>VLOOKUP(Data_Sales[[#This Row],[Manager]],Data_Persons!$A$1:$C$9,2,FALSE)</f>
        <v>3</v>
      </c>
      <c r="M850">
        <f>Data_Sales[[#This Row],[Price]]*Data_Sales[[#This Row],[Quantity]]</f>
        <v>1194</v>
      </c>
    </row>
    <row r="851" spans="1:13" x14ac:dyDescent="0.35">
      <c r="A851" t="s">
        <v>888</v>
      </c>
      <c r="B851" s="2">
        <v>44280</v>
      </c>
      <c r="C851">
        <v>14</v>
      </c>
      <c r="D851" t="s">
        <v>62</v>
      </c>
      <c r="E851" t="s">
        <v>23</v>
      </c>
      <c r="F851" t="s">
        <v>24</v>
      </c>
      <c r="G851" t="s">
        <v>2042</v>
      </c>
      <c r="H851">
        <v>199</v>
      </c>
      <c r="I851">
        <v>3</v>
      </c>
      <c r="J851" t="str">
        <f>VLOOKUP(Data_Sales[[#This Row],[Sales Person]],Data_Persons!$C$1:$D$9,2,FALSE)</f>
        <v>Sara</v>
      </c>
      <c r="K851">
        <f>INDEX(Data_Persons!$B$2:$D$10,MATCH(Data_Sales[[#This Row],[Sales Person]],Data_Persons!$C$2:$C$9,0),1)</f>
        <v>5</v>
      </c>
      <c r="L851">
        <f>VLOOKUP(Data_Sales[[#This Row],[Manager]],Data_Persons!$A$1:$C$9,2,FALSE)</f>
        <v>5</v>
      </c>
      <c r="M851">
        <f>Data_Sales[[#This Row],[Price]]*Data_Sales[[#This Row],[Quantity]]</f>
        <v>597</v>
      </c>
    </row>
    <row r="852" spans="1:13" x14ac:dyDescent="0.35">
      <c r="A852" t="s">
        <v>889</v>
      </c>
      <c r="B852" s="2">
        <v>44280</v>
      </c>
      <c r="C852">
        <v>3</v>
      </c>
      <c r="D852" t="s">
        <v>26</v>
      </c>
      <c r="E852" t="s">
        <v>27</v>
      </c>
      <c r="F852" t="s">
        <v>18</v>
      </c>
      <c r="G852" t="s">
        <v>2042</v>
      </c>
      <c r="H852">
        <v>199</v>
      </c>
      <c r="I852">
        <v>9</v>
      </c>
      <c r="J852" t="str">
        <f>VLOOKUP(Data_Sales[[#This Row],[Sales Person]],Data_Persons!$C$1:$D$9,2,FALSE)</f>
        <v>Sara</v>
      </c>
      <c r="K852">
        <f>INDEX(Data_Persons!$B$2:$D$10,MATCH(Data_Sales[[#This Row],[Sales Person]],Data_Persons!$C$2:$C$9,0),1)</f>
        <v>2</v>
      </c>
      <c r="L852">
        <f>VLOOKUP(Data_Sales[[#This Row],[Manager]],Data_Persons!$A$1:$C$9,2,FALSE)</f>
        <v>5</v>
      </c>
      <c r="M852">
        <f>Data_Sales[[#This Row],[Price]]*Data_Sales[[#This Row],[Quantity]]</f>
        <v>1791</v>
      </c>
    </row>
    <row r="853" spans="1:13" x14ac:dyDescent="0.35">
      <c r="A853" t="s">
        <v>890</v>
      </c>
      <c r="B853" s="2">
        <v>44280</v>
      </c>
      <c r="C853">
        <v>7</v>
      </c>
      <c r="D853" t="s">
        <v>40</v>
      </c>
      <c r="E853" t="s">
        <v>38</v>
      </c>
      <c r="F853" t="s">
        <v>14</v>
      </c>
      <c r="G853" t="s">
        <v>2042</v>
      </c>
      <c r="H853">
        <v>199</v>
      </c>
      <c r="I853">
        <v>3</v>
      </c>
      <c r="J853" t="str">
        <f>VLOOKUP(Data_Sales[[#This Row],[Sales Person]],Data_Persons!$C$1:$D$9,2,FALSE)</f>
        <v>Philip</v>
      </c>
      <c r="K853">
        <f>INDEX(Data_Persons!$B$2:$D$10,MATCH(Data_Sales[[#This Row],[Sales Person]],Data_Persons!$C$2:$C$9,0),1)</f>
        <v>8</v>
      </c>
      <c r="L853">
        <f>VLOOKUP(Data_Sales[[#This Row],[Manager]],Data_Persons!$A$1:$C$9,2,FALSE)</f>
        <v>8</v>
      </c>
      <c r="M853">
        <f>Data_Sales[[#This Row],[Price]]*Data_Sales[[#This Row],[Quantity]]</f>
        <v>597</v>
      </c>
    </row>
    <row r="854" spans="1:13" x14ac:dyDescent="0.35">
      <c r="A854" t="s">
        <v>891</v>
      </c>
      <c r="B854" s="2">
        <v>44281</v>
      </c>
      <c r="C854">
        <v>16</v>
      </c>
      <c r="D854" t="s">
        <v>89</v>
      </c>
      <c r="E854" t="s">
        <v>9</v>
      </c>
      <c r="F854" t="s">
        <v>10</v>
      </c>
      <c r="G854" t="s">
        <v>2042</v>
      </c>
      <c r="H854">
        <v>199</v>
      </c>
      <c r="I854">
        <v>1</v>
      </c>
      <c r="J854" t="str">
        <f>VLOOKUP(Data_Sales[[#This Row],[Sales Person]],Data_Persons!$C$1:$D$9,2,FALSE)</f>
        <v>Jeff</v>
      </c>
      <c r="K854">
        <f>INDEX(Data_Persons!$B$2:$D$10,MATCH(Data_Sales[[#This Row],[Sales Person]],Data_Persons!$C$2:$C$9,0),1)</f>
        <v>3</v>
      </c>
      <c r="L854">
        <f>VLOOKUP(Data_Sales[[#This Row],[Manager]],Data_Persons!$A$1:$C$9,2,FALSE)</f>
        <v>3</v>
      </c>
      <c r="M854">
        <f>Data_Sales[[#This Row],[Price]]*Data_Sales[[#This Row],[Quantity]]</f>
        <v>199</v>
      </c>
    </row>
    <row r="855" spans="1:13" x14ac:dyDescent="0.35">
      <c r="A855" t="s">
        <v>892</v>
      </c>
      <c r="B855" s="2">
        <v>44285</v>
      </c>
      <c r="C855">
        <v>2</v>
      </c>
      <c r="D855" t="s">
        <v>71</v>
      </c>
      <c r="E855" t="s">
        <v>17</v>
      </c>
      <c r="F855" t="s">
        <v>18</v>
      </c>
      <c r="G855" t="s">
        <v>2042</v>
      </c>
      <c r="H855">
        <v>199</v>
      </c>
      <c r="I855">
        <v>7</v>
      </c>
      <c r="J855" t="str">
        <f>VLOOKUP(Data_Sales[[#This Row],[Sales Person]],Data_Persons!$C$1:$D$9,2,FALSE)</f>
        <v>Jeff</v>
      </c>
      <c r="K855">
        <f>INDEX(Data_Persons!$B$2:$D$10,MATCH(Data_Sales[[#This Row],[Sales Person]],Data_Persons!$C$2:$C$9,0),1)</f>
        <v>2</v>
      </c>
      <c r="L855">
        <f>VLOOKUP(Data_Sales[[#This Row],[Manager]],Data_Persons!$A$1:$C$9,2,FALSE)</f>
        <v>3</v>
      </c>
      <c r="M855">
        <f>Data_Sales[[#This Row],[Price]]*Data_Sales[[#This Row],[Quantity]]</f>
        <v>1393</v>
      </c>
    </row>
    <row r="856" spans="1:13" x14ac:dyDescent="0.35">
      <c r="A856" t="s">
        <v>893</v>
      </c>
      <c r="B856" s="2">
        <v>44286</v>
      </c>
      <c r="C856">
        <v>12</v>
      </c>
      <c r="D856" t="s">
        <v>22</v>
      </c>
      <c r="E856" t="s">
        <v>23</v>
      </c>
      <c r="F856" t="s">
        <v>24</v>
      </c>
      <c r="G856" t="s">
        <v>2042</v>
      </c>
      <c r="H856">
        <v>199</v>
      </c>
      <c r="I856">
        <v>8</v>
      </c>
      <c r="J856" t="str">
        <f>VLOOKUP(Data_Sales[[#This Row],[Sales Person]],Data_Persons!$C$1:$D$9,2,FALSE)</f>
        <v>Sara</v>
      </c>
      <c r="K856">
        <f>INDEX(Data_Persons!$B$2:$D$10,MATCH(Data_Sales[[#This Row],[Sales Person]],Data_Persons!$C$2:$C$9,0),1)</f>
        <v>5</v>
      </c>
      <c r="L856">
        <f>VLOOKUP(Data_Sales[[#This Row],[Manager]],Data_Persons!$A$1:$C$9,2,FALSE)</f>
        <v>5</v>
      </c>
      <c r="M856">
        <f>Data_Sales[[#This Row],[Price]]*Data_Sales[[#This Row],[Quantity]]</f>
        <v>1592</v>
      </c>
    </row>
    <row r="857" spans="1:13" x14ac:dyDescent="0.35">
      <c r="A857" t="s">
        <v>894</v>
      </c>
      <c r="B857" s="2">
        <v>44291</v>
      </c>
      <c r="C857">
        <v>4</v>
      </c>
      <c r="D857" t="s">
        <v>16</v>
      </c>
      <c r="E857" t="s">
        <v>17</v>
      </c>
      <c r="F857" t="s">
        <v>18</v>
      </c>
      <c r="G857" t="s">
        <v>2042</v>
      </c>
      <c r="H857">
        <v>199</v>
      </c>
      <c r="I857">
        <v>5</v>
      </c>
      <c r="J857" t="str">
        <f>VLOOKUP(Data_Sales[[#This Row],[Sales Person]],Data_Persons!$C$1:$D$9,2,FALSE)</f>
        <v>Jeff</v>
      </c>
      <c r="K857">
        <f>INDEX(Data_Persons!$B$2:$D$10,MATCH(Data_Sales[[#This Row],[Sales Person]],Data_Persons!$C$2:$C$9,0),1)</f>
        <v>2</v>
      </c>
      <c r="L857">
        <f>VLOOKUP(Data_Sales[[#This Row],[Manager]],Data_Persons!$A$1:$C$9,2,FALSE)</f>
        <v>3</v>
      </c>
      <c r="M857">
        <f>Data_Sales[[#This Row],[Price]]*Data_Sales[[#This Row],[Quantity]]</f>
        <v>995</v>
      </c>
    </row>
    <row r="858" spans="1:13" x14ac:dyDescent="0.35">
      <c r="A858" t="s">
        <v>895</v>
      </c>
      <c r="B858" s="2">
        <v>44291</v>
      </c>
      <c r="C858">
        <v>12</v>
      </c>
      <c r="D858" t="s">
        <v>22</v>
      </c>
      <c r="E858" t="s">
        <v>23</v>
      </c>
      <c r="F858" t="s">
        <v>24</v>
      </c>
      <c r="G858" t="s">
        <v>2042</v>
      </c>
      <c r="H858">
        <v>199</v>
      </c>
      <c r="I858">
        <v>6</v>
      </c>
      <c r="J858" t="str">
        <f>VLOOKUP(Data_Sales[[#This Row],[Sales Person]],Data_Persons!$C$1:$D$9,2,FALSE)</f>
        <v>Sara</v>
      </c>
      <c r="K858">
        <f>INDEX(Data_Persons!$B$2:$D$10,MATCH(Data_Sales[[#This Row],[Sales Person]],Data_Persons!$C$2:$C$9,0),1)</f>
        <v>5</v>
      </c>
      <c r="L858">
        <f>VLOOKUP(Data_Sales[[#This Row],[Manager]],Data_Persons!$A$1:$C$9,2,FALSE)</f>
        <v>5</v>
      </c>
      <c r="M858">
        <f>Data_Sales[[#This Row],[Price]]*Data_Sales[[#This Row],[Quantity]]</f>
        <v>1194</v>
      </c>
    </row>
    <row r="859" spans="1:13" x14ac:dyDescent="0.35">
      <c r="A859" t="s">
        <v>896</v>
      </c>
      <c r="B859" s="2">
        <v>44293</v>
      </c>
      <c r="C859">
        <v>18</v>
      </c>
      <c r="D859" t="s">
        <v>49</v>
      </c>
      <c r="E859" t="s">
        <v>35</v>
      </c>
      <c r="F859" t="s">
        <v>10</v>
      </c>
      <c r="G859" t="s">
        <v>2042</v>
      </c>
      <c r="H859">
        <v>199</v>
      </c>
      <c r="I859">
        <v>0</v>
      </c>
      <c r="J859" t="str">
        <f>VLOOKUP(Data_Sales[[#This Row],[Sales Person]],Data_Persons!$C$1:$D$9,2,FALSE)</f>
        <v>Jeff</v>
      </c>
      <c r="K859">
        <f>INDEX(Data_Persons!$B$2:$D$10,MATCH(Data_Sales[[#This Row],[Sales Person]],Data_Persons!$C$2:$C$9,0),1)</f>
        <v>5</v>
      </c>
      <c r="L859">
        <f>VLOOKUP(Data_Sales[[#This Row],[Manager]],Data_Persons!$A$1:$C$9,2,FALSE)</f>
        <v>3</v>
      </c>
      <c r="M859">
        <f>Data_Sales[[#This Row],[Price]]*Data_Sales[[#This Row],[Quantity]]</f>
        <v>0</v>
      </c>
    </row>
    <row r="860" spans="1:13" x14ac:dyDescent="0.35">
      <c r="A860" t="s">
        <v>897</v>
      </c>
      <c r="B860" s="2">
        <v>44293</v>
      </c>
      <c r="C860">
        <v>7</v>
      </c>
      <c r="D860" t="s">
        <v>40</v>
      </c>
      <c r="E860" t="s">
        <v>38</v>
      </c>
      <c r="F860" t="s">
        <v>14</v>
      </c>
      <c r="G860" t="s">
        <v>2042</v>
      </c>
      <c r="H860">
        <v>199</v>
      </c>
      <c r="I860">
        <v>9</v>
      </c>
      <c r="J860" t="str">
        <f>VLOOKUP(Data_Sales[[#This Row],[Sales Person]],Data_Persons!$C$1:$D$9,2,FALSE)</f>
        <v>Philip</v>
      </c>
      <c r="K860">
        <f>INDEX(Data_Persons!$B$2:$D$10,MATCH(Data_Sales[[#This Row],[Sales Person]],Data_Persons!$C$2:$C$9,0),1)</f>
        <v>8</v>
      </c>
      <c r="L860">
        <f>VLOOKUP(Data_Sales[[#This Row],[Manager]],Data_Persons!$A$1:$C$9,2,FALSE)</f>
        <v>8</v>
      </c>
      <c r="M860">
        <f>Data_Sales[[#This Row],[Price]]*Data_Sales[[#This Row],[Quantity]]</f>
        <v>1791</v>
      </c>
    </row>
    <row r="861" spans="1:13" x14ac:dyDescent="0.35">
      <c r="A861" t="s">
        <v>898</v>
      </c>
      <c r="B861" s="2">
        <v>44293</v>
      </c>
      <c r="C861">
        <v>2</v>
      </c>
      <c r="D861" t="s">
        <v>71</v>
      </c>
      <c r="E861" t="s">
        <v>27</v>
      </c>
      <c r="F861" t="s">
        <v>18</v>
      </c>
      <c r="G861" t="s">
        <v>2042</v>
      </c>
      <c r="H861">
        <v>199</v>
      </c>
      <c r="I861">
        <v>5</v>
      </c>
      <c r="J861" t="str">
        <f>VLOOKUP(Data_Sales[[#This Row],[Sales Person]],Data_Persons!$C$1:$D$9,2,FALSE)</f>
        <v>Sara</v>
      </c>
      <c r="K861">
        <f>INDEX(Data_Persons!$B$2:$D$10,MATCH(Data_Sales[[#This Row],[Sales Person]],Data_Persons!$C$2:$C$9,0),1)</f>
        <v>2</v>
      </c>
      <c r="L861">
        <f>VLOOKUP(Data_Sales[[#This Row],[Manager]],Data_Persons!$A$1:$C$9,2,FALSE)</f>
        <v>5</v>
      </c>
      <c r="M861">
        <f>Data_Sales[[#This Row],[Price]]*Data_Sales[[#This Row],[Quantity]]</f>
        <v>995</v>
      </c>
    </row>
    <row r="862" spans="1:13" x14ac:dyDescent="0.35">
      <c r="A862" t="s">
        <v>899</v>
      </c>
      <c r="B862" s="2">
        <v>44294</v>
      </c>
      <c r="C862">
        <v>19</v>
      </c>
      <c r="D862" t="s">
        <v>29</v>
      </c>
      <c r="E862" t="s">
        <v>35</v>
      </c>
      <c r="F862" t="s">
        <v>10</v>
      </c>
      <c r="G862" t="s">
        <v>2042</v>
      </c>
      <c r="H862">
        <v>199</v>
      </c>
      <c r="I862">
        <v>9</v>
      </c>
      <c r="J862" t="str">
        <f>VLOOKUP(Data_Sales[[#This Row],[Sales Person]],Data_Persons!$C$1:$D$9,2,FALSE)</f>
        <v>Jeff</v>
      </c>
      <c r="K862">
        <f>INDEX(Data_Persons!$B$2:$D$10,MATCH(Data_Sales[[#This Row],[Sales Person]],Data_Persons!$C$2:$C$9,0),1)</f>
        <v>5</v>
      </c>
      <c r="L862">
        <f>VLOOKUP(Data_Sales[[#This Row],[Manager]],Data_Persons!$A$1:$C$9,2,FALSE)</f>
        <v>3</v>
      </c>
      <c r="M862">
        <f>Data_Sales[[#This Row],[Price]]*Data_Sales[[#This Row],[Quantity]]</f>
        <v>1791</v>
      </c>
    </row>
    <row r="863" spans="1:13" x14ac:dyDescent="0.35">
      <c r="A863" t="s">
        <v>900</v>
      </c>
      <c r="B863" s="2">
        <v>44294</v>
      </c>
      <c r="C863">
        <v>19</v>
      </c>
      <c r="D863" t="s">
        <v>29</v>
      </c>
      <c r="E863" t="s">
        <v>35</v>
      </c>
      <c r="F863" t="s">
        <v>10</v>
      </c>
      <c r="G863" t="s">
        <v>2042</v>
      </c>
      <c r="H863">
        <v>199</v>
      </c>
      <c r="I863">
        <v>8</v>
      </c>
      <c r="J863" t="str">
        <f>VLOOKUP(Data_Sales[[#This Row],[Sales Person]],Data_Persons!$C$1:$D$9,2,FALSE)</f>
        <v>Jeff</v>
      </c>
      <c r="K863">
        <f>INDEX(Data_Persons!$B$2:$D$10,MATCH(Data_Sales[[#This Row],[Sales Person]],Data_Persons!$C$2:$C$9,0),1)</f>
        <v>5</v>
      </c>
      <c r="L863">
        <f>VLOOKUP(Data_Sales[[#This Row],[Manager]],Data_Persons!$A$1:$C$9,2,FALSE)</f>
        <v>3</v>
      </c>
      <c r="M863">
        <f>Data_Sales[[#This Row],[Price]]*Data_Sales[[#This Row],[Quantity]]</f>
        <v>1592</v>
      </c>
    </row>
    <row r="864" spans="1:13" x14ac:dyDescent="0.35">
      <c r="A864" t="s">
        <v>901</v>
      </c>
      <c r="B864" s="2">
        <v>44295</v>
      </c>
      <c r="C864">
        <v>2</v>
      </c>
      <c r="D864" t="s">
        <v>71</v>
      </c>
      <c r="E864" t="s">
        <v>17</v>
      </c>
      <c r="F864" t="s">
        <v>18</v>
      </c>
      <c r="G864" t="s">
        <v>2042</v>
      </c>
      <c r="H864">
        <v>199</v>
      </c>
      <c r="I864">
        <v>3</v>
      </c>
      <c r="J864" t="str">
        <f>VLOOKUP(Data_Sales[[#This Row],[Sales Person]],Data_Persons!$C$1:$D$9,2,FALSE)</f>
        <v>Jeff</v>
      </c>
      <c r="K864">
        <f>INDEX(Data_Persons!$B$2:$D$10,MATCH(Data_Sales[[#This Row],[Sales Person]],Data_Persons!$C$2:$C$9,0),1)</f>
        <v>2</v>
      </c>
      <c r="L864">
        <f>VLOOKUP(Data_Sales[[#This Row],[Manager]],Data_Persons!$A$1:$C$9,2,FALSE)</f>
        <v>3</v>
      </c>
      <c r="M864">
        <f>Data_Sales[[#This Row],[Price]]*Data_Sales[[#This Row],[Quantity]]</f>
        <v>597</v>
      </c>
    </row>
    <row r="865" spans="1:13" x14ac:dyDescent="0.35">
      <c r="A865" t="s">
        <v>902</v>
      </c>
      <c r="B865" s="2">
        <v>44295</v>
      </c>
      <c r="C865">
        <v>5</v>
      </c>
      <c r="D865" t="s">
        <v>20</v>
      </c>
      <c r="E865" t="s">
        <v>27</v>
      </c>
      <c r="F865" t="s">
        <v>18</v>
      </c>
      <c r="G865" t="s">
        <v>2042</v>
      </c>
      <c r="H865">
        <v>199</v>
      </c>
      <c r="I865">
        <v>4</v>
      </c>
      <c r="J865" t="str">
        <f>VLOOKUP(Data_Sales[[#This Row],[Sales Person]],Data_Persons!$C$1:$D$9,2,FALSE)</f>
        <v>Sara</v>
      </c>
      <c r="K865">
        <f>INDEX(Data_Persons!$B$2:$D$10,MATCH(Data_Sales[[#This Row],[Sales Person]],Data_Persons!$C$2:$C$9,0),1)</f>
        <v>2</v>
      </c>
      <c r="L865">
        <f>VLOOKUP(Data_Sales[[#This Row],[Manager]],Data_Persons!$A$1:$C$9,2,FALSE)</f>
        <v>5</v>
      </c>
      <c r="M865">
        <f>Data_Sales[[#This Row],[Price]]*Data_Sales[[#This Row],[Quantity]]</f>
        <v>796</v>
      </c>
    </row>
    <row r="866" spans="1:13" x14ac:dyDescent="0.35">
      <c r="A866" t="s">
        <v>903</v>
      </c>
      <c r="B866" s="2">
        <v>44300</v>
      </c>
      <c r="C866">
        <v>9</v>
      </c>
      <c r="D866" t="s">
        <v>37</v>
      </c>
      <c r="E866" t="s">
        <v>13</v>
      </c>
      <c r="F866" t="s">
        <v>14</v>
      </c>
      <c r="G866" t="s">
        <v>2042</v>
      </c>
      <c r="H866">
        <v>199</v>
      </c>
      <c r="I866">
        <v>9</v>
      </c>
      <c r="J866" t="str">
        <f>VLOOKUP(Data_Sales[[#This Row],[Sales Person]],Data_Persons!$C$1:$D$9,2,FALSE)</f>
        <v>Steve</v>
      </c>
      <c r="K866">
        <f>INDEX(Data_Persons!$B$2:$D$10,MATCH(Data_Sales[[#This Row],[Sales Person]],Data_Persons!$C$2:$C$9,0),1)</f>
        <v>4</v>
      </c>
      <c r="L866">
        <f>VLOOKUP(Data_Sales[[#This Row],[Manager]],Data_Persons!$A$1:$C$9,2,FALSE)</f>
        <v>4</v>
      </c>
      <c r="M866">
        <f>Data_Sales[[#This Row],[Price]]*Data_Sales[[#This Row],[Quantity]]</f>
        <v>1791</v>
      </c>
    </row>
    <row r="867" spans="1:13" x14ac:dyDescent="0.35">
      <c r="A867" t="s">
        <v>904</v>
      </c>
      <c r="B867" s="2">
        <v>44300</v>
      </c>
      <c r="C867">
        <v>8</v>
      </c>
      <c r="D867" t="s">
        <v>73</v>
      </c>
      <c r="E867" t="s">
        <v>38</v>
      </c>
      <c r="F867" t="s">
        <v>14</v>
      </c>
      <c r="G867" t="s">
        <v>2042</v>
      </c>
      <c r="H867">
        <v>199</v>
      </c>
      <c r="I867">
        <v>2</v>
      </c>
      <c r="J867" t="str">
        <f>VLOOKUP(Data_Sales[[#This Row],[Sales Person]],Data_Persons!$C$1:$D$9,2,FALSE)</f>
        <v>Philip</v>
      </c>
      <c r="K867">
        <f>INDEX(Data_Persons!$B$2:$D$10,MATCH(Data_Sales[[#This Row],[Sales Person]],Data_Persons!$C$2:$C$9,0),1)</f>
        <v>8</v>
      </c>
      <c r="L867">
        <f>VLOOKUP(Data_Sales[[#This Row],[Manager]],Data_Persons!$A$1:$C$9,2,FALSE)</f>
        <v>8</v>
      </c>
      <c r="M867">
        <f>Data_Sales[[#This Row],[Price]]*Data_Sales[[#This Row],[Quantity]]</f>
        <v>398</v>
      </c>
    </row>
    <row r="868" spans="1:13" x14ac:dyDescent="0.35">
      <c r="A868" t="s">
        <v>905</v>
      </c>
      <c r="B868" s="2">
        <v>44300</v>
      </c>
      <c r="C868">
        <v>6</v>
      </c>
      <c r="D868" t="s">
        <v>12</v>
      </c>
      <c r="E868" t="s">
        <v>13</v>
      </c>
      <c r="F868" t="s">
        <v>14</v>
      </c>
      <c r="G868" t="s">
        <v>2042</v>
      </c>
      <c r="H868">
        <v>199</v>
      </c>
      <c r="I868">
        <v>8</v>
      </c>
      <c r="J868" t="str">
        <f>VLOOKUP(Data_Sales[[#This Row],[Sales Person]],Data_Persons!$C$1:$D$9,2,FALSE)</f>
        <v>Steve</v>
      </c>
      <c r="K868">
        <f>INDEX(Data_Persons!$B$2:$D$10,MATCH(Data_Sales[[#This Row],[Sales Person]],Data_Persons!$C$2:$C$9,0),1)</f>
        <v>4</v>
      </c>
      <c r="L868">
        <f>VLOOKUP(Data_Sales[[#This Row],[Manager]],Data_Persons!$A$1:$C$9,2,FALSE)</f>
        <v>4</v>
      </c>
      <c r="M868">
        <f>Data_Sales[[#This Row],[Price]]*Data_Sales[[#This Row],[Quantity]]</f>
        <v>1592</v>
      </c>
    </row>
    <row r="869" spans="1:13" x14ac:dyDescent="0.35">
      <c r="A869" t="s">
        <v>906</v>
      </c>
      <c r="B869" s="2">
        <v>44305</v>
      </c>
      <c r="C869">
        <v>9</v>
      </c>
      <c r="D869" t="s">
        <v>37</v>
      </c>
      <c r="E869" t="s">
        <v>38</v>
      </c>
      <c r="F869" t="s">
        <v>14</v>
      </c>
      <c r="G869" t="s">
        <v>2042</v>
      </c>
      <c r="H869">
        <v>199</v>
      </c>
      <c r="I869">
        <v>6</v>
      </c>
      <c r="J869" t="str">
        <f>VLOOKUP(Data_Sales[[#This Row],[Sales Person]],Data_Persons!$C$1:$D$9,2,FALSE)</f>
        <v>Philip</v>
      </c>
      <c r="K869">
        <f>INDEX(Data_Persons!$B$2:$D$10,MATCH(Data_Sales[[#This Row],[Sales Person]],Data_Persons!$C$2:$C$9,0),1)</f>
        <v>8</v>
      </c>
      <c r="L869">
        <f>VLOOKUP(Data_Sales[[#This Row],[Manager]],Data_Persons!$A$1:$C$9,2,FALSE)</f>
        <v>8</v>
      </c>
      <c r="M869">
        <f>Data_Sales[[#This Row],[Price]]*Data_Sales[[#This Row],[Quantity]]</f>
        <v>1194</v>
      </c>
    </row>
    <row r="870" spans="1:13" x14ac:dyDescent="0.35">
      <c r="A870" t="s">
        <v>907</v>
      </c>
      <c r="B870" s="2">
        <v>44305</v>
      </c>
      <c r="C870">
        <v>13</v>
      </c>
      <c r="D870" t="s">
        <v>32</v>
      </c>
      <c r="E870" t="s">
        <v>23</v>
      </c>
      <c r="F870" t="s">
        <v>24</v>
      </c>
      <c r="G870" t="s">
        <v>2042</v>
      </c>
      <c r="H870">
        <v>199</v>
      </c>
      <c r="I870">
        <v>2</v>
      </c>
      <c r="J870" t="str">
        <f>VLOOKUP(Data_Sales[[#This Row],[Sales Person]],Data_Persons!$C$1:$D$9,2,FALSE)</f>
        <v>Sara</v>
      </c>
      <c r="K870">
        <f>INDEX(Data_Persons!$B$2:$D$10,MATCH(Data_Sales[[#This Row],[Sales Person]],Data_Persons!$C$2:$C$9,0),1)</f>
        <v>5</v>
      </c>
      <c r="L870">
        <f>VLOOKUP(Data_Sales[[#This Row],[Manager]],Data_Persons!$A$1:$C$9,2,FALSE)</f>
        <v>5</v>
      </c>
      <c r="M870">
        <f>Data_Sales[[#This Row],[Price]]*Data_Sales[[#This Row],[Quantity]]</f>
        <v>398</v>
      </c>
    </row>
    <row r="871" spans="1:13" x14ac:dyDescent="0.35">
      <c r="A871" t="s">
        <v>908</v>
      </c>
      <c r="B871" s="2">
        <v>44305</v>
      </c>
      <c r="C871">
        <v>18</v>
      </c>
      <c r="D871" t="s">
        <v>49</v>
      </c>
      <c r="E871" t="s">
        <v>35</v>
      </c>
      <c r="F871" t="s">
        <v>10</v>
      </c>
      <c r="G871" t="s">
        <v>2042</v>
      </c>
      <c r="H871">
        <v>199</v>
      </c>
      <c r="I871">
        <v>0</v>
      </c>
      <c r="J871" t="str">
        <f>VLOOKUP(Data_Sales[[#This Row],[Sales Person]],Data_Persons!$C$1:$D$9,2,FALSE)</f>
        <v>Jeff</v>
      </c>
      <c r="K871">
        <f>INDEX(Data_Persons!$B$2:$D$10,MATCH(Data_Sales[[#This Row],[Sales Person]],Data_Persons!$C$2:$C$9,0),1)</f>
        <v>5</v>
      </c>
      <c r="L871">
        <f>VLOOKUP(Data_Sales[[#This Row],[Manager]],Data_Persons!$A$1:$C$9,2,FALSE)</f>
        <v>3</v>
      </c>
      <c r="M871">
        <f>Data_Sales[[#This Row],[Price]]*Data_Sales[[#This Row],[Quantity]]</f>
        <v>0</v>
      </c>
    </row>
    <row r="872" spans="1:13" x14ac:dyDescent="0.35">
      <c r="A872" t="s">
        <v>909</v>
      </c>
      <c r="B872" s="2">
        <v>44307</v>
      </c>
      <c r="C872">
        <v>18</v>
      </c>
      <c r="D872" t="s">
        <v>49</v>
      </c>
      <c r="E872" t="s">
        <v>9</v>
      </c>
      <c r="F872" t="s">
        <v>10</v>
      </c>
      <c r="G872" t="s">
        <v>2042</v>
      </c>
      <c r="H872">
        <v>199</v>
      </c>
      <c r="I872">
        <v>8</v>
      </c>
      <c r="J872" t="str">
        <f>VLOOKUP(Data_Sales[[#This Row],[Sales Person]],Data_Persons!$C$1:$D$9,2,FALSE)</f>
        <v>Jeff</v>
      </c>
      <c r="K872">
        <f>INDEX(Data_Persons!$B$2:$D$10,MATCH(Data_Sales[[#This Row],[Sales Person]],Data_Persons!$C$2:$C$9,0),1)</f>
        <v>3</v>
      </c>
      <c r="L872">
        <f>VLOOKUP(Data_Sales[[#This Row],[Manager]],Data_Persons!$A$1:$C$9,2,FALSE)</f>
        <v>3</v>
      </c>
      <c r="M872">
        <f>Data_Sales[[#This Row],[Price]]*Data_Sales[[#This Row],[Quantity]]</f>
        <v>1592</v>
      </c>
    </row>
    <row r="873" spans="1:13" x14ac:dyDescent="0.35">
      <c r="A873" t="s">
        <v>910</v>
      </c>
      <c r="B873" s="2">
        <v>44308</v>
      </c>
      <c r="C873">
        <v>19</v>
      </c>
      <c r="D873" t="s">
        <v>29</v>
      </c>
      <c r="E873" t="s">
        <v>35</v>
      </c>
      <c r="F873" t="s">
        <v>10</v>
      </c>
      <c r="G873" t="s">
        <v>2042</v>
      </c>
      <c r="H873">
        <v>199</v>
      </c>
      <c r="I873">
        <v>9</v>
      </c>
      <c r="J873" t="str">
        <f>VLOOKUP(Data_Sales[[#This Row],[Sales Person]],Data_Persons!$C$1:$D$9,2,FALSE)</f>
        <v>Jeff</v>
      </c>
      <c r="K873">
        <f>INDEX(Data_Persons!$B$2:$D$10,MATCH(Data_Sales[[#This Row],[Sales Person]],Data_Persons!$C$2:$C$9,0),1)</f>
        <v>5</v>
      </c>
      <c r="L873">
        <f>VLOOKUP(Data_Sales[[#This Row],[Manager]],Data_Persons!$A$1:$C$9,2,FALSE)</f>
        <v>3</v>
      </c>
      <c r="M873">
        <f>Data_Sales[[#This Row],[Price]]*Data_Sales[[#This Row],[Quantity]]</f>
        <v>1791</v>
      </c>
    </row>
    <row r="874" spans="1:13" x14ac:dyDescent="0.35">
      <c r="A874" t="s">
        <v>911</v>
      </c>
      <c r="B874" s="2">
        <v>44310</v>
      </c>
      <c r="C874">
        <v>15</v>
      </c>
      <c r="D874" t="s">
        <v>46</v>
      </c>
      <c r="E874" t="s">
        <v>33</v>
      </c>
      <c r="F874" t="s">
        <v>24</v>
      </c>
      <c r="G874" t="s">
        <v>2042</v>
      </c>
      <c r="H874">
        <v>199</v>
      </c>
      <c r="I874">
        <v>4</v>
      </c>
      <c r="J874" t="str">
        <f>VLOOKUP(Data_Sales[[#This Row],[Sales Person]],Data_Persons!$C$1:$D$9,2,FALSE)</f>
        <v>Steve</v>
      </c>
      <c r="K874">
        <f>INDEX(Data_Persons!$B$2:$D$10,MATCH(Data_Sales[[#This Row],[Sales Person]],Data_Persons!$C$2:$C$9,0),1)</f>
        <v>6</v>
      </c>
      <c r="L874">
        <f>VLOOKUP(Data_Sales[[#This Row],[Manager]],Data_Persons!$A$1:$C$9,2,FALSE)</f>
        <v>4</v>
      </c>
      <c r="M874">
        <f>Data_Sales[[#This Row],[Price]]*Data_Sales[[#This Row],[Quantity]]</f>
        <v>796</v>
      </c>
    </row>
    <row r="875" spans="1:13" x14ac:dyDescent="0.35">
      <c r="A875" t="s">
        <v>912</v>
      </c>
      <c r="B875" s="2">
        <v>44310</v>
      </c>
      <c r="C875">
        <v>15</v>
      </c>
      <c r="D875" t="s">
        <v>46</v>
      </c>
      <c r="E875" t="s">
        <v>23</v>
      </c>
      <c r="F875" t="s">
        <v>24</v>
      </c>
      <c r="G875" t="s">
        <v>2042</v>
      </c>
      <c r="H875">
        <v>199</v>
      </c>
      <c r="I875">
        <v>6</v>
      </c>
      <c r="J875" t="str">
        <f>VLOOKUP(Data_Sales[[#This Row],[Sales Person]],Data_Persons!$C$1:$D$9,2,FALSE)</f>
        <v>Sara</v>
      </c>
      <c r="K875">
        <f>INDEX(Data_Persons!$B$2:$D$10,MATCH(Data_Sales[[#This Row],[Sales Person]],Data_Persons!$C$2:$C$9,0),1)</f>
        <v>5</v>
      </c>
      <c r="L875">
        <f>VLOOKUP(Data_Sales[[#This Row],[Manager]],Data_Persons!$A$1:$C$9,2,FALSE)</f>
        <v>5</v>
      </c>
      <c r="M875">
        <f>Data_Sales[[#This Row],[Price]]*Data_Sales[[#This Row],[Quantity]]</f>
        <v>1194</v>
      </c>
    </row>
    <row r="876" spans="1:13" x14ac:dyDescent="0.35">
      <c r="A876" t="s">
        <v>913</v>
      </c>
      <c r="B876" s="2">
        <v>44311</v>
      </c>
      <c r="C876">
        <v>12</v>
      </c>
      <c r="D876" t="s">
        <v>22</v>
      </c>
      <c r="E876" t="s">
        <v>33</v>
      </c>
      <c r="F876" t="s">
        <v>24</v>
      </c>
      <c r="G876" t="s">
        <v>2042</v>
      </c>
      <c r="H876">
        <v>199</v>
      </c>
      <c r="I876">
        <v>6</v>
      </c>
      <c r="J876" t="str">
        <f>VLOOKUP(Data_Sales[[#This Row],[Sales Person]],Data_Persons!$C$1:$D$9,2,FALSE)</f>
        <v>Steve</v>
      </c>
      <c r="K876">
        <f>INDEX(Data_Persons!$B$2:$D$10,MATCH(Data_Sales[[#This Row],[Sales Person]],Data_Persons!$C$2:$C$9,0),1)</f>
        <v>6</v>
      </c>
      <c r="L876">
        <f>VLOOKUP(Data_Sales[[#This Row],[Manager]],Data_Persons!$A$1:$C$9,2,FALSE)</f>
        <v>4</v>
      </c>
      <c r="M876">
        <f>Data_Sales[[#This Row],[Price]]*Data_Sales[[#This Row],[Quantity]]</f>
        <v>1194</v>
      </c>
    </row>
    <row r="877" spans="1:13" x14ac:dyDescent="0.35">
      <c r="A877" t="s">
        <v>914</v>
      </c>
      <c r="B877" s="2">
        <v>44314</v>
      </c>
      <c r="C877">
        <v>10</v>
      </c>
      <c r="D877" t="s">
        <v>65</v>
      </c>
      <c r="E877" t="s">
        <v>13</v>
      </c>
      <c r="F877" t="s">
        <v>14</v>
      </c>
      <c r="G877" t="s">
        <v>2042</v>
      </c>
      <c r="H877">
        <v>199</v>
      </c>
      <c r="I877">
        <v>0</v>
      </c>
      <c r="J877" t="str">
        <f>VLOOKUP(Data_Sales[[#This Row],[Sales Person]],Data_Persons!$C$1:$D$9,2,FALSE)</f>
        <v>Steve</v>
      </c>
      <c r="K877">
        <f>INDEX(Data_Persons!$B$2:$D$10,MATCH(Data_Sales[[#This Row],[Sales Person]],Data_Persons!$C$2:$C$9,0),1)</f>
        <v>4</v>
      </c>
      <c r="L877">
        <f>VLOOKUP(Data_Sales[[#This Row],[Manager]],Data_Persons!$A$1:$C$9,2,FALSE)</f>
        <v>4</v>
      </c>
      <c r="M877">
        <f>Data_Sales[[#This Row],[Price]]*Data_Sales[[#This Row],[Quantity]]</f>
        <v>0</v>
      </c>
    </row>
    <row r="878" spans="1:13" x14ac:dyDescent="0.35">
      <c r="A878" t="s">
        <v>915</v>
      </c>
      <c r="B878" s="2">
        <v>44316</v>
      </c>
      <c r="C878">
        <v>18</v>
      </c>
      <c r="D878" t="s">
        <v>49</v>
      </c>
      <c r="E878" t="s">
        <v>35</v>
      </c>
      <c r="F878" t="s">
        <v>10</v>
      </c>
      <c r="G878" t="s">
        <v>2042</v>
      </c>
      <c r="H878">
        <v>199</v>
      </c>
      <c r="I878">
        <v>3</v>
      </c>
      <c r="J878" t="str">
        <f>VLOOKUP(Data_Sales[[#This Row],[Sales Person]],Data_Persons!$C$1:$D$9,2,FALSE)</f>
        <v>Jeff</v>
      </c>
      <c r="K878">
        <f>INDEX(Data_Persons!$B$2:$D$10,MATCH(Data_Sales[[#This Row],[Sales Person]],Data_Persons!$C$2:$C$9,0),1)</f>
        <v>5</v>
      </c>
      <c r="L878">
        <f>VLOOKUP(Data_Sales[[#This Row],[Manager]],Data_Persons!$A$1:$C$9,2,FALSE)</f>
        <v>3</v>
      </c>
      <c r="M878">
        <f>Data_Sales[[#This Row],[Price]]*Data_Sales[[#This Row],[Quantity]]</f>
        <v>597</v>
      </c>
    </row>
    <row r="879" spans="1:13" x14ac:dyDescent="0.35">
      <c r="A879" t="s">
        <v>916</v>
      </c>
      <c r="B879" s="2">
        <v>44322</v>
      </c>
      <c r="C879">
        <v>16</v>
      </c>
      <c r="D879" t="s">
        <v>89</v>
      </c>
      <c r="E879" t="s">
        <v>35</v>
      </c>
      <c r="F879" t="s">
        <v>10</v>
      </c>
      <c r="G879" t="s">
        <v>2042</v>
      </c>
      <c r="H879">
        <v>199</v>
      </c>
      <c r="I879">
        <v>3</v>
      </c>
      <c r="J879" t="str">
        <f>VLOOKUP(Data_Sales[[#This Row],[Sales Person]],Data_Persons!$C$1:$D$9,2,FALSE)</f>
        <v>Jeff</v>
      </c>
      <c r="K879">
        <f>INDEX(Data_Persons!$B$2:$D$10,MATCH(Data_Sales[[#This Row],[Sales Person]],Data_Persons!$C$2:$C$9,0),1)</f>
        <v>5</v>
      </c>
      <c r="L879">
        <f>VLOOKUP(Data_Sales[[#This Row],[Manager]],Data_Persons!$A$1:$C$9,2,FALSE)</f>
        <v>3</v>
      </c>
      <c r="M879">
        <f>Data_Sales[[#This Row],[Price]]*Data_Sales[[#This Row],[Quantity]]</f>
        <v>597</v>
      </c>
    </row>
    <row r="880" spans="1:13" x14ac:dyDescent="0.35">
      <c r="A880" t="s">
        <v>917</v>
      </c>
      <c r="B880" s="2">
        <v>44322</v>
      </c>
      <c r="C880">
        <v>3</v>
      </c>
      <c r="D880" t="s">
        <v>26</v>
      </c>
      <c r="E880" t="s">
        <v>27</v>
      </c>
      <c r="F880" t="s">
        <v>18</v>
      </c>
      <c r="G880" t="s">
        <v>2042</v>
      </c>
      <c r="H880">
        <v>199</v>
      </c>
      <c r="I880">
        <v>1</v>
      </c>
      <c r="J880" t="str">
        <f>VLOOKUP(Data_Sales[[#This Row],[Sales Person]],Data_Persons!$C$1:$D$9,2,FALSE)</f>
        <v>Sara</v>
      </c>
      <c r="K880">
        <f>INDEX(Data_Persons!$B$2:$D$10,MATCH(Data_Sales[[#This Row],[Sales Person]],Data_Persons!$C$2:$C$9,0),1)</f>
        <v>2</v>
      </c>
      <c r="L880">
        <f>VLOOKUP(Data_Sales[[#This Row],[Manager]],Data_Persons!$A$1:$C$9,2,FALSE)</f>
        <v>5</v>
      </c>
      <c r="M880">
        <f>Data_Sales[[#This Row],[Price]]*Data_Sales[[#This Row],[Quantity]]</f>
        <v>199</v>
      </c>
    </row>
    <row r="881" spans="1:13" x14ac:dyDescent="0.35">
      <c r="A881" t="s">
        <v>918</v>
      </c>
      <c r="B881" s="2">
        <v>44324</v>
      </c>
      <c r="C881">
        <v>13</v>
      </c>
      <c r="D881" t="s">
        <v>32</v>
      </c>
      <c r="E881" t="s">
        <v>23</v>
      </c>
      <c r="F881" t="s">
        <v>24</v>
      </c>
      <c r="G881" t="s">
        <v>2042</v>
      </c>
      <c r="H881">
        <v>199</v>
      </c>
      <c r="I881">
        <v>1</v>
      </c>
      <c r="J881" t="str">
        <f>VLOOKUP(Data_Sales[[#This Row],[Sales Person]],Data_Persons!$C$1:$D$9,2,FALSE)</f>
        <v>Sara</v>
      </c>
      <c r="K881">
        <f>INDEX(Data_Persons!$B$2:$D$10,MATCH(Data_Sales[[#This Row],[Sales Person]],Data_Persons!$C$2:$C$9,0),1)</f>
        <v>5</v>
      </c>
      <c r="L881">
        <f>VLOOKUP(Data_Sales[[#This Row],[Manager]],Data_Persons!$A$1:$C$9,2,FALSE)</f>
        <v>5</v>
      </c>
      <c r="M881">
        <f>Data_Sales[[#This Row],[Price]]*Data_Sales[[#This Row],[Quantity]]</f>
        <v>199</v>
      </c>
    </row>
    <row r="882" spans="1:13" x14ac:dyDescent="0.35">
      <c r="A882" t="s">
        <v>919</v>
      </c>
      <c r="B882" s="2">
        <v>44326</v>
      </c>
      <c r="C882">
        <v>14</v>
      </c>
      <c r="D882" t="s">
        <v>62</v>
      </c>
      <c r="E882" t="s">
        <v>23</v>
      </c>
      <c r="F882" t="s">
        <v>24</v>
      </c>
      <c r="G882" t="s">
        <v>2042</v>
      </c>
      <c r="H882">
        <v>199</v>
      </c>
      <c r="I882">
        <v>3</v>
      </c>
      <c r="J882" t="str">
        <f>VLOOKUP(Data_Sales[[#This Row],[Sales Person]],Data_Persons!$C$1:$D$9,2,FALSE)</f>
        <v>Sara</v>
      </c>
      <c r="K882">
        <f>INDEX(Data_Persons!$B$2:$D$10,MATCH(Data_Sales[[#This Row],[Sales Person]],Data_Persons!$C$2:$C$9,0),1)</f>
        <v>5</v>
      </c>
      <c r="L882">
        <f>VLOOKUP(Data_Sales[[#This Row],[Manager]],Data_Persons!$A$1:$C$9,2,FALSE)</f>
        <v>5</v>
      </c>
      <c r="M882">
        <f>Data_Sales[[#This Row],[Price]]*Data_Sales[[#This Row],[Quantity]]</f>
        <v>597</v>
      </c>
    </row>
    <row r="883" spans="1:13" x14ac:dyDescent="0.35">
      <c r="A883" t="s">
        <v>920</v>
      </c>
      <c r="B883" s="2">
        <v>44328</v>
      </c>
      <c r="C883">
        <v>17</v>
      </c>
      <c r="D883" t="s">
        <v>60</v>
      </c>
      <c r="E883" t="s">
        <v>9</v>
      </c>
      <c r="F883" t="s">
        <v>10</v>
      </c>
      <c r="G883" t="s">
        <v>2042</v>
      </c>
      <c r="H883">
        <v>199</v>
      </c>
      <c r="I883">
        <v>8</v>
      </c>
      <c r="J883" t="str">
        <f>VLOOKUP(Data_Sales[[#This Row],[Sales Person]],Data_Persons!$C$1:$D$9,2,FALSE)</f>
        <v>Jeff</v>
      </c>
      <c r="K883">
        <f>INDEX(Data_Persons!$B$2:$D$10,MATCH(Data_Sales[[#This Row],[Sales Person]],Data_Persons!$C$2:$C$9,0),1)</f>
        <v>3</v>
      </c>
      <c r="L883">
        <f>VLOOKUP(Data_Sales[[#This Row],[Manager]],Data_Persons!$A$1:$C$9,2,FALSE)</f>
        <v>3</v>
      </c>
      <c r="M883">
        <f>Data_Sales[[#This Row],[Price]]*Data_Sales[[#This Row],[Quantity]]</f>
        <v>1592</v>
      </c>
    </row>
    <row r="884" spans="1:13" x14ac:dyDescent="0.35">
      <c r="A884" t="s">
        <v>921</v>
      </c>
      <c r="B884" s="2">
        <v>44329</v>
      </c>
      <c r="C884">
        <v>5</v>
      </c>
      <c r="D884" t="s">
        <v>20</v>
      </c>
      <c r="E884" t="s">
        <v>17</v>
      </c>
      <c r="F884" t="s">
        <v>18</v>
      </c>
      <c r="G884" t="s">
        <v>2042</v>
      </c>
      <c r="H884">
        <v>199</v>
      </c>
      <c r="I884">
        <v>6</v>
      </c>
      <c r="J884" t="str">
        <f>VLOOKUP(Data_Sales[[#This Row],[Sales Person]],Data_Persons!$C$1:$D$9,2,FALSE)</f>
        <v>Jeff</v>
      </c>
      <c r="K884">
        <f>INDEX(Data_Persons!$B$2:$D$10,MATCH(Data_Sales[[#This Row],[Sales Person]],Data_Persons!$C$2:$C$9,0),1)</f>
        <v>2</v>
      </c>
      <c r="L884">
        <f>VLOOKUP(Data_Sales[[#This Row],[Manager]],Data_Persons!$A$1:$C$9,2,FALSE)</f>
        <v>3</v>
      </c>
      <c r="M884">
        <f>Data_Sales[[#This Row],[Price]]*Data_Sales[[#This Row],[Quantity]]</f>
        <v>1194</v>
      </c>
    </row>
    <row r="885" spans="1:13" x14ac:dyDescent="0.35">
      <c r="A885" t="s">
        <v>922</v>
      </c>
      <c r="B885" s="2">
        <v>44331</v>
      </c>
      <c r="C885">
        <v>17</v>
      </c>
      <c r="D885" t="s">
        <v>60</v>
      </c>
      <c r="E885" t="s">
        <v>9</v>
      </c>
      <c r="F885" t="s">
        <v>10</v>
      </c>
      <c r="G885" t="s">
        <v>2042</v>
      </c>
      <c r="H885">
        <v>199</v>
      </c>
      <c r="I885">
        <v>0</v>
      </c>
      <c r="J885" t="str">
        <f>VLOOKUP(Data_Sales[[#This Row],[Sales Person]],Data_Persons!$C$1:$D$9,2,FALSE)</f>
        <v>Jeff</v>
      </c>
      <c r="K885">
        <f>INDEX(Data_Persons!$B$2:$D$10,MATCH(Data_Sales[[#This Row],[Sales Person]],Data_Persons!$C$2:$C$9,0),1)</f>
        <v>3</v>
      </c>
      <c r="L885">
        <f>VLOOKUP(Data_Sales[[#This Row],[Manager]],Data_Persons!$A$1:$C$9,2,FALSE)</f>
        <v>3</v>
      </c>
      <c r="M885">
        <f>Data_Sales[[#This Row],[Price]]*Data_Sales[[#This Row],[Quantity]]</f>
        <v>0</v>
      </c>
    </row>
    <row r="886" spans="1:13" x14ac:dyDescent="0.35">
      <c r="A886" t="s">
        <v>923</v>
      </c>
      <c r="B886" s="2">
        <v>44331</v>
      </c>
      <c r="C886">
        <v>18</v>
      </c>
      <c r="D886" t="s">
        <v>49</v>
      </c>
      <c r="E886" t="s">
        <v>9</v>
      </c>
      <c r="F886" t="s">
        <v>10</v>
      </c>
      <c r="G886" t="s">
        <v>2042</v>
      </c>
      <c r="H886">
        <v>199</v>
      </c>
      <c r="I886">
        <v>6</v>
      </c>
      <c r="J886" t="str">
        <f>VLOOKUP(Data_Sales[[#This Row],[Sales Person]],Data_Persons!$C$1:$D$9,2,FALSE)</f>
        <v>Jeff</v>
      </c>
      <c r="K886">
        <f>INDEX(Data_Persons!$B$2:$D$10,MATCH(Data_Sales[[#This Row],[Sales Person]],Data_Persons!$C$2:$C$9,0),1)</f>
        <v>3</v>
      </c>
      <c r="L886">
        <f>VLOOKUP(Data_Sales[[#This Row],[Manager]],Data_Persons!$A$1:$C$9,2,FALSE)</f>
        <v>3</v>
      </c>
      <c r="M886">
        <f>Data_Sales[[#This Row],[Price]]*Data_Sales[[#This Row],[Quantity]]</f>
        <v>1194</v>
      </c>
    </row>
    <row r="887" spans="1:13" x14ac:dyDescent="0.35">
      <c r="A887" t="s">
        <v>924</v>
      </c>
      <c r="B887" s="2">
        <v>44332</v>
      </c>
      <c r="C887">
        <v>9</v>
      </c>
      <c r="D887" t="s">
        <v>37</v>
      </c>
      <c r="E887" t="s">
        <v>13</v>
      </c>
      <c r="F887" t="s">
        <v>14</v>
      </c>
      <c r="G887" t="s">
        <v>2042</v>
      </c>
      <c r="H887">
        <v>199</v>
      </c>
      <c r="I887">
        <v>2</v>
      </c>
      <c r="J887" t="str">
        <f>VLOOKUP(Data_Sales[[#This Row],[Sales Person]],Data_Persons!$C$1:$D$9,2,FALSE)</f>
        <v>Steve</v>
      </c>
      <c r="K887">
        <f>INDEX(Data_Persons!$B$2:$D$10,MATCH(Data_Sales[[#This Row],[Sales Person]],Data_Persons!$C$2:$C$9,0),1)</f>
        <v>4</v>
      </c>
      <c r="L887">
        <f>VLOOKUP(Data_Sales[[#This Row],[Manager]],Data_Persons!$A$1:$C$9,2,FALSE)</f>
        <v>4</v>
      </c>
      <c r="M887">
        <f>Data_Sales[[#This Row],[Price]]*Data_Sales[[#This Row],[Quantity]]</f>
        <v>398</v>
      </c>
    </row>
    <row r="888" spans="1:13" x14ac:dyDescent="0.35">
      <c r="A888" t="s">
        <v>925</v>
      </c>
      <c r="B888" s="2">
        <v>44333</v>
      </c>
      <c r="C888">
        <v>12</v>
      </c>
      <c r="D888" t="s">
        <v>22</v>
      </c>
      <c r="E888" t="s">
        <v>33</v>
      </c>
      <c r="F888" t="s">
        <v>24</v>
      </c>
      <c r="G888" t="s">
        <v>2042</v>
      </c>
      <c r="H888">
        <v>199</v>
      </c>
      <c r="I888">
        <v>3</v>
      </c>
      <c r="J888" t="str">
        <f>VLOOKUP(Data_Sales[[#This Row],[Sales Person]],Data_Persons!$C$1:$D$9,2,FALSE)</f>
        <v>Steve</v>
      </c>
      <c r="K888">
        <f>INDEX(Data_Persons!$B$2:$D$10,MATCH(Data_Sales[[#This Row],[Sales Person]],Data_Persons!$C$2:$C$9,0),1)</f>
        <v>6</v>
      </c>
      <c r="L888">
        <f>VLOOKUP(Data_Sales[[#This Row],[Manager]],Data_Persons!$A$1:$C$9,2,FALSE)</f>
        <v>4</v>
      </c>
      <c r="M888">
        <f>Data_Sales[[#This Row],[Price]]*Data_Sales[[#This Row],[Quantity]]</f>
        <v>597</v>
      </c>
    </row>
    <row r="889" spans="1:13" x14ac:dyDescent="0.35">
      <c r="A889" t="s">
        <v>926</v>
      </c>
      <c r="B889" s="2">
        <v>44335</v>
      </c>
      <c r="C889">
        <v>4</v>
      </c>
      <c r="D889" t="s">
        <v>16</v>
      </c>
      <c r="E889" t="s">
        <v>17</v>
      </c>
      <c r="F889" t="s">
        <v>18</v>
      </c>
      <c r="G889" t="s">
        <v>2042</v>
      </c>
      <c r="H889">
        <v>199</v>
      </c>
      <c r="I889">
        <v>0</v>
      </c>
      <c r="J889" t="str">
        <f>VLOOKUP(Data_Sales[[#This Row],[Sales Person]],Data_Persons!$C$1:$D$9,2,FALSE)</f>
        <v>Jeff</v>
      </c>
      <c r="K889">
        <f>INDEX(Data_Persons!$B$2:$D$10,MATCH(Data_Sales[[#This Row],[Sales Person]],Data_Persons!$C$2:$C$9,0),1)</f>
        <v>2</v>
      </c>
      <c r="L889">
        <f>VLOOKUP(Data_Sales[[#This Row],[Manager]],Data_Persons!$A$1:$C$9,2,FALSE)</f>
        <v>3</v>
      </c>
      <c r="M889">
        <f>Data_Sales[[#This Row],[Price]]*Data_Sales[[#This Row],[Quantity]]</f>
        <v>0</v>
      </c>
    </row>
    <row r="890" spans="1:13" x14ac:dyDescent="0.35">
      <c r="A890" t="s">
        <v>927</v>
      </c>
      <c r="B890" s="2">
        <v>44339</v>
      </c>
      <c r="C890">
        <v>13</v>
      </c>
      <c r="D890" t="s">
        <v>32</v>
      </c>
      <c r="E890" t="s">
        <v>23</v>
      </c>
      <c r="F890" t="s">
        <v>24</v>
      </c>
      <c r="G890" t="s">
        <v>2042</v>
      </c>
      <c r="H890">
        <v>199</v>
      </c>
      <c r="I890">
        <v>2</v>
      </c>
      <c r="J890" t="str">
        <f>VLOOKUP(Data_Sales[[#This Row],[Sales Person]],Data_Persons!$C$1:$D$9,2,FALSE)</f>
        <v>Sara</v>
      </c>
      <c r="K890">
        <f>INDEX(Data_Persons!$B$2:$D$10,MATCH(Data_Sales[[#This Row],[Sales Person]],Data_Persons!$C$2:$C$9,0),1)</f>
        <v>5</v>
      </c>
      <c r="L890">
        <f>VLOOKUP(Data_Sales[[#This Row],[Manager]],Data_Persons!$A$1:$C$9,2,FALSE)</f>
        <v>5</v>
      </c>
      <c r="M890">
        <f>Data_Sales[[#This Row],[Price]]*Data_Sales[[#This Row],[Quantity]]</f>
        <v>398</v>
      </c>
    </row>
    <row r="891" spans="1:13" x14ac:dyDescent="0.35">
      <c r="A891" t="s">
        <v>928</v>
      </c>
      <c r="B891" s="2">
        <v>44340</v>
      </c>
      <c r="C891">
        <v>4</v>
      </c>
      <c r="D891" t="s">
        <v>16</v>
      </c>
      <c r="E891" t="s">
        <v>27</v>
      </c>
      <c r="F891" t="s">
        <v>18</v>
      </c>
      <c r="G891" t="s">
        <v>2042</v>
      </c>
      <c r="H891">
        <v>199</v>
      </c>
      <c r="I891">
        <v>4</v>
      </c>
      <c r="J891" t="str">
        <f>VLOOKUP(Data_Sales[[#This Row],[Sales Person]],Data_Persons!$C$1:$D$9,2,FALSE)</f>
        <v>Sara</v>
      </c>
      <c r="K891">
        <f>INDEX(Data_Persons!$B$2:$D$10,MATCH(Data_Sales[[#This Row],[Sales Person]],Data_Persons!$C$2:$C$9,0),1)</f>
        <v>2</v>
      </c>
      <c r="L891">
        <f>VLOOKUP(Data_Sales[[#This Row],[Manager]],Data_Persons!$A$1:$C$9,2,FALSE)</f>
        <v>5</v>
      </c>
      <c r="M891">
        <f>Data_Sales[[#This Row],[Price]]*Data_Sales[[#This Row],[Quantity]]</f>
        <v>796</v>
      </c>
    </row>
    <row r="892" spans="1:13" x14ac:dyDescent="0.35">
      <c r="A892" t="s">
        <v>929</v>
      </c>
      <c r="B892" s="2">
        <v>44341</v>
      </c>
      <c r="C892">
        <v>16</v>
      </c>
      <c r="D892" t="s">
        <v>89</v>
      </c>
      <c r="E892" t="s">
        <v>35</v>
      </c>
      <c r="F892" t="s">
        <v>10</v>
      </c>
      <c r="G892" t="s">
        <v>2042</v>
      </c>
      <c r="H892">
        <v>199</v>
      </c>
      <c r="I892">
        <v>7</v>
      </c>
      <c r="J892" t="str">
        <f>VLOOKUP(Data_Sales[[#This Row],[Sales Person]],Data_Persons!$C$1:$D$9,2,FALSE)</f>
        <v>Jeff</v>
      </c>
      <c r="K892">
        <f>INDEX(Data_Persons!$B$2:$D$10,MATCH(Data_Sales[[#This Row],[Sales Person]],Data_Persons!$C$2:$C$9,0),1)</f>
        <v>5</v>
      </c>
      <c r="L892">
        <f>VLOOKUP(Data_Sales[[#This Row],[Manager]],Data_Persons!$A$1:$C$9,2,FALSE)</f>
        <v>3</v>
      </c>
      <c r="M892">
        <f>Data_Sales[[#This Row],[Price]]*Data_Sales[[#This Row],[Quantity]]</f>
        <v>1393</v>
      </c>
    </row>
    <row r="893" spans="1:13" x14ac:dyDescent="0.35">
      <c r="A893" t="s">
        <v>930</v>
      </c>
      <c r="B893" s="2">
        <v>44342</v>
      </c>
      <c r="C893">
        <v>13</v>
      </c>
      <c r="D893" t="s">
        <v>32</v>
      </c>
      <c r="E893" t="s">
        <v>23</v>
      </c>
      <c r="F893" t="s">
        <v>24</v>
      </c>
      <c r="G893" t="s">
        <v>2042</v>
      </c>
      <c r="H893">
        <v>199</v>
      </c>
      <c r="I893">
        <v>5</v>
      </c>
      <c r="J893" t="str">
        <f>VLOOKUP(Data_Sales[[#This Row],[Sales Person]],Data_Persons!$C$1:$D$9,2,FALSE)</f>
        <v>Sara</v>
      </c>
      <c r="K893">
        <f>INDEX(Data_Persons!$B$2:$D$10,MATCH(Data_Sales[[#This Row],[Sales Person]],Data_Persons!$C$2:$C$9,0),1)</f>
        <v>5</v>
      </c>
      <c r="L893">
        <f>VLOOKUP(Data_Sales[[#This Row],[Manager]],Data_Persons!$A$1:$C$9,2,FALSE)</f>
        <v>5</v>
      </c>
      <c r="M893">
        <f>Data_Sales[[#This Row],[Price]]*Data_Sales[[#This Row],[Quantity]]</f>
        <v>995</v>
      </c>
    </row>
    <row r="894" spans="1:13" x14ac:dyDescent="0.35">
      <c r="A894" t="s">
        <v>931</v>
      </c>
      <c r="B894" s="2">
        <v>44342</v>
      </c>
      <c r="C894">
        <v>18</v>
      </c>
      <c r="D894" t="s">
        <v>49</v>
      </c>
      <c r="E894" t="s">
        <v>35</v>
      </c>
      <c r="F894" t="s">
        <v>10</v>
      </c>
      <c r="G894" t="s">
        <v>2042</v>
      </c>
      <c r="H894">
        <v>199</v>
      </c>
      <c r="I894">
        <v>8</v>
      </c>
      <c r="J894" t="str">
        <f>VLOOKUP(Data_Sales[[#This Row],[Sales Person]],Data_Persons!$C$1:$D$9,2,FALSE)</f>
        <v>Jeff</v>
      </c>
      <c r="K894">
        <f>INDEX(Data_Persons!$B$2:$D$10,MATCH(Data_Sales[[#This Row],[Sales Person]],Data_Persons!$C$2:$C$9,0),1)</f>
        <v>5</v>
      </c>
      <c r="L894">
        <f>VLOOKUP(Data_Sales[[#This Row],[Manager]],Data_Persons!$A$1:$C$9,2,FALSE)</f>
        <v>3</v>
      </c>
      <c r="M894">
        <f>Data_Sales[[#This Row],[Price]]*Data_Sales[[#This Row],[Quantity]]</f>
        <v>1592</v>
      </c>
    </row>
    <row r="895" spans="1:13" x14ac:dyDescent="0.35">
      <c r="A895" t="s">
        <v>932</v>
      </c>
      <c r="B895" s="2">
        <v>44343</v>
      </c>
      <c r="C895">
        <v>2</v>
      </c>
      <c r="D895" t="s">
        <v>71</v>
      </c>
      <c r="E895" t="s">
        <v>17</v>
      </c>
      <c r="F895" t="s">
        <v>18</v>
      </c>
      <c r="G895" t="s">
        <v>2042</v>
      </c>
      <c r="H895">
        <v>199</v>
      </c>
      <c r="I895">
        <v>5</v>
      </c>
      <c r="J895" t="str">
        <f>VLOOKUP(Data_Sales[[#This Row],[Sales Person]],Data_Persons!$C$1:$D$9,2,FALSE)</f>
        <v>Jeff</v>
      </c>
      <c r="K895">
        <f>INDEX(Data_Persons!$B$2:$D$10,MATCH(Data_Sales[[#This Row],[Sales Person]],Data_Persons!$C$2:$C$9,0),1)</f>
        <v>2</v>
      </c>
      <c r="L895">
        <f>VLOOKUP(Data_Sales[[#This Row],[Manager]],Data_Persons!$A$1:$C$9,2,FALSE)</f>
        <v>3</v>
      </c>
      <c r="M895">
        <f>Data_Sales[[#This Row],[Price]]*Data_Sales[[#This Row],[Quantity]]</f>
        <v>995</v>
      </c>
    </row>
    <row r="896" spans="1:13" x14ac:dyDescent="0.35">
      <c r="A896" t="s">
        <v>933</v>
      </c>
      <c r="B896" s="2">
        <v>44343</v>
      </c>
      <c r="C896">
        <v>2</v>
      </c>
      <c r="D896" t="s">
        <v>71</v>
      </c>
      <c r="E896" t="s">
        <v>17</v>
      </c>
      <c r="F896" t="s">
        <v>18</v>
      </c>
      <c r="G896" t="s">
        <v>2042</v>
      </c>
      <c r="H896">
        <v>199</v>
      </c>
      <c r="I896">
        <v>0</v>
      </c>
      <c r="J896" t="str">
        <f>VLOOKUP(Data_Sales[[#This Row],[Sales Person]],Data_Persons!$C$1:$D$9,2,FALSE)</f>
        <v>Jeff</v>
      </c>
      <c r="K896">
        <f>INDEX(Data_Persons!$B$2:$D$10,MATCH(Data_Sales[[#This Row],[Sales Person]],Data_Persons!$C$2:$C$9,0),1)</f>
        <v>2</v>
      </c>
      <c r="L896">
        <f>VLOOKUP(Data_Sales[[#This Row],[Manager]],Data_Persons!$A$1:$C$9,2,FALSE)</f>
        <v>3</v>
      </c>
      <c r="M896">
        <f>Data_Sales[[#This Row],[Price]]*Data_Sales[[#This Row],[Quantity]]</f>
        <v>0</v>
      </c>
    </row>
    <row r="897" spans="1:13" x14ac:dyDescent="0.35">
      <c r="A897" t="s">
        <v>934</v>
      </c>
      <c r="B897" s="2">
        <v>44344</v>
      </c>
      <c r="C897">
        <v>9</v>
      </c>
      <c r="D897" t="s">
        <v>37</v>
      </c>
      <c r="E897" t="s">
        <v>38</v>
      </c>
      <c r="F897" t="s">
        <v>14</v>
      </c>
      <c r="G897" t="s">
        <v>2042</v>
      </c>
      <c r="H897">
        <v>199</v>
      </c>
      <c r="I897">
        <v>6</v>
      </c>
      <c r="J897" t="str">
        <f>VLOOKUP(Data_Sales[[#This Row],[Sales Person]],Data_Persons!$C$1:$D$9,2,FALSE)</f>
        <v>Philip</v>
      </c>
      <c r="K897">
        <f>INDEX(Data_Persons!$B$2:$D$10,MATCH(Data_Sales[[#This Row],[Sales Person]],Data_Persons!$C$2:$C$9,0),1)</f>
        <v>8</v>
      </c>
      <c r="L897">
        <f>VLOOKUP(Data_Sales[[#This Row],[Manager]],Data_Persons!$A$1:$C$9,2,FALSE)</f>
        <v>8</v>
      </c>
      <c r="M897">
        <f>Data_Sales[[#This Row],[Price]]*Data_Sales[[#This Row],[Quantity]]</f>
        <v>1194</v>
      </c>
    </row>
    <row r="898" spans="1:13" x14ac:dyDescent="0.35">
      <c r="A898" t="s">
        <v>935</v>
      </c>
      <c r="B898" s="2">
        <v>44345</v>
      </c>
      <c r="C898">
        <v>12</v>
      </c>
      <c r="D898" t="s">
        <v>22</v>
      </c>
      <c r="E898" t="s">
        <v>33</v>
      </c>
      <c r="F898" t="s">
        <v>24</v>
      </c>
      <c r="G898" t="s">
        <v>2042</v>
      </c>
      <c r="H898">
        <v>199</v>
      </c>
      <c r="I898">
        <v>2</v>
      </c>
      <c r="J898" t="str">
        <f>VLOOKUP(Data_Sales[[#This Row],[Sales Person]],Data_Persons!$C$1:$D$9,2,FALSE)</f>
        <v>Steve</v>
      </c>
      <c r="K898">
        <f>INDEX(Data_Persons!$B$2:$D$10,MATCH(Data_Sales[[#This Row],[Sales Person]],Data_Persons!$C$2:$C$9,0),1)</f>
        <v>6</v>
      </c>
      <c r="L898">
        <f>VLOOKUP(Data_Sales[[#This Row],[Manager]],Data_Persons!$A$1:$C$9,2,FALSE)</f>
        <v>4</v>
      </c>
      <c r="M898">
        <f>Data_Sales[[#This Row],[Price]]*Data_Sales[[#This Row],[Quantity]]</f>
        <v>398</v>
      </c>
    </row>
    <row r="899" spans="1:13" x14ac:dyDescent="0.35">
      <c r="A899" t="s">
        <v>936</v>
      </c>
      <c r="B899" s="2">
        <v>44349</v>
      </c>
      <c r="C899">
        <v>9</v>
      </c>
      <c r="D899" t="s">
        <v>37</v>
      </c>
      <c r="E899" t="s">
        <v>38</v>
      </c>
      <c r="F899" t="s">
        <v>14</v>
      </c>
      <c r="G899" t="s">
        <v>2042</v>
      </c>
      <c r="H899">
        <v>199</v>
      </c>
      <c r="I899">
        <v>7</v>
      </c>
      <c r="J899" t="str">
        <f>VLOOKUP(Data_Sales[[#This Row],[Sales Person]],Data_Persons!$C$1:$D$9,2,FALSE)</f>
        <v>Philip</v>
      </c>
      <c r="K899">
        <f>INDEX(Data_Persons!$B$2:$D$10,MATCH(Data_Sales[[#This Row],[Sales Person]],Data_Persons!$C$2:$C$9,0),1)</f>
        <v>8</v>
      </c>
      <c r="L899">
        <f>VLOOKUP(Data_Sales[[#This Row],[Manager]],Data_Persons!$A$1:$C$9,2,FALSE)</f>
        <v>8</v>
      </c>
      <c r="M899">
        <f>Data_Sales[[#This Row],[Price]]*Data_Sales[[#This Row],[Quantity]]</f>
        <v>1393</v>
      </c>
    </row>
    <row r="900" spans="1:13" x14ac:dyDescent="0.35">
      <c r="A900" t="s">
        <v>937</v>
      </c>
      <c r="B900" s="2">
        <v>44350</v>
      </c>
      <c r="C900">
        <v>5</v>
      </c>
      <c r="D900" t="s">
        <v>20</v>
      </c>
      <c r="E900" t="s">
        <v>27</v>
      </c>
      <c r="F900" t="s">
        <v>18</v>
      </c>
      <c r="G900" t="s">
        <v>2042</v>
      </c>
      <c r="H900">
        <v>199</v>
      </c>
      <c r="I900">
        <v>9</v>
      </c>
      <c r="J900" t="str">
        <f>VLOOKUP(Data_Sales[[#This Row],[Sales Person]],Data_Persons!$C$1:$D$9,2,FALSE)</f>
        <v>Sara</v>
      </c>
      <c r="K900">
        <f>INDEX(Data_Persons!$B$2:$D$10,MATCH(Data_Sales[[#This Row],[Sales Person]],Data_Persons!$C$2:$C$9,0),1)</f>
        <v>2</v>
      </c>
      <c r="L900">
        <f>VLOOKUP(Data_Sales[[#This Row],[Manager]],Data_Persons!$A$1:$C$9,2,FALSE)</f>
        <v>5</v>
      </c>
      <c r="M900">
        <f>Data_Sales[[#This Row],[Price]]*Data_Sales[[#This Row],[Quantity]]</f>
        <v>1791</v>
      </c>
    </row>
    <row r="901" spans="1:13" x14ac:dyDescent="0.35">
      <c r="A901" t="s">
        <v>938</v>
      </c>
      <c r="B901" s="2">
        <v>44350</v>
      </c>
      <c r="C901">
        <v>12</v>
      </c>
      <c r="D901" t="s">
        <v>22</v>
      </c>
      <c r="E901" t="s">
        <v>33</v>
      </c>
      <c r="F901" t="s">
        <v>24</v>
      </c>
      <c r="G901" t="s">
        <v>2042</v>
      </c>
      <c r="H901">
        <v>199</v>
      </c>
      <c r="I901">
        <v>9</v>
      </c>
      <c r="J901" t="str">
        <f>VLOOKUP(Data_Sales[[#This Row],[Sales Person]],Data_Persons!$C$1:$D$9,2,FALSE)</f>
        <v>Steve</v>
      </c>
      <c r="K901">
        <f>INDEX(Data_Persons!$B$2:$D$10,MATCH(Data_Sales[[#This Row],[Sales Person]],Data_Persons!$C$2:$C$9,0),1)</f>
        <v>6</v>
      </c>
      <c r="L901">
        <f>VLOOKUP(Data_Sales[[#This Row],[Manager]],Data_Persons!$A$1:$C$9,2,FALSE)</f>
        <v>4</v>
      </c>
      <c r="M901">
        <f>Data_Sales[[#This Row],[Price]]*Data_Sales[[#This Row],[Quantity]]</f>
        <v>1791</v>
      </c>
    </row>
    <row r="902" spans="1:13" x14ac:dyDescent="0.35">
      <c r="A902" t="s">
        <v>939</v>
      </c>
      <c r="B902" s="2">
        <v>44350</v>
      </c>
      <c r="C902">
        <v>13</v>
      </c>
      <c r="D902" t="s">
        <v>32</v>
      </c>
      <c r="E902" t="s">
        <v>33</v>
      </c>
      <c r="F902" t="s">
        <v>24</v>
      </c>
      <c r="G902" t="s">
        <v>2042</v>
      </c>
      <c r="H902">
        <v>199</v>
      </c>
      <c r="I902">
        <v>8</v>
      </c>
      <c r="J902" t="str">
        <f>VLOOKUP(Data_Sales[[#This Row],[Sales Person]],Data_Persons!$C$1:$D$9,2,FALSE)</f>
        <v>Steve</v>
      </c>
      <c r="K902">
        <f>INDEX(Data_Persons!$B$2:$D$10,MATCH(Data_Sales[[#This Row],[Sales Person]],Data_Persons!$C$2:$C$9,0),1)</f>
        <v>6</v>
      </c>
      <c r="L902">
        <f>VLOOKUP(Data_Sales[[#This Row],[Manager]],Data_Persons!$A$1:$C$9,2,FALSE)</f>
        <v>4</v>
      </c>
      <c r="M902">
        <f>Data_Sales[[#This Row],[Price]]*Data_Sales[[#This Row],[Quantity]]</f>
        <v>1592</v>
      </c>
    </row>
    <row r="903" spans="1:13" x14ac:dyDescent="0.35">
      <c r="A903" t="s">
        <v>940</v>
      </c>
      <c r="B903" s="2">
        <v>44351</v>
      </c>
      <c r="C903">
        <v>8</v>
      </c>
      <c r="D903" t="s">
        <v>73</v>
      </c>
      <c r="E903" t="s">
        <v>38</v>
      </c>
      <c r="F903" t="s">
        <v>14</v>
      </c>
      <c r="G903" t="s">
        <v>2042</v>
      </c>
      <c r="H903">
        <v>199</v>
      </c>
      <c r="I903">
        <v>3</v>
      </c>
      <c r="J903" t="str">
        <f>VLOOKUP(Data_Sales[[#This Row],[Sales Person]],Data_Persons!$C$1:$D$9,2,FALSE)</f>
        <v>Philip</v>
      </c>
      <c r="K903">
        <f>INDEX(Data_Persons!$B$2:$D$10,MATCH(Data_Sales[[#This Row],[Sales Person]],Data_Persons!$C$2:$C$9,0),1)</f>
        <v>8</v>
      </c>
      <c r="L903">
        <f>VLOOKUP(Data_Sales[[#This Row],[Manager]],Data_Persons!$A$1:$C$9,2,FALSE)</f>
        <v>8</v>
      </c>
      <c r="M903">
        <f>Data_Sales[[#This Row],[Price]]*Data_Sales[[#This Row],[Quantity]]</f>
        <v>597</v>
      </c>
    </row>
    <row r="904" spans="1:13" x14ac:dyDescent="0.35">
      <c r="A904" t="s">
        <v>941</v>
      </c>
      <c r="B904" s="2">
        <v>44352</v>
      </c>
      <c r="C904">
        <v>8</v>
      </c>
      <c r="D904" t="s">
        <v>73</v>
      </c>
      <c r="E904" t="s">
        <v>13</v>
      </c>
      <c r="F904" t="s">
        <v>14</v>
      </c>
      <c r="G904" t="s">
        <v>2042</v>
      </c>
      <c r="H904">
        <v>199</v>
      </c>
      <c r="I904">
        <v>5</v>
      </c>
      <c r="J904" t="str">
        <f>VLOOKUP(Data_Sales[[#This Row],[Sales Person]],Data_Persons!$C$1:$D$9,2,FALSE)</f>
        <v>Steve</v>
      </c>
      <c r="K904">
        <f>INDEX(Data_Persons!$B$2:$D$10,MATCH(Data_Sales[[#This Row],[Sales Person]],Data_Persons!$C$2:$C$9,0),1)</f>
        <v>4</v>
      </c>
      <c r="L904">
        <f>VLOOKUP(Data_Sales[[#This Row],[Manager]],Data_Persons!$A$1:$C$9,2,FALSE)</f>
        <v>4</v>
      </c>
      <c r="M904">
        <f>Data_Sales[[#This Row],[Price]]*Data_Sales[[#This Row],[Quantity]]</f>
        <v>995</v>
      </c>
    </row>
    <row r="905" spans="1:13" x14ac:dyDescent="0.35">
      <c r="A905" t="s">
        <v>942</v>
      </c>
      <c r="B905" s="2">
        <v>44352</v>
      </c>
      <c r="C905">
        <v>19</v>
      </c>
      <c r="D905" t="s">
        <v>29</v>
      </c>
      <c r="E905" t="s">
        <v>35</v>
      </c>
      <c r="F905" t="s">
        <v>10</v>
      </c>
      <c r="G905" t="s">
        <v>2042</v>
      </c>
      <c r="H905">
        <v>199</v>
      </c>
      <c r="I905">
        <v>2</v>
      </c>
      <c r="J905" t="str">
        <f>VLOOKUP(Data_Sales[[#This Row],[Sales Person]],Data_Persons!$C$1:$D$9,2,FALSE)</f>
        <v>Jeff</v>
      </c>
      <c r="K905">
        <f>INDEX(Data_Persons!$B$2:$D$10,MATCH(Data_Sales[[#This Row],[Sales Person]],Data_Persons!$C$2:$C$9,0),1)</f>
        <v>5</v>
      </c>
      <c r="L905">
        <f>VLOOKUP(Data_Sales[[#This Row],[Manager]],Data_Persons!$A$1:$C$9,2,FALSE)</f>
        <v>3</v>
      </c>
      <c r="M905">
        <f>Data_Sales[[#This Row],[Price]]*Data_Sales[[#This Row],[Quantity]]</f>
        <v>398</v>
      </c>
    </row>
    <row r="906" spans="1:13" x14ac:dyDescent="0.35">
      <c r="A906" t="s">
        <v>943</v>
      </c>
      <c r="B906" s="2">
        <v>44353</v>
      </c>
      <c r="C906">
        <v>9</v>
      </c>
      <c r="D906" t="s">
        <v>37</v>
      </c>
      <c r="E906" t="s">
        <v>13</v>
      </c>
      <c r="F906" t="s">
        <v>14</v>
      </c>
      <c r="G906" t="s">
        <v>2042</v>
      </c>
      <c r="H906">
        <v>199</v>
      </c>
      <c r="I906">
        <v>1</v>
      </c>
      <c r="J906" t="str">
        <f>VLOOKUP(Data_Sales[[#This Row],[Sales Person]],Data_Persons!$C$1:$D$9,2,FALSE)</f>
        <v>Steve</v>
      </c>
      <c r="K906">
        <f>INDEX(Data_Persons!$B$2:$D$10,MATCH(Data_Sales[[#This Row],[Sales Person]],Data_Persons!$C$2:$C$9,0),1)</f>
        <v>4</v>
      </c>
      <c r="L906">
        <f>VLOOKUP(Data_Sales[[#This Row],[Manager]],Data_Persons!$A$1:$C$9,2,FALSE)</f>
        <v>4</v>
      </c>
      <c r="M906">
        <f>Data_Sales[[#This Row],[Price]]*Data_Sales[[#This Row],[Quantity]]</f>
        <v>199</v>
      </c>
    </row>
    <row r="907" spans="1:13" x14ac:dyDescent="0.35">
      <c r="A907" t="s">
        <v>944</v>
      </c>
      <c r="B907" s="2">
        <v>44353</v>
      </c>
      <c r="C907">
        <v>8</v>
      </c>
      <c r="D907" t="s">
        <v>73</v>
      </c>
      <c r="E907" t="s">
        <v>13</v>
      </c>
      <c r="F907" t="s">
        <v>14</v>
      </c>
      <c r="G907" t="s">
        <v>2042</v>
      </c>
      <c r="H907">
        <v>199</v>
      </c>
      <c r="I907">
        <v>2</v>
      </c>
      <c r="J907" t="str">
        <f>VLOOKUP(Data_Sales[[#This Row],[Sales Person]],Data_Persons!$C$1:$D$9,2,FALSE)</f>
        <v>Steve</v>
      </c>
      <c r="K907">
        <f>INDEX(Data_Persons!$B$2:$D$10,MATCH(Data_Sales[[#This Row],[Sales Person]],Data_Persons!$C$2:$C$9,0),1)</f>
        <v>4</v>
      </c>
      <c r="L907">
        <f>VLOOKUP(Data_Sales[[#This Row],[Manager]],Data_Persons!$A$1:$C$9,2,FALSE)</f>
        <v>4</v>
      </c>
      <c r="M907">
        <f>Data_Sales[[#This Row],[Price]]*Data_Sales[[#This Row],[Quantity]]</f>
        <v>398</v>
      </c>
    </row>
    <row r="908" spans="1:13" x14ac:dyDescent="0.35">
      <c r="A908" t="s">
        <v>945</v>
      </c>
      <c r="B908" s="2">
        <v>44354</v>
      </c>
      <c r="C908">
        <v>19</v>
      </c>
      <c r="D908" t="s">
        <v>29</v>
      </c>
      <c r="E908" t="s">
        <v>35</v>
      </c>
      <c r="F908" t="s">
        <v>10</v>
      </c>
      <c r="G908" t="s">
        <v>2042</v>
      </c>
      <c r="H908">
        <v>199</v>
      </c>
      <c r="I908">
        <v>0</v>
      </c>
      <c r="J908" t="str">
        <f>VLOOKUP(Data_Sales[[#This Row],[Sales Person]],Data_Persons!$C$1:$D$9,2,FALSE)</f>
        <v>Jeff</v>
      </c>
      <c r="K908">
        <f>INDEX(Data_Persons!$B$2:$D$10,MATCH(Data_Sales[[#This Row],[Sales Person]],Data_Persons!$C$2:$C$9,0),1)</f>
        <v>5</v>
      </c>
      <c r="L908">
        <f>VLOOKUP(Data_Sales[[#This Row],[Manager]],Data_Persons!$A$1:$C$9,2,FALSE)</f>
        <v>3</v>
      </c>
      <c r="M908">
        <f>Data_Sales[[#This Row],[Price]]*Data_Sales[[#This Row],[Quantity]]</f>
        <v>0</v>
      </c>
    </row>
    <row r="909" spans="1:13" x14ac:dyDescent="0.35">
      <c r="A909" t="s">
        <v>946</v>
      </c>
      <c r="B909" s="2">
        <v>44357</v>
      </c>
      <c r="C909">
        <v>4</v>
      </c>
      <c r="D909" t="s">
        <v>16</v>
      </c>
      <c r="E909" t="s">
        <v>27</v>
      </c>
      <c r="F909" t="s">
        <v>18</v>
      </c>
      <c r="G909" t="s">
        <v>2042</v>
      </c>
      <c r="H909">
        <v>199</v>
      </c>
      <c r="I909">
        <v>5</v>
      </c>
      <c r="J909" t="str">
        <f>VLOOKUP(Data_Sales[[#This Row],[Sales Person]],Data_Persons!$C$1:$D$9,2,FALSE)</f>
        <v>Sara</v>
      </c>
      <c r="K909">
        <f>INDEX(Data_Persons!$B$2:$D$10,MATCH(Data_Sales[[#This Row],[Sales Person]],Data_Persons!$C$2:$C$9,0),1)</f>
        <v>2</v>
      </c>
      <c r="L909">
        <f>VLOOKUP(Data_Sales[[#This Row],[Manager]],Data_Persons!$A$1:$C$9,2,FALSE)</f>
        <v>5</v>
      </c>
      <c r="M909">
        <f>Data_Sales[[#This Row],[Price]]*Data_Sales[[#This Row],[Quantity]]</f>
        <v>995</v>
      </c>
    </row>
    <row r="910" spans="1:13" x14ac:dyDescent="0.35">
      <c r="A910" t="s">
        <v>947</v>
      </c>
      <c r="B910" s="2">
        <v>44358</v>
      </c>
      <c r="C910">
        <v>2</v>
      </c>
      <c r="D910" t="s">
        <v>71</v>
      </c>
      <c r="E910" t="s">
        <v>27</v>
      </c>
      <c r="F910" t="s">
        <v>18</v>
      </c>
      <c r="G910" t="s">
        <v>2042</v>
      </c>
      <c r="H910">
        <v>199</v>
      </c>
      <c r="I910">
        <v>7</v>
      </c>
      <c r="J910" t="str">
        <f>VLOOKUP(Data_Sales[[#This Row],[Sales Person]],Data_Persons!$C$1:$D$9,2,FALSE)</f>
        <v>Sara</v>
      </c>
      <c r="K910">
        <f>INDEX(Data_Persons!$B$2:$D$10,MATCH(Data_Sales[[#This Row],[Sales Person]],Data_Persons!$C$2:$C$9,0),1)</f>
        <v>2</v>
      </c>
      <c r="L910">
        <f>VLOOKUP(Data_Sales[[#This Row],[Manager]],Data_Persons!$A$1:$C$9,2,FALSE)</f>
        <v>5</v>
      </c>
      <c r="M910">
        <f>Data_Sales[[#This Row],[Price]]*Data_Sales[[#This Row],[Quantity]]</f>
        <v>1393</v>
      </c>
    </row>
    <row r="911" spans="1:13" x14ac:dyDescent="0.35">
      <c r="A911" t="s">
        <v>948</v>
      </c>
      <c r="B911" s="2">
        <v>44358</v>
      </c>
      <c r="C911">
        <v>17</v>
      </c>
      <c r="D911" t="s">
        <v>60</v>
      </c>
      <c r="E911" t="s">
        <v>35</v>
      </c>
      <c r="F911" t="s">
        <v>10</v>
      </c>
      <c r="G911" t="s">
        <v>2042</v>
      </c>
      <c r="H911">
        <v>199</v>
      </c>
      <c r="I911">
        <v>2</v>
      </c>
      <c r="J911" t="str">
        <f>VLOOKUP(Data_Sales[[#This Row],[Sales Person]],Data_Persons!$C$1:$D$9,2,FALSE)</f>
        <v>Jeff</v>
      </c>
      <c r="K911">
        <f>INDEX(Data_Persons!$B$2:$D$10,MATCH(Data_Sales[[#This Row],[Sales Person]],Data_Persons!$C$2:$C$9,0),1)</f>
        <v>5</v>
      </c>
      <c r="L911">
        <f>VLOOKUP(Data_Sales[[#This Row],[Manager]],Data_Persons!$A$1:$C$9,2,FALSE)</f>
        <v>3</v>
      </c>
      <c r="M911">
        <f>Data_Sales[[#This Row],[Price]]*Data_Sales[[#This Row],[Quantity]]</f>
        <v>398</v>
      </c>
    </row>
    <row r="912" spans="1:13" x14ac:dyDescent="0.35">
      <c r="A912" t="s">
        <v>949</v>
      </c>
      <c r="B912" s="2">
        <v>44359</v>
      </c>
      <c r="C912">
        <v>19</v>
      </c>
      <c r="D912" t="s">
        <v>29</v>
      </c>
      <c r="E912" t="s">
        <v>35</v>
      </c>
      <c r="F912" t="s">
        <v>10</v>
      </c>
      <c r="G912" t="s">
        <v>2042</v>
      </c>
      <c r="H912">
        <v>199</v>
      </c>
      <c r="I912">
        <v>4</v>
      </c>
      <c r="J912" t="str">
        <f>VLOOKUP(Data_Sales[[#This Row],[Sales Person]],Data_Persons!$C$1:$D$9,2,FALSE)</f>
        <v>Jeff</v>
      </c>
      <c r="K912">
        <f>INDEX(Data_Persons!$B$2:$D$10,MATCH(Data_Sales[[#This Row],[Sales Person]],Data_Persons!$C$2:$C$9,0),1)</f>
        <v>5</v>
      </c>
      <c r="L912">
        <f>VLOOKUP(Data_Sales[[#This Row],[Manager]],Data_Persons!$A$1:$C$9,2,FALSE)</f>
        <v>3</v>
      </c>
      <c r="M912">
        <f>Data_Sales[[#This Row],[Price]]*Data_Sales[[#This Row],[Quantity]]</f>
        <v>796</v>
      </c>
    </row>
    <row r="913" spans="1:13" x14ac:dyDescent="0.35">
      <c r="A913" t="s">
        <v>950</v>
      </c>
      <c r="B913" s="2">
        <v>44359</v>
      </c>
      <c r="C913">
        <v>6</v>
      </c>
      <c r="D913" t="s">
        <v>12</v>
      </c>
      <c r="E913" t="s">
        <v>38</v>
      </c>
      <c r="F913" t="s">
        <v>14</v>
      </c>
      <c r="G913" t="s">
        <v>2042</v>
      </c>
      <c r="H913">
        <v>199</v>
      </c>
      <c r="I913">
        <v>9</v>
      </c>
      <c r="J913" t="str">
        <f>VLOOKUP(Data_Sales[[#This Row],[Sales Person]],Data_Persons!$C$1:$D$9,2,FALSE)</f>
        <v>Philip</v>
      </c>
      <c r="K913">
        <f>INDEX(Data_Persons!$B$2:$D$10,MATCH(Data_Sales[[#This Row],[Sales Person]],Data_Persons!$C$2:$C$9,0),1)</f>
        <v>8</v>
      </c>
      <c r="L913">
        <f>VLOOKUP(Data_Sales[[#This Row],[Manager]],Data_Persons!$A$1:$C$9,2,FALSE)</f>
        <v>8</v>
      </c>
      <c r="M913">
        <f>Data_Sales[[#This Row],[Price]]*Data_Sales[[#This Row],[Quantity]]</f>
        <v>1791</v>
      </c>
    </row>
    <row r="914" spans="1:13" x14ac:dyDescent="0.35">
      <c r="A914" t="s">
        <v>951</v>
      </c>
      <c r="B914" s="2">
        <v>44363</v>
      </c>
      <c r="C914">
        <v>1</v>
      </c>
      <c r="D914" t="s">
        <v>58</v>
      </c>
      <c r="E914" t="s">
        <v>17</v>
      </c>
      <c r="F914" t="s">
        <v>18</v>
      </c>
      <c r="G914" t="s">
        <v>2042</v>
      </c>
      <c r="H914">
        <v>199</v>
      </c>
      <c r="I914">
        <v>0</v>
      </c>
      <c r="J914" t="str">
        <f>VLOOKUP(Data_Sales[[#This Row],[Sales Person]],Data_Persons!$C$1:$D$9,2,FALSE)</f>
        <v>Jeff</v>
      </c>
      <c r="K914">
        <f>INDEX(Data_Persons!$B$2:$D$10,MATCH(Data_Sales[[#This Row],[Sales Person]],Data_Persons!$C$2:$C$9,0),1)</f>
        <v>2</v>
      </c>
      <c r="L914">
        <f>VLOOKUP(Data_Sales[[#This Row],[Manager]],Data_Persons!$A$1:$C$9,2,FALSE)</f>
        <v>3</v>
      </c>
      <c r="M914">
        <f>Data_Sales[[#This Row],[Price]]*Data_Sales[[#This Row],[Quantity]]</f>
        <v>0</v>
      </c>
    </row>
    <row r="915" spans="1:13" x14ac:dyDescent="0.35">
      <c r="A915" t="s">
        <v>952</v>
      </c>
      <c r="B915" s="2">
        <v>44369</v>
      </c>
      <c r="C915">
        <v>5</v>
      </c>
      <c r="D915" t="s">
        <v>20</v>
      </c>
      <c r="E915" t="s">
        <v>17</v>
      </c>
      <c r="F915" t="s">
        <v>18</v>
      </c>
      <c r="G915" t="s">
        <v>2042</v>
      </c>
      <c r="H915">
        <v>199</v>
      </c>
      <c r="I915">
        <v>1</v>
      </c>
      <c r="J915" t="str">
        <f>VLOOKUP(Data_Sales[[#This Row],[Sales Person]],Data_Persons!$C$1:$D$9,2,FALSE)</f>
        <v>Jeff</v>
      </c>
      <c r="K915">
        <f>INDEX(Data_Persons!$B$2:$D$10,MATCH(Data_Sales[[#This Row],[Sales Person]],Data_Persons!$C$2:$C$9,0),1)</f>
        <v>2</v>
      </c>
      <c r="L915">
        <f>VLOOKUP(Data_Sales[[#This Row],[Manager]],Data_Persons!$A$1:$C$9,2,FALSE)</f>
        <v>3</v>
      </c>
      <c r="M915">
        <f>Data_Sales[[#This Row],[Price]]*Data_Sales[[#This Row],[Quantity]]</f>
        <v>199</v>
      </c>
    </row>
    <row r="916" spans="1:13" x14ac:dyDescent="0.35">
      <c r="A916" t="s">
        <v>953</v>
      </c>
      <c r="B916" s="2">
        <v>44373</v>
      </c>
      <c r="C916">
        <v>10</v>
      </c>
      <c r="D916" t="s">
        <v>65</v>
      </c>
      <c r="E916" t="s">
        <v>13</v>
      </c>
      <c r="F916" t="s">
        <v>14</v>
      </c>
      <c r="G916" t="s">
        <v>2042</v>
      </c>
      <c r="H916">
        <v>199</v>
      </c>
      <c r="I916">
        <v>6</v>
      </c>
      <c r="J916" t="str">
        <f>VLOOKUP(Data_Sales[[#This Row],[Sales Person]],Data_Persons!$C$1:$D$9,2,FALSE)</f>
        <v>Steve</v>
      </c>
      <c r="K916">
        <f>INDEX(Data_Persons!$B$2:$D$10,MATCH(Data_Sales[[#This Row],[Sales Person]],Data_Persons!$C$2:$C$9,0),1)</f>
        <v>4</v>
      </c>
      <c r="L916">
        <f>VLOOKUP(Data_Sales[[#This Row],[Manager]],Data_Persons!$A$1:$C$9,2,FALSE)</f>
        <v>4</v>
      </c>
      <c r="M916">
        <f>Data_Sales[[#This Row],[Price]]*Data_Sales[[#This Row],[Quantity]]</f>
        <v>1194</v>
      </c>
    </row>
    <row r="917" spans="1:13" x14ac:dyDescent="0.35">
      <c r="A917" t="s">
        <v>954</v>
      </c>
      <c r="B917" s="2">
        <v>44375</v>
      </c>
      <c r="C917">
        <v>12</v>
      </c>
      <c r="D917" t="s">
        <v>22</v>
      </c>
      <c r="E917" t="s">
        <v>33</v>
      </c>
      <c r="F917" t="s">
        <v>24</v>
      </c>
      <c r="G917" t="s">
        <v>2042</v>
      </c>
      <c r="H917">
        <v>199</v>
      </c>
      <c r="I917">
        <v>3</v>
      </c>
      <c r="J917" t="str">
        <f>VLOOKUP(Data_Sales[[#This Row],[Sales Person]],Data_Persons!$C$1:$D$9,2,FALSE)</f>
        <v>Steve</v>
      </c>
      <c r="K917">
        <f>INDEX(Data_Persons!$B$2:$D$10,MATCH(Data_Sales[[#This Row],[Sales Person]],Data_Persons!$C$2:$C$9,0),1)</f>
        <v>6</v>
      </c>
      <c r="L917">
        <f>VLOOKUP(Data_Sales[[#This Row],[Manager]],Data_Persons!$A$1:$C$9,2,FALSE)</f>
        <v>4</v>
      </c>
      <c r="M917">
        <f>Data_Sales[[#This Row],[Price]]*Data_Sales[[#This Row],[Quantity]]</f>
        <v>597</v>
      </c>
    </row>
    <row r="918" spans="1:13" x14ac:dyDescent="0.35">
      <c r="A918" t="s">
        <v>955</v>
      </c>
      <c r="B918" s="2">
        <v>44383</v>
      </c>
      <c r="C918">
        <v>19</v>
      </c>
      <c r="D918" t="s">
        <v>29</v>
      </c>
      <c r="E918" t="s">
        <v>9</v>
      </c>
      <c r="F918" t="s">
        <v>10</v>
      </c>
      <c r="G918" t="s">
        <v>2042</v>
      </c>
      <c r="H918">
        <v>199</v>
      </c>
      <c r="I918">
        <v>8</v>
      </c>
      <c r="J918" t="str">
        <f>VLOOKUP(Data_Sales[[#This Row],[Sales Person]],Data_Persons!$C$1:$D$9,2,FALSE)</f>
        <v>Jeff</v>
      </c>
      <c r="K918">
        <f>INDEX(Data_Persons!$B$2:$D$10,MATCH(Data_Sales[[#This Row],[Sales Person]],Data_Persons!$C$2:$C$9,0),1)</f>
        <v>3</v>
      </c>
      <c r="L918">
        <f>VLOOKUP(Data_Sales[[#This Row],[Manager]],Data_Persons!$A$1:$C$9,2,FALSE)</f>
        <v>3</v>
      </c>
      <c r="M918">
        <f>Data_Sales[[#This Row],[Price]]*Data_Sales[[#This Row],[Quantity]]</f>
        <v>1592</v>
      </c>
    </row>
    <row r="919" spans="1:13" x14ac:dyDescent="0.35">
      <c r="A919" t="s">
        <v>956</v>
      </c>
      <c r="B919" s="2">
        <v>44384</v>
      </c>
      <c r="C919">
        <v>14</v>
      </c>
      <c r="D919" t="s">
        <v>62</v>
      </c>
      <c r="E919" t="s">
        <v>33</v>
      </c>
      <c r="F919" t="s">
        <v>24</v>
      </c>
      <c r="G919" t="s">
        <v>2042</v>
      </c>
      <c r="H919">
        <v>199</v>
      </c>
      <c r="I919">
        <v>0</v>
      </c>
      <c r="J919" t="str">
        <f>VLOOKUP(Data_Sales[[#This Row],[Sales Person]],Data_Persons!$C$1:$D$9,2,FALSE)</f>
        <v>Steve</v>
      </c>
      <c r="K919">
        <f>INDEX(Data_Persons!$B$2:$D$10,MATCH(Data_Sales[[#This Row],[Sales Person]],Data_Persons!$C$2:$C$9,0),1)</f>
        <v>6</v>
      </c>
      <c r="L919">
        <f>VLOOKUP(Data_Sales[[#This Row],[Manager]],Data_Persons!$A$1:$C$9,2,FALSE)</f>
        <v>4</v>
      </c>
      <c r="M919">
        <f>Data_Sales[[#This Row],[Price]]*Data_Sales[[#This Row],[Quantity]]</f>
        <v>0</v>
      </c>
    </row>
    <row r="920" spans="1:13" x14ac:dyDescent="0.35">
      <c r="A920" t="s">
        <v>957</v>
      </c>
      <c r="B920" s="2">
        <v>44385</v>
      </c>
      <c r="C920">
        <v>3</v>
      </c>
      <c r="D920" t="s">
        <v>26</v>
      </c>
      <c r="E920" t="s">
        <v>27</v>
      </c>
      <c r="F920" t="s">
        <v>18</v>
      </c>
      <c r="G920" t="s">
        <v>2042</v>
      </c>
      <c r="H920">
        <v>199</v>
      </c>
      <c r="I920">
        <v>4</v>
      </c>
      <c r="J920" t="str">
        <f>VLOOKUP(Data_Sales[[#This Row],[Sales Person]],Data_Persons!$C$1:$D$9,2,FALSE)</f>
        <v>Sara</v>
      </c>
      <c r="K920">
        <f>INDEX(Data_Persons!$B$2:$D$10,MATCH(Data_Sales[[#This Row],[Sales Person]],Data_Persons!$C$2:$C$9,0),1)</f>
        <v>2</v>
      </c>
      <c r="L920">
        <f>VLOOKUP(Data_Sales[[#This Row],[Manager]],Data_Persons!$A$1:$C$9,2,FALSE)</f>
        <v>5</v>
      </c>
      <c r="M920">
        <f>Data_Sales[[#This Row],[Price]]*Data_Sales[[#This Row],[Quantity]]</f>
        <v>796</v>
      </c>
    </row>
    <row r="921" spans="1:13" x14ac:dyDescent="0.35">
      <c r="A921" t="s">
        <v>958</v>
      </c>
      <c r="B921" s="2">
        <v>44387</v>
      </c>
      <c r="C921">
        <v>13</v>
      </c>
      <c r="D921" t="s">
        <v>32</v>
      </c>
      <c r="E921" t="s">
        <v>23</v>
      </c>
      <c r="F921" t="s">
        <v>24</v>
      </c>
      <c r="G921" t="s">
        <v>2042</v>
      </c>
      <c r="H921">
        <v>199</v>
      </c>
      <c r="I921">
        <v>4</v>
      </c>
      <c r="J921" t="str">
        <f>VLOOKUP(Data_Sales[[#This Row],[Sales Person]],Data_Persons!$C$1:$D$9,2,FALSE)</f>
        <v>Sara</v>
      </c>
      <c r="K921">
        <f>INDEX(Data_Persons!$B$2:$D$10,MATCH(Data_Sales[[#This Row],[Sales Person]],Data_Persons!$C$2:$C$9,0),1)</f>
        <v>5</v>
      </c>
      <c r="L921">
        <f>VLOOKUP(Data_Sales[[#This Row],[Manager]],Data_Persons!$A$1:$C$9,2,FALSE)</f>
        <v>5</v>
      </c>
      <c r="M921">
        <f>Data_Sales[[#This Row],[Price]]*Data_Sales[[#This Row],[Quantity]]</f>
        <v>796</v>
      </c>
    </row>
    <row r="922" spans="1:13" x14ac:dyDescent="0.35">
      <c r="A922" t="s">
        <v>959</v>
      </c>
      <c r="B922" s="2">
        <v>44393</v>
      </c>
      <c r="C922">
        <v>6</v>
      </c>
      <c r="D922" t="s">
        <v>12</v>
      </c>
      <c r="E922" t="s">
        <v>13</v>
      </c>
      <c r="F922" t="s">
        <v>14</v>
      </c>
      <c r="G922" t="s">
        <v>2042</v>
      </c>
      <c r="H922">
        <v>199</v>
      </c>
      <c r="I922">
        <v>6</v>
      </c>
      <c r="J922" t="str">
        <f>VLOOKUP(Data_Sales[[#This Row],[Sales Person]],Data_Persons!$C$1:$D$9,2,FALSE)</f>
        <v>Steve</v>
      </c>
      <c r="K922">
        <f>INDEX(Data_Persons!$B$2:$D$10,MATCH(Data_Sales[[#This Row],[Sales Person]],Data_Persons!$C$2:$C$9,0),1)</f>
        <v>4</v>
      </c>
      <c r="L922">
        <f>VLOOKUP(Data_Sales[[#This Row],[Manager]],Data_Persons!$A$1:$C$9,2,FALSE)</f>
        <v>4</v>
      </c>
      <c r="M922">
        <f>Data_Sales[[#This Row],[Price]]*Data_Sales[[#This Row],[Quantity]]</f>
        <v>1194</v>
      </c>
    </row>
    <row r="923" spans="1:13" x14ac:dyDescent="0.35">
      <c r="A923" t="s">
        <v>960</v>
      </c>
      <c r="B923" s="2">
        <v>44393</v>
      </c>
      <c r="C923">
        <v>14</v>
      </c>
      <c r="D923" t="s">
        <v>62</v>
      </c>
      <c r="E923" t="s">
        <v>23</v>
      </c>
      <c r="F923" t="s">
        <v>24</v>
      </c>
      <c r="G923" t="s">
        <v>2042</v>
      </c>
      <c r="H923">
        <v>199</v>
      </c>
      <c r="I923">
        <v>0</v>
      </c>
      <c r="J923" t="str">
        <f>VLOOKUP(Data_Sales[[#This Row],[Sales Person]],Data_Persons!$C$1:$D$9,2,FALSE)</f>
        <v>Sara</v>
      </c>
      <c r="K923">
        <f>INDEX(Data_Persons!$B$2:$D$10,MATCH(Data_Sales[[#This Row],[Sales Person]],Data_Persons!$C$2:$C$9,0),1)</f>
        <v>5</v>
      </c>
      <c r="L923">
        <f>VLOOKUP(Data_Sales[[#This Row],[Manager]],Data_Persons!$A$1:$C$9,2,FALSE)</f>
        <v>5</v>
      </c>
      <c r="M923">
        <f>Data_Sales[[#This Row],[Price]]*Data_Sales[[#This Row],[Quantity]]</f>
        <v>0</v>
      </c>
    </row>
    <row r="924" spans="1:13" x14ac:dyDescent="0.35">
      <c r="A924" t="s">
        <v>961</v>
      </c>
      <c r="B924" s="2">
        <v>44393</v>
      </c>
      <c r="C924">
        <v>8</v>
      </c>
      <c r="D924" t="s">
        <v>73</v>
      </c>
      <c r="E924" t="s">
        <v>38</v>
      </c>
      <c r="F924" t="s">
        <v>14</v>
      </c>
      <c r="G924" t="s">
        <v>2042</v>
      </c>
      <c r="H924">
        <v>199</v>
      </c>
      <c r="I924">
        <v>1</v>
      </c>
      <c r="J924" t="str">
        <f>VLOOKUP(Data_Sales[[#This Row],[Sales Person]],Data_Persons!$C$1:$D$9,2,FALSE)</f>
        <v>Philip</v>
      </c>
      <c r="K924">
        <f>INDEX(Data_Persons!$B$2:$D$10,MATCH(Data_Sales[[#This Row],[Sales Person]],Data_Persons!$C$2:$C$9,0),1)</f>
        <v>8</v>
      </c>
      <c r="L924">
        <f>VLOOKUP(Data_Sales[[#This Row],[Manager]],Data_Persons!$A$1:$C$9,2,FALSE)</f>
        <v>8</v>
      </c>
      <c r="M924">
        <f>Data_Sales[[#This Row],[Price]]*Data_Sales[[#This Row],[Quantity]]</f>
        <v>199</v>
      </c>
    </row>
    <row r="925" spans="1:13" x14ac:dyDescent="0.35">
      <c r="A925" t="s">
        <v>962</v>
      </c>
      <c r="B925" s="2">
        <v>44396</v>
      </c>
      <c r="C925">
        <v>15</v>
      </c>
      <c r="D925" t="s">
        <v>46</v>
      </c>
      <c r="E925" t="s">
        <v>33</v>
      </c>
      <c r="F925" t="s">
        <v>24</v>
      </c>
      <c r="G925" t="s">
        <v>2042</v>
      </c>
      <c r="H925">
        <v>199</v>
      </c>
      <c r="I925">
        <v>1</v>
      </c>
      <c r="J925" t="str">
        <f>VLOOKUP(Data_Sales[[#This Row],[Sales Person]],Data_Persons!$C$1:$D$9,2,FALSE)</f>
        <v>Steve</v>
      </c>
      <c r="K925">
        <f>INDEX(Data_Persons!$B$2:$D$10,MATCH(Data_Sales[[#This Row],[Sales Person]],Data_Persons!$C$2:$C$9,0),1)</f>
        <v>6</v>
      </c>
      <c r="L925">
        <f>VLOOKUP(Data_Sales[[#This Row],[Manager]],Data_Persons!$A$1:$C$9,2,FALSE)</f>
        <v>4</v>
      </c>
      <c r="M925">
        <f>Data_Sales[[#This Row],[Price]]*Data_Sales[[#This Row],[Quantity]]</f>
        <v>199</v>
      </c>
    </row>
    <row r="926" spans="1:13" x14ac:dyDescent="0.35">
      <c r="A926" t="s">
        <v>963</v>
      </c>
      <c r="B926" s="2">
        <v>44401</v>
      </c>
      <c r="C926">
        <v>2</v>
      </c>
      <c r="D926" t="s">
        <v>71</v>
      </c>
      <c r="E926" t="s">
        <v>17</v>
      </c>
      <c r="F926" t="s">
        <v>18</v>
      </c>
      <c r="G926" t="s">
        <v>2042</v>
      </c>
      <c r="H926">
        <v>199</v>
      </c>
      <c r="I926">
        <v>1</v>
      </c>
      <c r="J926" t="str">
        <f>VLOOKUP(Data_Sales[[#This Row],[Sales Person]],Data_Persons!$C$1:$D$9,2,FALSE)</f>
        <v>Jeff</v>
      </c>
      <c r="K926">
        <f>INDEX(Data_Persons!$B$2:$D$10,MATCH(Data_Sales[[#This Row],[Sales Person]],Data_Persons!$C$2:$C$9,0),1)</f>
        <v>2</v>
      </c>
      <c r="L926">
        <f>VLOOKUP(Data_Sales[[#This Row],[Manager]],Data_Persons!$A$1:$C$9,2,FALSE)</f>
        <v>3</v>
      </c>
      <c r="M926">
        <f>Data_Sales[[#This Row],[Price]]*Data_Sales[[#This Row],[Quantity]]</f>
        <v>199</v>
      </c>
    </row>
    <row r="927" spans="1:13" x14ac:dyDescent="0.35">
      <c r="A927" t="s">
        <v>964</v>
      </c>
      <c r="B927" s="2">
        <v>44404</v>
      </c>
      <c r="C927">
        <v>11</v>
      </c>
      <c r="D927" t="s">
        <v>112</v>
      </c>
      <c r="E927" t="s">
        <v>33</v>
      </c>
      <c r="F927" t="s">
        <v>24</v>
      </c>
      <c r="G927" t="s">
        <v>2042</v>
      </c>
      <c r="H927">
        <v>199</v>
      </c>
      <c r="I927">
        <v>4</v>
      </c>
      <c r="J927" t="str">
        <f>VLOOKUP(Data_Sales[[#This Row],[Sales Person]],Data_Persons!$C$1:$D$9,2,FALSE)</f>
        <v>Steve</v>
      </c>
      <c r="K927">
        <f>INDEX(Data_Persons!$B$2:$D$10,MATCH(Data_Sales[[#This Row],[Sales Person]],Data_Persons!$C$2:$C$9,0),1)</f>
        <v>6</v>
      </c>
      <c r="L927">
        <f>VLOOKUP(Data_Sales[[#This Row],[Manager]],Data_Persons!$A$1:$C$9,2,FALSE)</f>
        <v>4</v>
      </c>
      <c r="M927">
        <f>Data_Sales[[#This Row],[Price]]*Data_Sales[[#This Row],[Quantity]]</f>
        <v>796</v>
      </c>
    </row>
    <row r="928" spans="1:13" x14ac:dyDescent="0.35">
      <c r="A928" t="s">
        <v>965</v>
      </c>
      <c r="B928" s="2">
        <v>44404</v>
      </c>
      <c r="C928">
        <v>19</v>
      </c>
      <c r="D928" t="s">
        <v>29</v>
      </c>
      <c r="E928" t="s">
        <v>35</v>
      </c>
      <c r="F928" t="s">
        <v>10</v>
      </c>
      <c r="G928" t="s">
        <v>2042</v>
      </c>
      <c r="H928">
        <v>199</v>
      </c>
      <c r="I928">
        <v>5</v>
      </c>
      <c r="J928" t="str">
        <f>VLOOKUP(Data_Sales[[#This Row],[Sales Person]],Data_Persons!$C$1:$D$9,2,FALSE)</f>
        <v>Jeff</v>
      </c>
      <c r="K928">
        <f>INDEX(Data_Persons!$B$2:$D$10,MATCH(Data_Sales[[#This Row],[Sales Person]],Data_Persons!$C$2:$C$9,0),1)</f>
        <v>5</v>
      </c>
      <c r="L928">
        <f>VLOOKUP(Data_Sales[[#This Row],[Manager]],Data_Persons!$A$1:$C$9,2,FALSE)</f>
        <v>3</v>
      </c>
      <c r="M928">
        <f>Data_Sales[[#This Row],[Price]]*Data_Sales[[#This Row],[Quantity]]</f>
        <v>995</v>
      </c>
    </row>
    <row r="929" spans="1:13" x14ac:dyDescent="0.35">
      <c r="A929" t="s">
        <v>966</v>
      </c>
      <c r="B929" s="2">
        <v>44404</v>
      </c>
      <c r="C929">
        <v>11</v>
      </c>
      <c r="D929" t="s">
        <v>112</v>
      </c>
      <c r="E929" t="s">
        <v>23</v>
      </c>
      <c r="F929" t="s">
        <v>24</v>
      </c>
      <c r="G929" t="s">
        <v>2042</v>
      </c>
      <c r="H929">
        <v>199</v>
      </c>
      <c r="I929">
        <v>5</v>
      </c>
      <c r="J929" t="str">
        <f>VLOOKUP(Data_Sales[[#This Row],[Sales Person]],Data_Persons!$C$1:$D$9,2,FALSE)</f>
        <v>Sara</v>
      </c>
      <c r="K929">
        <f>INDEX(Data_Persons!$B$2:$D$10,MATCH(Data_Sales[[#This Row],[Sales Person]],Data_Persons!$C$2:$C$9,0),1)</f>
        <v>5</v>
      </c>
      <c r="L929">
        <f>VLOOKUP(Data_Sales[[#This Row],[Manager]],Data_Persons!$A$1:$C$9,2,FALSE)</f>
        <v>5</v>
      </c>
      <c r="M929">
        <f>Data_Sales[[#This Row],[Price]]*Data_Sales[[#This Row],[Quantity]]</f>
        <v>995</v>
      </c>
    </row>
    <row r="930" spans="1:13" x14ac:dyDescent="0.35">
      <c r="A930" t="s">
        <v>967</v>
      </c>
      <c r="B930" s="2">
        <v>44406</v>
      </c>
      <c r="C930">
        <v>3</v>
      </c>
      <c r="D930" t="s">
        <v>26</v>
      </c>
      <c r="E930" t="s">
        <v>27</v>
      </c>
      <c r="F930" t="s">
        <v>18</v>
      </c>
      <c r="G930" t="s">
        <v>2042</v>
      </c>
      <c r="H930">
        <v>199</v>
      </c>
      <c r="I930">
        <v>8</v>
      </c>
      <c r="J930" t="str">
        <f>VLOOKUP(Data_Sales[[#This Row],[Sales Person]],Data_Persons!$C$1:$D$9,2,FALSE)</f>
        <v>Sara</v>
      </c>
      <c r="K930">
        <f>INDEX(Data_Persons!$B$2:$D$10,MATCH(Data_Sales[[#This Row],[Sales Person]],Data_Persons!$C$2:$C$9,0),1)</f>
        <v>2</v>
      </c>
      <c r="L930">
        <f>VLOOKUP(Data_Sales[[#This Row],[Manager]],Data_Persons!$A$1:$C$9,2,FALSE)</f>
        <v>5</v>
      </c>
      <c r="M930">
        <f>Data_Sales[[#This Row],[Price]]*Data_Sales[[#This Row],[Quantity]]</f>
        <v>1592</v>
      </c>
    </row>
    <row r="931" spans="1:13" x14ac:dyDescent="0.35">
      <c r="A931" t="s">
        <v>968</v>
      </c>
      <c r="B931" s="2">
        <v>44408</v>
      </c>
      <c r="C931">
        <v>5</v>
      </c>
      <c r="D931" t="s">
        <v>20</v>
      </c>
      <c r="E931" t="s">
        <v>27</v>
      </c>
      <c r="F931" t="s">
        <v>18</v>
      </c>
      <c r="G931" t="s">
        <v>2042</v>
      </c>
      <c r="H931">
        <v>199</v>
      </c>
      <c r="I931">
        <v>3</v>
      </c>
      <c r="J931" t="str">
        <f>VLOOKUP(Data_Sales[[#This Row],[Sales Person]],Data_Persons!$C$1:$D$9,2,FALSE)</f>
        <v>Sara</v>
      </c>
      <c r="K931">
        <f>INDEX(Data_Persons!$B$2:$D$10,MATCH(Data_Sales[[#This Row],[Sales Person]],Data_Persons!$C$2:$C$9,0),1)</f>
        <v>2</v>
      </c>
      <c r="L931">
        <f>VLOOKUP(Data_Sales[[#This Row],[Manager]],Data_Persons!$A$1:$C$9,2,FALSE)</f>
        <v>5</v>
      </c>
      <c r="M931">
        <f>Data_Sales[[#This Row],[Price]]*Data_Sales[[#This Row],[Quantity]]</f>
        <v>597</v>
      </c>
    </row>
    <row r="932" spans="1:13" x14ac:dyDescent="0.35">
      <c r="A932" t="s">
        <v>969</v>
      </c>
      <c r="B932" s="2">
        <v>44411</v>
      </c>
      <c r="C932">
        <v>6</v>
      </c>
      <c r="D932" t="s">
        <v>12</v>
      </c>
      <c r="E932" t="s">
        <v>13</v>
      </c>
      <c r="F932" t="s">
        <v>14</v>
      </c>
      <c r="G932" t="s">
        <v>2042</v>
      </c>
      <c r="H932">
        <v>199</v>
      </c>
      <c r="I932">
        <v>3</v>
      </c>
      <c r="J932" t="str">
        <f>VLOOKUP(Data_Sales[[#This Row],[Sales Person]],Data_Persons!$C$1:$D$9,2,FALSE)</f>
        <v>Steve</v>
      </c>
      <c r="K932">
        <f>INDEX(Data_Persons!$B$2:$D$10,MATCH(Data_Sales[[#This Row],[Sales Person]],Data_Persons!$C$2:$C$9,0),1)</f>
        <v>4</v>
      </c>
      <c r="L932">
        <f>VLOOKUP(Data_Sales[[#This Row],[Manager]],Data_Persons!$A$1:$C$9,2,FALSE)</f>
        <v>4</v>
      </c>
      <c r="M932">
        <f>Data_Sales[[#This Row],[Price]]*Data_Sales[[#This Row],[Quantity]]</f>
        <v>597</v>
      </c>
    </row>
    <row r="933" spans="1:13" x14ac:dyDescent="0.35">
      <c r="A933" t="s">
        <v>970</v>
      </c>
      <c r="B933" s="2">
        <v>44411</v>
      </c>
      <c r="C933">
        <v>10</v>
      </c>
      <c r="D933" t="s">
        <v>65</v>
      </c>
      <c r="E933" t="s">
        <v>13</v>
      </c>
      <c r="F933" t="s">
        <v>14</v>
      </c>
      <c r="G933" t="s">
        <v>2042</v>
      </c>
      <c r="H933">
        <v>199</v>
      </c>
      <c r="I933">
        <v>1</v>
      </c>
      <c r="J933" t="str">
        <f>VLOOKUP(Data_Sales[[#This Row],[Sales Person]],Data_Persons!$C$1:$D$9,2,FALSE)</f>
        <v>Steve</v>
      </c>
      <c r="K933">
        <f>INDEX(Data_Persons!$B$2:$D$10,MATCH(Data_Sales[[#This Row],[Sales Person]],Data_Persons!$C$2:$C$9,0),1)</f>
        <v>4</v>
      </c>
      <c r="L933">
        <f>VLOOKUP(Data_Sales[[#This Row],[Manager]],Data_Persons!$A$1:$C$9,2,FALSE)</f>
        <v>4</v>
      </c>
      <c r="M933">
        <f>Data_Sales[[#This Row],[Price]]*Data_Sales[[#This Row],[Quantity]]</f>
        <v>199</v>
      </c>
    </row>
    <row r="934" spans="1:13" x14ac:dyDescent="0.35">
      <c r="A934" t="s">
        <v>971</v>
      </c>
      <c r="B934" s="2">
        <v>44411</v>
      </c>
      <c r="C934">
        <v>19</v>
      </c>
      <c r="D934" t="s">
        <v>29</v>
      </c>
      <c r="E934" t="s">
        <v>35</v>
      </c>
      <c r="F934" t="s">
        <v>10</v>
      </c>
      <c r="G934" t="s">
        <v>2042</v>
      </c>
      <c r="H934">
        <v>199</v>
      </c>
      <c r="I934">
        <v>1</v>
      </c>
      <c r="J934" t="str">
        <f>VLOOKUP(Data_Sales[[#This Row],[Sales Person]],Data_Persons!$C$1:$D$9,2,FALSE)</f>
        <v>Jeff</v>
      </c>
      <c r="K934">
        <f>INDEX(Data_Persons!$B$2:$D$10,MATCH(Data_Sales[[#This Row],[Sales Person]],Data_Persons!$C$2:$C$9,0),1)</f>
        <v>5</v>
      </c>
      <c r="L934">
        <f>VLOOKUP(Data_Sales[[#This Row],[Manager]],Data_Persons!$A$1:$C$9,2,FALSE)</f>
        <v>3</v>
      </c>
      <c r="M934">
        <f>Data_Sales[[#This Row],[Price]]*Data_Sales[[#This Row],[Quantity]]</f>
        <v>199</v>
      </c>
    </row>
    <row r="935" spans="1:13" x14ac:dyDescent="0.35">
      <c r="A935" t="s">
        <v>972</v>
      </c>
      <c r="B935" s="2">
        <v>44413</v>
      </c>
      <c r="C935">
        <v>12</v>
      </c>
      <c r="D935" t="s">
        <v>22</v>
      </c>
      <c r="E935" t="s">
        <v>23</v>
      </c>
      <c r="F935" t="s">
        <v>24</v>
      </c>
      <c r="G935" t="s">
        <v>2042</v>
      </c>
      <c r="H935">
        <v>199</v>
      </c>
      <c r="I935">
        <v>2</v>
      </c>
      <c r="J935" t="str">
        <f>VLOOKUP(Data_Sales[[#This Row],[Sales Person]],Data_Persons!$C$1:$D$9,2,FALSE)</f>
        <v>Sara</v>
      </c>
      <c r="K935">
        <f>INDEX(Data_Persons!$B$2:$D$10,MATCH(Data_Sales[[#This Row],[Sales Person]],Data_Persons!$C$2:$C$9,0),1)</f>
        <v>5</v>
      </c>
      <c r="L935">
        <f>VLOOKUP(Data_Sales[[#This Row],[Manager]],Data_Persons!$A$1:$C$9,2,FALSE)</f>
        <v>5</v>
      </c>
      <c r="M935">
        <f>Data_Sales[[#This Row],[Price]]*Data_Sales[[#This Row],[Quantity]]</f>
        <v>398</v>
      </c>
    </row>
    <row r="936" spans="1:13" x14ac:dyDescent="0.35">
      <c r="A936" t="s">
        <v>973</v>
      </c>
      <c r="B936" s="2">
        <v>44417</v>
      </c>
      <c r="C936">
        <v>6</v>
      </c>
      <c r="D936" t="s">
        <v>12</v>
      </c>
      <c r="E936" t="s">
        <v>13</v>
      </c>
      <c r="F936" t="s">
        <v>14</v>
      </c>
      <c r="G936" t="s">
        <v>2042</v>
      </c>
      <c r="H936">
        <v>199</v>
      </c>
      <c r="I936">
        <v>7</v>
      </c>
      <c r="J936" t="str">
        <f>VLOOKUP(Data_Sales[[#This Row],[Sales Person]],Data_Persons!$C$1:$D$9,2,FALSE)</f>
        <v>Steve</v>
      </c>
      <c r="K936">
        <f>INDEX(Data_Persons!$B$2:$D$10,MATCH(Data_Sales[[#This Row],[Sales Person]],Data_Persons!$C$2:$C$9,0),1)</f>
        <v>4</v>
      </c>
      <c r="L936">
        <f>VLOOKUP(Data_Sales[[#This Row],[Manager]],Data_Persons!$A$1:$C$9,2,FALSE)</f>
        <v>4</v>
      </c>
      <c r="M936">
        <f>Data_Sales[[#This Row],[Price]]*Data_Sales[[#This Row],[Quantity]]</f>
        <v>1393</v>
      </c>
    </row>
    <row r="937" spans="1:13" x14ac:dyDescent="0.35">
      <c r="A937" t="s">
        <v>974</v>
      </c>
      <c r="B937" s="2">
        <v>44421</v>
      </c>
      <c r="C937">
        <v>19</v>
      </c>
      <c r="D937" t="s">
        <v>29</v>
      </c>
      <c r="E937" t="s">
        <v>9</v>
      </c>
      <c r="F937" t="s">
        <v>10</v>
      </c>
      <c r="G937" t="s">
        <v>2042</v>
      </c>
      <c r="H937">
        <v>199</v>
      </c>
      <c r="I937">
        <v>4</v>
      </c>
      <c r="J937" t="str">
        <f>VLOOKUP(Data_Sales[[#This Row],[Sales Person]],Data_Persons!$C$1:$D$9,2,FALSE)</f>
        <v>Jeff</v>
      </c>
      <c r="K937">
        <f>INDEX(Data_Persons!$B$2:$D$10,MATCH(Data_Sales[[#This Row],[Sales Person]],Data_Persons!$C$2:$C$9,0),1)</f>
        <v>3</v>
      </c>
      <c r="L937">
        <f>VLOOKUP(Data_Sales[[#This Row],[Manager]],Data_Persons!$A$1:$C$9,2,FALSE)</f>
        <v>3</v>
      </c>
      <c r="M937">
        <f>Data_Sales[[#This Row],[Price]]*Data_Sales[[#This Row],[Quantity]]</f>
        <v>796</v>
      </c>
    </row>
    <row r="938" spans="1:13" x14ac:dyDescent="0.35">
      <c r="A938" t="s">
        <v>975</v>
      </c>
      <c r="B938" s="2">
        <v>44425</v>
      </c>
      <c r="C938">
        <v>6</v>
      </c>
      <c r="D938" t="s">
        <v>12</v>
      </c>
      <c r="E938" t="s">
        <v>38</v>
      </c>
      <c r="F938" t="s">
        <v>14</v>
      </c>
      <c r="G938" t="s">
        <v>2042</v>
      </c>
      <c r="H938">
        <v>199</v>
      </c>
      <c r="I938">
        <v>3</v>
      </c>
      <c r="J938" t="str">
        <f>VLOOKUP(Data_Sales[[#This Row],[Sales Person]],Data_Persons!$C$1:$D$9,2,FALSE)</f>
        <v>Philip</v>
      </c>
      <c r="K938">
        <f>INDEX(Data_Persons!$B$2:$D$10,MATCH(Data_Sales[[#This Row],[Sales Person]],Data_Persons!$C$2:$C$9,0),1)</f>
        <v>8</v>
      </c>
      <c r="L938">
        <f>VLOOKUP(Data_Sales[[#This Row],[Manager]],Data_Persons!$A$1:$C$9,2,FALSE)</f>
        <v>8</v>
      </c>
      <c r="M938">
        <f>Data_Sales[[#This Row],[Price]]*Data_Sales[[#This Row],[Quantity]]</f>
        <v>597</v>
      </c>
    </row>
    <row r="939" spans="1:13" x14ac:dyDescent="0.35">
      <c r="A939" t="s">
        <v>976</v>
      </c>
      <c r="B939" s="2">
        <v>44426</v>
      </c>
      <c r="C939">
        <v>8</v>
      </c>
      <c r="D939" t="s">
        <v>73</v>
      </c>
      <c r="E939" t="s">
        <v>38</v>
      </c>
      <c r="F939" t="s">
        <v>14</v>
      </c>
      <c r="G939" t="s">
        <v>2042</v>
      </c>
      <c r="H939">
        <v>199</v>
      </c>
      <c r="I939">
        <v>7</v>
      </c>
      <c r="J939" t="str">
        <f>VLOOKUP(Data_Sales[[#This Row],[Sales Person]],Data_Persons!$C$1:$D$9,2,FALSE)</f>
        <v>Philip</v>
      </c>
      <c r="K939">
        <f>INDEX(Data_Persons!$B$2:$D$10,MATCH(Data_Sales[[#This Row],[Sales Person]],Data_Persons!$C$2:$C$9,0),1)</f>
        <v>8</v>
      </c>
      <c r="L939">
        <f>VLOOKUP(Data_Sales[[#This Row],[Manager]],Data_Persons!$A$1:$C$9,2,FALSE)</f>
        <v>8</v>
      </c>
      <c r="M939">
        <f>Data_Sales[[#This Row],[Price]]*Data_Sales[[#This Row],[Quantity]]</f>
        <v>1393</v>
      </c>
    </row>
    <row r="940" spans="1:13" x14ac:dyDescent="0.35">
      <c r="A940" t="s">
        <v>977</v>
      </c>
      <c r="B940" s="2">
        <v>44428</v>
      </c>
      <c r="C940">
        <v>14</v>
      </c>
      <c r="D940" t="s">
        <v>62</v>
      </c>
      <c r="E940" t="s">
        <v>33</v>
      </c>
      <c r="F940" t="s">
        <v>24</v>
      </c>
      <c r="G940" t="s">
        <v>2042</v>
      </c>
      <c r="H940">
        <v>199</v>
      </c>
      <c r="I940">
        <v>2</v>
      </c>
      <c r="J940" t="str">
        <f>VLOOKUP(Data_Sales[[#This Row],[Sales Person]],Data_Persons!$C$1:$D$9,2,FALSE)</f>
        <v>Steve</v>
      </c>
      <c r="K940">
        <f>INDEX(Data_Persons!$B$2:$D$10,MATCH(Data_Sales[[#This Row],[Sales Person]],Data_Persons!$C$2:$C$9,0),1)</f>
        <v>6</v>
      </c>
      <c r="L940">
        <f>VLOOKUP(Data_Sales[[#This Row],[Manager]],Data_Persons!$A$1:$C$9,2,FALSE)</f>
        <v>4</v>
      </c>
      <c r="M940">
        <f>Data_Sales[[#This Row],[Price]]*Data_Sales[[#This Row],[Quantity]]</f>
        <v>398</v>
      </c>
    </row>
    <row r="941" spans="1:13" x14ac:dyDescent="0.35">
      <c r="A941" t="s">
        <v>978</v>
      </c>
      <c r="B941" s="2">
        <v>44428</v>
      </c>
      <c r="C941">
        <v>20</v>
      </c>
      <c r="D941" t="s">
        <v>8</v>
      </c>
      <c r="E941" t="s">
        <v>35</v>
      </c>
      <c r="F941" t="s">
        <v>10</v>
      </c>
      <c r="G941" t="s">
        <v>2042</v>
      </c>
      <c r="H941">
        <v>199</v>
      </c>
      <c r="I941">
        <v>6</v>
      </c>
      <c r="J941" t="str">
        <f>VLOOKUP(Data_Sales[[#This Row],[Sales Person]],Data_Persons!$C$1:$D$9,2,FALSE)</f>
        <v>Jeff</v>
      </c>
      <c r="K941">
        <f>INDEX(Data_Persons!$B$2:$D$10,MATCH(Data_Sales[[#This Row],[Sales Person]],Data_Persons!$C$2:$C$9,0),1)</f>
        <v>5</v>
      </c>
      <c r="L941">
        <f>VLOOKUP(Data_Sales[[#This Row],[Manager]],Data_Persons!$A$1:$C$9,2,FALSE)</f>
        <v>3</v>
      </c>
      <c r="M941">
        <f>Data_Sales[[#This Row],[Price]]*Data_Sales[[#This Row],[Quantity]]</f>
        <v>1194</v>
      </c>
    </row>
    <row r="942" spans="1:13" x14ac:dyDescent="0.35">
      <c r="A942" t="s">
        <v>979</v>
      </c>
      <c r="B942" s="2">
        <v>44431</v>
      </c>
      <c r="C942">
        <v>13</v>
      </c>
      <c r="D942" t="s">
        <v>32</v>
      </c>
      <c r="E942" t="s">
        <v>23</v>
      </c>
      <c r="F942" t="s">
        <v>24</v>
      </c>
      <c r="G942" t="s">
        <v>2042</v>
      </c>
      <c r="H942">
        <v>199</v>
      </c>
      <c r="I942">
        <v>1</v>
      </c>
      <c r="J942" t="str">
        <f>VLOOKUP(Data_Sales[[#This Row],[Sales Person]],Data_Persons!$C$1:$D$9,2,FALSE)</f>
        <v>Sara</v>
      </c>
      <c r="K942">
        <f>INDEX(Data_Persons!$B$2:$D$10,MATCH(Data_Sales[[#This Row],[Sales Person]],Data_Persons!$C$2:$C$9,0),1)</f>
        <v>5</v>
      </c>
      <c r="L942">
        <f>VLOOKUP(Data_Sales[[#This Row],[Manager]],Data_Persons!$A$1:$C$9,2,FALSE)</f>
        <v>5</v>
      </c>
      <c r="M942">
        <f>Data_Sales[[#This Row],[Price]]*Data_Sales[[#This Row],[Quantity]]</f>
        <v>199</v>
      </c>
    </row>
    <row r="943" spans="1:13" x14ac:dyDescent="0.35">
      <c r="A943" t="s">
        <v>980</v>
      </c>
      <c r="B943" s="2">
        <v>44437</v>
      </c>
      <c r="C943">
        <v>2</v>
      </c>
      <c r="D943" t="s">
        <v>71</v>
      </c>
      <c r="E943" t="s">
        <v>17</v>
      </c>
      <c r="F943" t="s">
        <v>18</v>
      </c>
      <c r="G943" t="s">
        <v>2042</v>
      </c>
      <c r="H943">
        <v>199</v>
      </c>
      <c r="I943">
        <v>5</v>
      </c>
      <c r="J943" t="str">
        <f>VLOOKUP(Data_Sales[[#This Row],[Sales Person]],Data_Persons!$C$1:$D$9,2,FALSE)</f>
        <v>Jeff</v>
      </c>
      <c r="K943">
        <f>INDEX(Data_Persons!$B$2:$D$10,MATCH(Data_Sales[[#This Row],[Sales Person]],Data_Persons!$C$2:$C$9,0),1)</f>
        <v>2</v>
      </c>
      <c r="L943">
        <f>VLOOKUP(Data_Sales[[#This Row],[Manager]],Data_Persons!$A$1:$C$9,2,FALSE)</f>
        <v>3</v>
      </c>
      <c r="M943">
        <f>Data_Sales[[#This Row],[Price]]*Data_Sales[[#This Row],[Quantity]]</f>
        <v>995</v>
      </c>
    </row>
    <row r="944" spans="1:13" x14ac:dyDescent="0.35">
      <c r="A944" t="s">
        <v>981</v>
      </c>
      <c r="B944" s="2">
        <v>44438</v>
      </c>
      <c r="C944">
        <v>14</v>
      </c>
      <c r="D944" t="s">
        <v>62</v>
      </c>
      <c r="E944" t="s">
        <v>33</v>
      </c>
      <c r="F944" t="s">
        <v>24</v>
      </c>
      <c r="G944" t="s">
        <v>2042</v>
      </c>
      <c r="H944">
        <v>199</v>
      </c>
      <c r="I944">
        <v>6</v>
      </c>
      <c r="J944" t="str">
        <f>VLOOKUP(Data_Sales[[#This Row],[Sales Person]],Data_Persons!$C$1:$D$9,2,FALSE)</f>
        <v>Steve</v>
      </c>
      <c r="K944">
        <f>INDEX(Data_Persons!$B$2:$D$10,MATCH(Data_Sales[[#This Row],[Sales Person]],Data_Persons!$C$2:$C$9,0),1)</f>
        <v>6</v>
      </c>
      <c r="L944">
        <f>VLOOKUP(Data_Sales[[#This Row],[Manager]],Data_Persons!$A$1:$C$9,2,FALSE)</f>
        <v>4</v>
      </c>
      <c r="M944">
        <f>Data_Sales[[#This Row],[Price]]*Data_Sales[[#This Row],[Quantity]]</f>
        <v>1194</v>
      </c>
    </row>
    <row r="945" spans="1:13" x14ac:dyDescent="0.35">
      <c r="A945" t="s">
        <v>982</v>
      </c>
      <c r="B945" s="2">
        <v>44440</v>
      </c>
      <c r="C945">
        <v>11</v>
      </c>
      <c r="D945" t="s">
        <v>112</v>
      </c>
      <c r="E945" t="s">
        <v>23</v>
      </c>
      <c r="F945" t="s">
        <v>24</v>
      </c>
      <c r="G945" t="s">
        <v>2042</v>
      </c>
      <c r="H945">
        <v>199</v>
      </c>
      <c r="I945">
        <v>8</v>
      </c>
      <c r="J945" t="str">
        <f>VLOOKUP(Data_Sales[[#This Row],[Sales Person]],Data_Persons!$C$1:$D$9,2,FALSE)</f>
        <v>Sara</v>
      </c>
      <c r="K945">
        <f>INDEX(Data_Persons!$B$2:$D$10,MATCH(Data_Sales[[#This Row],[Sales Person]],Data_Persons!$C$2:$C$9,0),1)</f>
        <v>5</v>
      </c>
      <c r="L945">
        <f>VLOOKUP(Data_Sales[[#This Row],[Manager]],Data_Persons!$A$1:$C$9,2,FALSE)</f>
        <v>5</v>
      </c>
      <c r="M945">
        <f>Data_Sales[[#This Row],[Price]]*Data_Sales[[#This Row],[Quantity]]</f>
        <v>1592</v>
      </c>
    </row>
    <row r="946" spans="1:13" x14ac:dyDescent="0.35">
      <c r="A946" t="s">
        <v>983</v>
      </c>
      <c r="B946" s="2">
        <v>44440</v>
      </c>
      <c r="C946">
        <v>13</v>
      </c>
      <c r="D946" t="s">
        <v>32</v>
      </c>
      <c r="E946" t="s">
        <v>33</v>
      </c>
      <c r="F946" t="s">
        <v>24</v>
      </c>
      <c r="G946" t="s">
        <v>2042</v>
      </c>
      <c r="H946">
        <v>199</v>
      </c>
      <c r="I946">
        <v>9</v>
      </c>
      <c r="J946" t="str">
        <f>VLOOKUP(Data_Sales[[#This Row],[Sales Person]],Data_Persons!$C$1:$D$9,2,FALSE)</f>
        <v>Steve</v>
      </c>
      <c r="K946">
        <f>INDEX(Data_Persons!$B$2:$D$10,MATCH(Data_Sales[[#This Row],[Sales Person]],Data_Persons!$C$2:$C$9,0),1)</f>
        <v>6</v>
      </c>
      <c r="L946">
        <f>VLOOKUP(Data_Sales[[#This Row],[Manager]],Data_Persons!$A$1:$C$9,2,FALSE)</f>
        <v>4</v>
      </c>
      <c r="M946">
        <f>Data_Sales[[#This Row],[Price]]*Data_Sales[[#This Row],[Quantity]]</f>
        <v>1791</v>
      </c>
    </row>
    <row r="947" spans="1:13" x14ac:dyDescent="0.35">
      <c r="A947" t="s">
        <v>984</v>
      </c>
      <c r="B947" s="2">
        <v>44442</v>
      </c>
      <c r="C947">
        <v>17</v>
      </c>
      <c r="D947" t="s">
        <v>60</v>
      </c>
      <c r="E947" t="s">
        <v>9</v>
      </c>
      <c r="F947" t="s">
        <v>10</v>
      </c>
      <c r="G947" t="s">
        <v>2042</v>
      </c>
      <c r="H947">
        <v>199</v>
      </c>
      <c r="I947">
        <v>5</v>
      </c>
      <c r="J947" t="str">
        <f>VLOOKUP(Data_Sales[[#This Row],[Sales Person]],Data_Persons!$C$1:$D$9,2,FALSE)</f>
        <v>Jeff</v>
      </c>
      <c r="K947">
        <f>INDEX(Data_Persons!$B$2:$D$10,MATCH(Data_Sales[[#This Row],[Sales Person]],Data_Persons!$C$2:$C$9,0),1)</f>
        <v>3</v>
      </c>
      <c r="L947">
        <f>VLOOKUP(Data_Sales[[#This Row],[Manager]],Data_Persons!$A$1:$C$9,2,FALSE)</f>
        <v>3</v>
      </c>
      <c r="M947">
        <f>Data_Sales[[#This Row],[Price]]*Data_Sales[[#This Row],[Quantity]]</f>
        <v>995</v>
      </c>
    </row>
    <row r="948" spans="1:13" x14ac:dyDescent="0.35">
      <c r="A948" t="s">
        <v>985</v>
      </c>
      <c r="B948" s="2">
        <v>44445</v>
      </c>
      <c r="C948">
        <v>19</v>
      </c>
      <c r="D948" t="s">
        <v>29</v>
      </c>
      <c r="E948" t="s">
        <v>35</v>
      </c>
      <c r="F948" t="s">
        <v>10</v>
      </c>
      <c r="G948" t="s">
        <v>2042</v>
      </c>
      <c r="H948">
        <v>199</v>
      </c>
      <c r="I948">
        <v>9</v>
      </c>
      <c r="J948" t="str">
        <f>VLOOKUP(Data_Sales[[#This Row],[Sales Person]],Data_Persons!$C$1:$D$9,2,FALSE)</f>
        <v>Jeff</v>
      </c>
      <c r="K948">
        <f>INDEX(Data_Persons!$B$2:$D$10,MATCH(Data_Sales[[#This Row],[Sales Person]],Data_Persons!$C$2:$C$9,0),1)</f>
        <v>5</v>
      </c>
      <c r="L948">
        <f>VLOOKUP(Data_Sales[[#This Row],[Manager]],Data_Persons!$A$1:$C$9,2,FALSE)</f>
        <v>3</v>
      </c>
      <c r="M948">
        <f>Data_Sales[[#This Row],[Price]]*Data_Sales[[#This Row],[Quantity]]</f>
        <v>1791</v>
      </c>
    </row>
    <row r="949" spans="1:13" x14ac:dyDescent="0.35">
      <c r="A949" t="s">
        <v>986</v>
      </c>
      <c r="B949" s="2">
        <v>44451</v>
      </c>
      <c r="C949">
        <v>5</v>
      </c>
      <c r="D949" t="s">
        <v>20</v>
      </c>
      <c r="E949" t="s">
        <v>17</v>
      </c>
      <c r="F949" t="s">
        <v>18</v>
      </c>
      <c r="G949" t="s">
        <v>2042</v>
      </c>
      <c r="H949">
        <v>199</v>
      </c>
      <c r="I949">
        <v>3</v>
      </c>
      <c r="J949" t="str">
        <f>VLOOKUP(Data_Sales[[#This Row],[Sales Person]],Data_Persons!$C$1:$D$9,2,FALSE)</f>
        <v>Jeff</v>
      </c>
      <c r="K949">
        <f>INDEX(Data_Persons!$B$2:$D$10,MATCH(Data_Sales[[#This Row],[Sales Person]],Data_Persons!$C$2:$C$9,0),1)</f>
        <v>2</v>
      </c>
      <c r="L949">
        <f>VLOOKUP(Data_Sales[[#This Row],[Manager]],Data_Persons!$A$1:$C$9,2,FALSE)</f>
        <v>3</v>
      </c>
      <c r="M949">
        <f>Data_Sales[[#This Row],[Price]]*Data_Sales[[#This Row],[Quantity]]</f>
        <v>597</v>
      </c>
    </row>
    <row r="950" spans="1:13" x14ac:dyDescent="0.35">
      <c r="A950" t="s">
        <v>987</v>
      </c>
      <c r="B950" s="2">
        <v>44453</v>
      </c>
      <c r="C950">
        <v>1</v>
      </c>
      <c r="D950" t="s">
        <v>58</v>
      </c>
      <c r="E950" t="s">
        <v>17</v>
      </c>
      <c r="F950" t="s">
        <v>18</v>
      </c>
      <c r="G950" t="s">
        <v>2042</v>
      </c>
      <c r="H950">
        <v>199</v>
      </c>
      <c r="I950">
        <v>1</v>
      </c>
      <c r="J950" t="str">
        <f>VLOOKUP(Data_Sales[[#This Row],[Sales Person]],Data_Persons!$C$1:$D$9,2,FALSE)</f>
        <v>Jeff</v>
      </c>
      <c r="K950">
        <f>INDEX(Data_Persons!$B$2:$D$10,MATCH(Data_Sales[[#This Row],[Sales Person]],Data_Persons!$C$2:$C$9,0),1)</f>
        <v>2</v>
      </c>
      <c r="L950">
        <f>VLOOKUP(Data_Sales[[#This Row],[Manager]],Data_Persons!$A$1:$C$9,2,FALSE)</f>
        <v>3</v>
      </c>
      <c r="M950">
        <f>Data_Sales[[#This Row],[Price]]*Data_Sales[[#This Row],[Quantity]]</f>
        <v>199</v>
      </c>
    </row>
    <row r="951" spans="1:13" x14ac:dyDescent="0.35">
      <c r="A951" t="s">
        <v>988</v>
      </c>
      <c r="B951" s="2">
        <v>44456</v>
      </c>
      <c r="C951">
        <v>3</v>
      </c>
      <c r="D951" t="s">
        <v>26</v>
      </c>
      <c r="E951" t="s">
        <v>27</v>
      </c>
      <c r="F951" t="s">
        <v>18</v>
      </c>
      <c r="G951" t="s">
        <v>2042</v>
      </c>
      <c r="H951">
        <v>199</v>
      </c>
      <c r="I951">
        <v>6</v>
      </c>
      <c r="J951" t="str">
        <f>VLOOKUP(Data_Sales[[#This Row],[Sales Person]],Data_Persons!$C$1:$D$9,2,FALSE)</f>
        <v>Sara</v>
      </c>
      <c r="K951">
        <f>INDEX(Data_Persons!$B$2:$D$10,MATCH(Data_Sales[[#This Row],[Sales Person]],Data_Persons!$C$2:$C$9,0),1)</f>
        <v>2</v>
      </c>
      <c r="L951">
        <f>VLOOKUP(Data_Sales[[#This Row],[Manager]],Data_Persons!$A$1:$C$9,2,FALSE)</f>
        <v>5</v>
      </c>
      <c r="M951">
        <f>Data_Sales[[#This Row],[Price]]*Data_Sales[[#This Row],[Quantity]]</f>
        <v>1194</v>
      </c>
    </row>
    <row r="952" spans="1:13" x14ac:dyDescent="0.35">
      <c r="A952" t="s">
        <v>989</v>
      </c>
      <c r="B952" s="2">
        <v>44459</v>
      </c>
      <c r="C952">
        <v>12</v>
      </c>
      <c r="D952" t="s">
        <v>22</v>
      </c>
      <c r="E952" t="s">
        <v>33</v>
      </c>
      <c r="F952" t="s">
        <v>24</v>
      </c>
      <c r="G952" t="s">
        <v>2042</v>
      </c>
      <c r="H952">
        <v>199</v>
      </c>
      <c r="I952">
        <v>4</v>
      </c>
      <c r="J952" t="str">
        <f>VLOOKUP(Data_Sales[[#This Row],[Sales Person]],Data_Persons!$C$1:$D$9,2,FALSE)</f>
        <v>Steve</v>
      </c>
      <c r="K952">
        <f>INDEX(Data_Persons!$B$2:$D$10,MATCH(Data_Sales[[#This Row],[Sales Person]],Data_Persons!$C$2:$C$9,0),1)</f>
        <v>6</v>
      </c>
      <c r="L952">
        <f>VLOOKUP(Data_Sales[[#This Row],[Manager]],Data_Persons!$A$1:$C$9,2,FALSE)</f>
        <v>4</v>
      </c>
      <c r="M952">
        <f>Data_Sales[[#This Row],[Price]]*Data_Sales[[#This Row],[Quantity]]</f>
        <v>796</v>
      </c>
    </row>
    <row r="953" spans="1:13" x14ac:dyDescent="0.35">
      <c r="A953" t="s">
        <v>990</v>
      </c>
      <c r="B953" s="2">
        <v>44459</v>
      </c>
      <c r="C953">
        <v>4</v>
      </c>
      <c r="D953" t="s">
        <v>16</v>
      </c>
      <c r="E953" t="s">
        <v>17</v>
      </c>
      <c r="F953" t="s">
        <v>18</v>
      </c>
      <c r="G953" t="s">
        <v>2042</v>
      </c>
      <c r="H953">
        <v>199</v>
      </c>
      <c r="I953">
        <v>7</v>
      </c>
      <c r="J953" t="str">
        <f>VLOOKUP(Data_Sales[[#This Row],[Sales Person]],Data_Persons!$C$1:$D$9,2,FALSE)</f>
        <v>Jeff</v>
      </c>
      <c r="K953">
        <f>INDEX(Data_Persons!$B$2:$D$10,MATCH(Data_Sales[[#This Row],[Sales Person]],Data_Persons!$C$2:$C$9,0),1)</f>
        <v>2</v>
      </c>
      <c r="L953">
        <f>VLOOKUP(Data_Sales[[#This Row],[Manager]],Data_Persons!$A$1:$C$9,2,FALSE)</f>
        <v>3</v>
      </c>
      <c r="M953">
        <f>Data_Sales[[#This Row],[Price]]*Data_Sales[[#This Row],[Quantity]]</f>
        <v>1393</v>
      </c>
    </row>
    <row r="954" spans="1:13" x14ac:dyDescent="0.35">
      <c r="A954" t="s">
        <v>991</v>
      </c>
      <c r="B954" s="2">
        <v>44461</v>
      </c>
      <c r="C954">
        <v>8</v>
      </c>
      <c r="D954" t="s">
        <v>73</v>
      </c>
      <c r="E954" t="s">
        <v>13</v>
      </c>
      <c r="F954" t="s">
        <v>14</v>
      </c>
      <c r="G954" t="s">
        <v>2042</v>
      </c>
      <c r="H954">
        <v>199</v>
      </c>
      <c r="I954">
        <v>8</v>
      </c>
      <c r="J954" t="str">
        <f>VLOOKUP(Data_Sales[[#This Row],[Sales Person]],Data_Persons!$C$1:$D$9,2,FALSE)</f>
        <v>Steve</v>
      </c>
      <c r="K954">
        <f>INDEX(Data_Persons!$B$2:$D$10,MATCH(Data_Sales[[#This Row],[Sales Person]],Data_Persons!$C$2:$C$9,0),1)</f>
        <v>4</v>
      </c>
      <c r="L954">
        <f>VLOOKUP(Data_Sales[[#This Row],[Manager]],Data_Persons!$A$1:$C$9,2,FALSE)</f>
        <v>4</v>
      </c>
      <c r="M954">
        <f>Data_Sales[[#This Row],[Price]]*Data_Sales[[#This Row],[Quantity]]</f>
        <v>1592</v>
      </c>
    </row>
    <row r="955" spans="1:13" x14ac:dyDescent="0.35">
      <c r="A955" t="s">
        <v>992</v>
      </c>
      <c r="B955" s="2">
        <v>44461</v>
      </c>
      <c r="C955">
        <v>4</v>
      </c>
      <c r="D955" t="s">
        <v>16</v>
      </c>
      <c r="E955" t="s">
        <v>17</v>
      </c>
      <c r="F955" t="s">
        <v>18</v>
      </c>
      <c r="G955" t="s">
        <v>2042</v>
      </c>
      <c r="H955">
        <v>199</v>
      </c>
      <c r="I955">
        <v>8</v>
      </c>
      <c r="J955" t="str">
        <f>VLOOKUP(Data_Sales[[#This Row],[Sales Person]],Data_Persons!$C$1:$D$9,2,FALSE)</f>
        <v>Jeff</v>
      </c>
      <c r="K955">
        <f>INDEX(Data_Persons!$B$2:$D$10,MATCH(Data_Sales[[#This Row],[Sales Person]],Data_Persons!$C$2:$C$9,0),1)</f>
        <v>2</v>
      </c>
      <c r="L955">
        <f>VLOOKUP(Data_Sales[[#This Row],[Manager]],Data_Persons!$A$1:$C$9,2,FALSE)</f>
        <v>3</v>
      </c>
      <c r="M955">
        <f>Data_Sales[[#This Row],[Price]]*Data_Sales[[#This Row],[Quantity]]</f>
        <v>1592</v>
      </c>
    </row>
    <row r="956" spans="1:13" x14ac:dyDescent="0.35">
      <c r="A956" t="s">
        <v>993</v>
      </c>
      <c r="B956" s="2">
        <v>44461</v>
      </c>
      <c r="C956">
        <v>7</v>
      </c>
      <c r="D956" t="s">
        <v>40</v>
      </c>
      <c r="E956" t="s">
        <v>38</v>
      </c>
      <c r="F956" t="s">
        <v>14</v>
      </c>
      <c r="G956" t="s">
        <v>2042</v>
      </c>
      <c r="H956">
        <v>199</v>
      </c>
      <c r="I956">
        <v>5</v>
      </c>
      <c r="J956" t="str">
        <f>VLOOKUP(Data_Sales[[#This Row],[Sales Person]],Data_Persons!$C$1:$D$9,2,FALSE)</f>
        <v>Philip</v>
      </c>
      <c r="K956">
        <f>INDEX(Data_Persons!$B$2:$D$10,MATCH(Data_Sales[[#This Row],[Sales Person]],Data_Persons!$C$2:$C$9,0),1)</f>
        <v>8</v>
      </c>
      <c r="L956">
        <f>VLOOKUP(Data_Sales[[#This Row],[Manager]],Data_Persons!$A$1:$C$9,2,FALSE)</f>
        <v>8</v>
      </c>
      <c r="M956">
        <f>Data_Sales[[#This Row],[Price]]*Data_Sales[[#This Row],[Quantity]]</f>
        <v>995</v>
      </c>
    </row>
    <row r="957" spans="1:13" x14ac:dyDescent="0.35">
      <c r="A957" t="s">
        <v>994</v>
      </c>
      <c r="B957" s="2">
        <v>44463</v>
      </c>
      <c r="C957">
        <v>6</v>
      </c>
      <c r="D957" t="s">
        <v>12</v>
      </c>
      <c r="E957" t="s">
        <v>13</v>
      </c>
      <c r="F957" t="s">
        <v>14</v>
      </c>
      <c r="G957" t="s">
        <v>2042</v>
      </c>
      <c r="H957">
        <v>199</v>
      </c>
      <c r="I957">
        <v>8</v>
      </c>
      <c r="J957" t="str">
        <f>VLOOKUP(Data_Sales[[#This Row],[Sales Person]],Data_Persons!$C$1:$D$9,2,FALSE)</f>
        <v>Steve</v>
      </c>
      <c r="K957">
        <f>INDEX(Data_Persons!$B$2:$D$10,MATCH(Data_Sales[[#This Row],[Sales Person]],Data_Persons!$C$2:$C$9,0),1)</f>
        <v>4</v>
      </c>
      <c r="L957">
        <f>VLOOKUP(Data_Sales[[#This Row],[Manager]],Data_Persons!$A$1:$C$9,2,FALSE)</f>
        <v>4</v>
      </c>
      <c r="M957">
        <f>Data_Sales[[#This Row],[Price]]*Data_Sales[[#This Row],[Quantity]]</f>
        <v>1592</v>
      </c>
    </row>
    <row r="958" spans="1:13" x14ac:dyDescent="0.35">
      <c r="A958" t="s">
        <v>995</v>
      </c>
      <c r="B958" s="2">
        <v>44464</v>
      </c>
      <c r="C958">
        <v>16</v>
      </c>
      <c r="D958" t="s">
        <v>89</v>
      </c>
      <c r="E958" t="s">
        <v>35</v>
      </c>
      <c r="F958" t="s">
        <v>10</v>
      </c>
      <c r="G958" t="s">
        <v>2042</v>
      </c>
      <c r="H958">
        <v>199</v>
      </c>
      <c r="I958">
        <v>0</v>
      </c>
      <c r="J958" t="str">
        <f>VLOOKUP(Data_Sales[[#This Row],[Sales Person]],Data_Persons!$C$1:$D$9,2,FALSE)</f>
        <v>Jeff</v>
      </c>
      <c r="K958">
        <f>INDEX(Data_Persons!$B$2:$D$10,MATCH(Data_Sales[[#This Row],[Sales Person]],Data_Persons!$C$2:$C$9,0),1)</f>
        <v>5</v>
      </c>
      <c r="L958">
        <f>VLOOKUP(Data_Sales[[#This Row],[Manager]],Data_Persons!$A$1:$C$9,2,FALSE)</f>
        <v>3</v>
      </c>
      <c r="M958">
        <f>Data_Sales[[#This Row],[Price]]*Data_Sales[[#This Row],[Quantity]]</f>
        <v>0</v>
      </c>
    </row>
    <row r="959" spans="1:13" x14ac:dyDescent="0.35">
      <c r="A959" t="s">
        <v>996</v>
      </c>
      <c r="B959" s="2">
        <v>44466</v>
      </c>
      <c r="C959">
        <v>7</v>
      </c>
      <c r="D959" t="s">
        <v>40</v>
      </c>
      <c r="E959" t="s">
        <v>13</v>
      </c>
      <c r="F959" t="s">
        <v>14</v>
      </c>
      <c r="G959" t="s">
        <v>2042</v>
      </c>
      <c r="H959">
        <v>199</v>
      </c>
      <c r="I959">
        <v>6</v>
      </c>
      <c r="J959" t="str">
        <f>VLOOKUP(Data_Sales[[#This Row],[Sales Person]],Data_Persons!$C$1:$D$9,2,FALSE)</f>
        <v>Steve</v>
      </c>
      <c r="K959">
        <f>INDEX(Data_Persons!$B$2:$D$10,MATCH(Data_Sales[[#This Row],[Sales Person]],Data_Persons!$C$2:$C$9,0),1)</f>
        <v>4</v>
      </c>
      <c r="L959">
        <f>VLOOKUP(Data_Sales[[#This Row],[Manager]],Data_Persons!$A$1:$C$9,2,FALSE)</f>
        <v>4</v>
      </c>
      <c r="M959">
        <f>Data_Sales[[#This Row],[Price]]*Data_Sales[[#This Row],[Quantity]]</f>
        <v>1194</v>
      </c>
    </row>
    <row r="960" spans="1:13" x14ac:dyDescent="0.35">
      <c r="A960" t="s">
        <v>997</v>
      </c>
      <c r="B960" s="2">
        <v>44468</v>
      </c>
      <c r="C960">
        <v>20</v>
      </c>
      <c r="D960" t="s">
        <v>8</v>
      </c>
      <c r="E960" t="s">
        <v>35</v>
      </c>
      <c r="F960" t="s">
        <v>10</v>
      </c>
      <c r="G960" t="s">
        <v>2042</v>
      </c>
      <c r="H960">
        <v>199</v>
      </c>
      <c r="I960">
        <v>3</v>
      </c>
      <c r="J960" t="str">
        <f>VLOOKUP(Data_Sales[[#This Row],[Sales Person]],Data_Persons!$C$1:$D$9,2,FALSE)</f>
        <v>Jeff</v>
      </c>
      <c r="K960">
        <f>INDEX(Data_Persons!$B$2:$D$10,MATCH(Data_Sales[[#This Row],[Sales Person]],Data_Persons!$C$2:$C$9,0),1)</f>
        <v>5</v>
      </c>
      <c r="L960">
        <f>VLOOKUP(Data_Sales[[#This Row],[Manager]],Data_Persons!$A$1:$C$9,2,FALSE)</f>
        <v>3</v>
      </c>
      <c r="M960">
        <f>Data_Sales[[#This Row],[Price]]*Data_Sales[[#This Row],[Quantity]]</f>
        <v>597</v>
      </c>
    </row>
    <row r="961" spans="1:13" x14ac:dyDescent="0.35">
      <c r="A961" t="s">
        <v>998</v>
      </c>
      <c r="B961" s="2">
        <v>44469</v>
      </c>
      <c r="C961">
        <v>20</v>
      </c>
      <c r="D961" t="s">
        <v>8</v>
      </c>
      <c r="E961" t="s">
        <v>9</v>
      </c>
      <c r="F961" t="s">
        <v>10</v>
      </c>
      <c r="G961" t="s">
        <v>2042</v>
      </c>
      <c r="H961">
        <v>199</v>
      </c>
      <c r="I961">
        <v>1</v>
      </c>
      <c r="J961" t="str">
        <f>VLOOKUP(Data_Sales[[#This Row],[Sales Person]],Data_Persons!$C$1:$D$9,2,FALSE)</f>
        <v>Jeff</v>
      </c>
      <c r="K961">
        <f>INDEX(Data_Persons!$B$2:$D$10,MATCH(Data_Sales[[#This Row],[Sales Person]],Data_Persons!$C$2:$C$9,0),1)</f>
        <v>3</v>
      </c>
      <c r="L961">
        <f>VLOOKUP(Data_Sales[[#This Row],[Manager]],Data_Persons!$A$1:$C$9,2,FALSE)</f>
        <v>3</v>
      </c>
      <c r="M961">
        <f>Data_Sales[[#This Row],[Price]]*Data_Sales[[#This Row],[Quantity]]</f>
        <v>199</v>
      </c>
    </row>
    <row r="962" spans="1:13" x14ac:dyDescent="0.35">
      <c r="A962" t="s">
        <v>999</v>
      </c>
      <c r="B962" s="2">
        <v>44469</v>
      </c>
      <c r="C962">
        <v>6</v>
      </c>
      <c r="D962" t="s">
        <v>12</v>
      </c>
      <c r="E962" t="s">
        <v>38</v>
      </c>
      <c r="F962" t="s">
        <v>14</v>
      </c>
      <c r="G962" t="s">
        <v>2042</v>
      </c>
      <c r="H962">
        <v>199</v>
      </c>
      <c r="I962">
        <v>7</v>
      </c>
      <c r="J962" t="str">
        <f>VLOOKUP(Data_Sales[[#This Row],[Sales Person]],Data_Persons!$C$1:$D$9,2,FALSE)</f>
        <v>Philip</v>
      </c>
      <c r="K962">
        <f>INDEX(Data_Persons!$B$2:$D$10,MATCH(Data_Sales[[#This Row],[Sales Person]],Data_Persons!$C$2:$C$9,0),1)</f>
        <v>8</v>
      </c>
      <c r="L962">
        <f>VLOOKUP(Data_Sales[[#This Row],[Manager]],Data_Persons!$A$1:$C$9,2,FALSE)</f>
        <v>8</v>
      </c>
      <c r="M962">
        <f>Data_Sales[[#This Row],[Price]]*Data_Sales[[#This Row],[Quantity]]</f>
        <v>1393</v>
      </c>
    </row>
    <row r="963" spans="1:13" x14ac:dyDescent="0.35">
      <c r="A963" t="s">
        <v>1000</v>
      </c>
      <c r="B963" s="2">
        <v>44471</v>
      </c>
      <c r="C963">
        <v>3</v>
      </c>
      <c r="D963" t="s">
        <v>26</v>
      </c>
      <c r="E963" t="s">
        <v>27</v>
      </c>
      <c r="F963" t="s">
        <v>18</v>
      </c>
      <c r="G963" t="s">
        <v>2042</v>
      </c>
      <c r="H963">
        <v>199</v>
      </c>
      <c r="I963">
        <v>5</v>
      </c>
      <c r="J963" t="str">
        <f>VLOOKUP(Data_Sales[[#This Row],[Sales Person]],Data_Persons!$C$1:$D$9,2,FALSE)</f>
        <v>Sara</v>
      </c>
      <c r="K963">
        <f>INDEX(Data_Persons!$B$2:$D$10,MATCH(Data_Sales[[#This Row],[Sales Person]],Data_Persons!$C$2:$C$9,0),1)</f>
        <v>2</v>
      </c>
      <c r="L963">
        <f>VLOOKUP(Data_Sales[[#This Row],[Manager]],Data_Persons!$A$1:$C$9,2,FALSE)</f>
        <v>5</v>
      </c>
      <c r="M963">
        <f>Data_Sales[[#This Row],[Price]]*Data_Sales[[#This Row],[Quantity]]</f>
        <v>995</v>
      </c>
    </row>
    <row r="964" spans="1:13" x14ac:dyDescent="0.35">
      <c r="A964" t="s">
        <v>1001</v>
      </c>
      <c r="B964" s="2">
        <v>44473</v>
      </c>
      <c r="C964">
        <v>15</v>
      </c>
      <c r="D964" t="s">
        <v>46</v>
      </c>
      <c r="E964" t="s">
        <v>23</v>
      </c>
      <c r="F964" t="s">
        <v>24</v>
      </c>
      <c r="G964" t="s">
        <v>2042</v>
      </c>
      <c r="H964">
        <v>199</v>
      </c>
      <c r="I964">
        <v>3</v>
      </c>
      <c r="J964" t="str">
        <f>VLOOKUP(Data_Sales[[#This Row],[Sales Person]],Data_Persons!$C$1:$D$9,2,FALSE)</f>
        <v>Sara</v>
      </c>
      <c r="K964">
        <f>INDEX(Data_Persons!$B$2:$D$10,MATCH(Data_Sales[[#This Row],[Sales Person]],Data_Persons!$C$2:$C$9,0),1)</f>
        <v>5</v>
      </c>
      <c r="L964">
        <f>VLOOKUP(Data_Sales[[#This Row],[Manager]],Data_Persons!$A$1:$C$9,2,FALSE)</f>
        <v>5</v>
      </c>
      <c r="M964">
        <f>Data_Sales[[#This Row],[Price]]*Data_Sales[[#This Row],[Quantity]]</f>
        <v>597</v>
      </c>
    </row>
    <row r="965" spans="1:13" x14ac:dyDescent="0.35">
      <c r="A965" t="s">
        <v>1002</v>
      </c>
      <c r="B965" s="2">
        <v>44474</v>
      </c>
      <c r="C965">
        <v>20</v>
      </c>
      <c r="D965" t="s">
        <v>8</v>
      </c>
      <c r="E965" t="s">
        <v>35</v>
      </c>
      <c r="F965" t="s">
        <v>10</v>
      </c>
      <c r="G965" t="s">
        <v>2042</v>
      </c>
      <c r="H965">
        <v>199</v>
      </c>
      <c r="I965">
        <v>3</v>
      </c>
      <c r="J965" t="str">
        <f>VLOOKUP(Data_Sales[[#This Row],[Sales Person]],Data_Persons!$C$1:$D$9,2,FALSE)</f>
        <v>Jeff</v>
      </c>
      <c r="K965">
        <f>INDEX(Data_Persons!$B$2:$D$10,MATCH(Data_Sales[[#This Row],[Sales Person]],Data_Persons!$C$2:$C$9,0),1)</f>
        <v>5</v>
      </c>
      <c r="L965">
        <f>VLOOKUP(Data_Sales[[#This Row],[Manager]],Data_Persons!$A$1:$C$9,2,FALSE)</f>
        <v>3</v>
      </c>
      <c r="M965">
        <f>Data_Sales[[#This Row],[Price]]*Data_Sales[[#This Row],[Quantity]]</f>
        <v>597</v>
      </c>
    </row>
    <row r="966" spans="1:13" x14ac:dyDescent="0.35">
      <c r="A966" t="s">
        <v>1003</v>
      </c>
      <c r="B966" s="2">
        <v>44474</v>
      </c>
      <c r="C966">
        <v>4</v>
      </c>
      <c r="D966" t="s">
        <v>16</v>
      </c>
      <c r="E966" t="s">
        <v>17</v>
      </c>
      <c r="F966" t="s">
        <v>18</v>
      </c>
      <c r="G966" t="s">
        <v>2042</v>
      </c>
      <c r="H966">
        <v>199</v>
      </c>
      <c r="I966">
        <v>9</v>
      </c>
      <c r="J966" t="str">
        <f>VLOOKUP(Data_Sales[[#This Row],[Sales Person]],Data_Persons!$C$1:$D$9,2,FALSE)</f>
        <v>Jeff</v>
      </c>
      <c r="K966">
        <f>INDEX(Data_Persons!$B$2:$D$10,MATCH(Data_Sales[[#This Row],[Sales Person]],Data_Persons!$C$2:$C$9,0),1)</f>
        <v>2</v>
      </c>
      <c r="L966">
        <f>VLOOKUP(Data_Sales[[#This Row],[Manager]],Data_Persons!$A$1:$C$9,2,FALSE)</f>
        <v>3</v>
      </c>
      <c r="M966">
        <f>Data_Sales[[#This Row],[Price]]*Data_Sales[[#This Row],[Quantity]]</f>
        <v>1791</v>
      </c>
    </row>
    <row r="967" spans="1:13" x14ac:dyDescent="0.35">
      <c r="A967" t="s">
        <v>1004</v>
      </c>
      <c r="B967" s="2">
        <v>44475</v>
      </c>
      <c r="C967">
        <v>9</v>
      </c>
      <c r="D967" t="s">
        <v>37</v>
      </c>
      <c r="E967" t="s">
        <v>38</v>
      </c>
      <c r="F967" t="s">
        <v>14</v>
      </c>
      <c r="G967" t="s">
        <v>2042</v>
      </c>
      <c r="H967">
        <v>199</v>
      </c>
      <c r="I967">
        <v>2</v>
      </c>
      <c r="J967" t="str">
        <f>VLOOKUP(Data_Sales[[#This Row],[Sales Person]],Data_Persons!$C$1:$D$9,2,FALSE)</f>
        <v>Philip</v>
      </c>
      <c r="K967">
        <f>INDEX(Data_Persons!$B$2:$D$10,MATCH(Data_Sales[[#This Row],[Sales Person]],Data_Persons!$C$2:$C$9,0),1)</f>
        <v>8</v>
      </c>
      <c r="L967">
        <f>VLOOKUP(Data_Sales[[#This Row],[Manager]],Data_Persons!$A$1:$C$9,2,FALSE)</f>
        <v>8</v>
      </c>
      <c r="M967">
        <f>Data_Sales[[#This Row],[Price]]*Data_Sales[[#This Row],[Quantity]]</f>
        <v>398</v>
      </c>
    </row>
    <row r="968" spans="1:13" x14ac:dyDescent="0.35">
      <c r="A968" t="s">
        <v>1005</v>
      </c>
      <c r="B968" s="2">
        <v>44475</v>
      </c>
      <c r="C968">
        <v>6</v>
      </c>
      <c r="D968" t="s">
        <v>12</v>
      </c>
      <c r="E968" t="s">
        <v>13</v>
      </c>
      <c r="F968" t="s">
        <v>14</v>
      </c>
      <c r="G968" t="s">
        <v>2042</v>
      </c>
      <c r="H968">
        <v>199</v>
      </c>
      <c r="I968">
        <v>8</v>
      </c>
      <c r="J968" t="str">
        <f>VLOOKUP(Data_Sales[[#This Row],[Sales Person]],Data_Persons!$C$1:$D$9,2,FALSE)</f>
        <v>Steve</v>
      </c>
      <c r="K968">
        <f>INDEX(Data_Persons!$B$2:$D$10,MATCH(Data_Sales[[#This Row],[Sales Person]],Data_Persons!$C$2:$C$9,0),1)</f>
        <v>4</v>
      </c>
      <c r="L968">
        <f>VLOOKUP(Data_Sales[[#This Row],[Manager]],Data_Persons!$A$1:$C$9,2,FALSE)</f>
        <v>4</v>
      </c>
      <c r="M968">
        <f>Data_Sales[[#This Row],[Price]]*Data_Sales[[#This Row],[Quantity]]</f>
        <v>1592</v>
      </c>
    </row>
    <row r="969" spans="1:13" x14ac:dyDescent="0.35">
      <c r="A969" t="s">
        <v>1006</v>
      </c>
      <c r="B969" s="2">
        <v>44475</v>
      </c>
      <c r="C969">
        <v>17</v>
      </c>
      <c r="D969" t="s">
        <v>60</v>
      </c>
      <c r="E969" t="s">
        <v>9</v>
      </c>
      <c r="F969" t="s">
        <v>10</v>
      </c>
      <c r="G969" t="s">
        <v>2042</v>
      </c>
      <c r="H969">
        <v>199</v>
      </c>
      <c r="I969">
        <v>2</v>
      </c>
      <c r="J969" t="str">
        <f>VLOOKUP(Data_Sales[[#This Row],[Sales Person]],Data_Persons!$C$1:$D$9,2,FALSE)</f>
        <v>Jeff</v>
      </c>
      <c r="K969">
        <f>INDEX(Data_Persons!$B$2:$D$10,MATCH(Data_Sales[[#This Row],[Sales Person]],Data_Persons!$C$2:$C$9,0),1)</f>
        <v>3</v>
      </c>
      <c r="L969">
        <f>VLOOKUP(Data_Sales[[#This Row],[Manager]],Data_Persons!$A$1:$C$9,2,FALSE)</f>
        <v>3</v>
      </c>
      <c r="M969">
        <f>Data_Sales[[#This Row],[Price]]*Data_Sales[[#This Row],[Quantity]]</f>
        <v>398</v>
      </c>
    </row>
    <row r="970" spans="1:13" x14ac:dyDescent="0.35">
      <c r="A970" t="s">
        <v>1007</v>
      </c>
      <c r="B970" s="2">
        <v>44476</v>
      </c>
      <c r="C970">
        <v>1</v>
      </c>
      <c r="D970" t="s">
        <v>58</v>
      </c>
      <c r="E970" t="s">
        <v>27</v>
      </c>
      <c r="F970" t="s">
        <v>18</v>
      </c>
      <c r="G970" t="s">
        <v>2042</v>
      </c>
      <c r="H970">
        <v>199</v>
      </c>
      <c r="I970">
        <v>4</v>
      </c>
      <c r="J970" t="str">
        <f>VLOOKUP(Data_Sales[[#This Row],[Sales Person]],Data_Persons!$C$1:$D$9,2,FALSE)</f>
        <v>Sara</v>
      </c>
      <c r="K970">
        <f>INDEX(Data_Persons!$B$2:$D$10,MATCH(Data_Sales[[#This Row],[Sales Person]],Data_Persons!$C$2:$C$9,0),1)</f>
        <v>2</v>
      </c>
      <c r="L970">
        <f>VLOOKUP(Data_Sales[[#This Row],[Manager]],Data_Persons!$A$1:$C$9,2,FALSE)</f>
        <v>5</v>
      </c>
      <c r="M970">
        <f>Data_Sales[[#This Row],[Price]]*Data_Sales[[#This Row],[Quantity]]</f>
        <v>796</v>
      </c>
    </row>
    <row r="971" spans="1:13" x14ac:dyDescent="0.35">
      <c r="A971" t="s">
        <v>1008</v>
      </c>
      <c r="B971" s="2">
        <v>44480</v>
      </c>
      <c r="C971">
        <v>19</v>
      </c>
      <c r="D971" t="s">
        <v>29</v>
      </c>
      <c r="E971" t="s">
        <v>35</v>
      </c>
      <c r="F971" t="s">
        <v>10</v>
      </c>
      <c r="G971" t="s">
        <v>2042</v>
      </c>
      <c r="H971">
        <v>199</v>
      </c>
      <c r="I971">
        <v>5</v>
      </c>
      <c r="J971" t="str">
        <f>VLOOKUP(Data_Sales[[#This Row],[Sales Person]],Data_Persons!$C$1:$D$9,2,FALSE)</f>
        <v>Jeff</v>
      </c>
      <c r="K971">
        <f>INDEX(Data_Persons!$B$2:$D$10,MATCH(Data_Sales[[#This Row],[Sales Person]],Data_Persons!$C$2:$C$9,0),1)</f>
        <v>5</v>
      </c>
      <c r="L971">
        <f>VLOOKUP(Data_Sales[[#This Row],[Manager]],Data_Persons!$A$1:$C$9,2,FALSE)</f>
        <v>3</v>
      </c>
      <c r="M971">
        <f>Data_Sales[[#This Row],[Price]]*Data_Sales[[#This Row],[Quantity]]</f>
        <v>995</v>
      </c>
    </row>
    <row r="972" spans="1:13" x14ac:dyDescent="0.35">
      <c r="A972" t="s">
        <v>1009</v>
      </c>
      <c r="B972" s="2">
        <v>44481</v>
      </c>
      <c r="C972">
        <v>10</v>
      </c>
      <c r="D972" t="s">
        <v>65</v>
      </c>
      <c r="E972" t="s">
        <v>38</v>
      </c>
      <c r="F972" t="s">
        <v>14</v>
      </c>
      <c r="G972" t="s">
        <v>2042</v>
      </c>
      <c r="H972">
        <v>199</v>
      </c>
      <c r="I972">
        <v>1</v>
      </c>
      <c r="J972" t="str">
        <f>VLOOKUP(Data_Sales[[#This Row],[Sales Person]],Data_Persons!$C$1:$D$9,2,FALSE)</f>
        <v>Philip</v>
      </c>
      <c r="K972">
        <f>INDEX(Data_Persons!$B$2:$D$10,MATCH(Data_Sales[[#This Row],[Sales Person]],Data_Persons!$C$2:$C$9,0),1)</f>
        <v>8</v>
      </c>
      <c r="L972">
        <f>VLOOKUP(Data_Sales[[#This Row],[Manager]],Data_Persons!$A$1:$C$9,2,FALSE)</f>
        <v>8</v>
      </c>
      <c r="M972">
        <f>Data_Sales[[#This Row],[Price]]*Data_Sales[[#This Row],[Quantity]]</f>
        <v>199</v>
      </c>
    </row>
    <row r="973" spans="1:13" x14ac:dyDescent="0.35">
      <c r="A973" t="s">
        <v>1010</v>
      </c>
      <c r="B973" s="2">
        <v>44482</v>
      </c>
      <c r="C973">
        <v>19</v>
      </c>
      <c r="D973" t="s">
        <v>29</v>
      </c>
      <c r="E973" t="s">
        <v>35</v>
      </c>
      <c r="F973" t="s">
        <v>10</v>
      </c>
      <c r="G973" t="s">
        <v>2042</v>
      </c>
      <c r="H973">
        <v>199</v>
      </c>
      <c r="I973">
        <v>3</v>
      </c>
      <c r="J973" t="str">
        <f>VLOOKUP(Data_Sales[[#This Row],[Sales Person]],Data_Persons!$C$1:$D$9,2,FALSE)</f>
        <v>Jeff</v>
      </c>
      <c r="K973">
        <f>INDEX(Data_Persons!$B$2:$D$10,MATCH(Data_Sales[[#This Row],[Sales Person]],Data_Persons!$C$2:$C$9,0),1)</f>
        <v>5</v>
      </c>
      <c r="L973">
        <f>VLOOKUP(Data_Sales[[#This Row],[Manager]],Data_Persons!$A$1:$C$9,2,FALSE)</f>
        <v>3</v>
      </c>
      <c r="M973">
        <f>Data_Sales[[#This Row],[Price]]*Data_Sales[[#This Row],[Quantity]]</f>
        <v>597</v>
      </c>
    </row>
    <row r="974" spans="1:13" x14ac:dyDescent="0.35">
      <c r="A974" t="s">
        <v>1011</v>
      </c>
      <c r="B974" s="2">
        <v>44482</v>
      </c>
      <c r="C974">
        <v>9</v>
      </c>
      <c r="D974" t="s">
        <v>37</v>
      </c>
      <c r="E974" t="s">
        <v>13</v>
      </c>
      <c r="F974" t="s">
        <v>14</v>
      </c>
      <c r="G974" t="s">
        <v>2042</v>
      </c>
      <c r="H974">
        <v>199</v>
      </c>
      <c r="I974">
        <v>5</v>
      </c>
      <c r="J974" t="str">
        <f>VLOOKUP(Data_Sales[[#This Row],[Sales Person]],Data_Persons!$C$1:$D$9,2,FALSE)</f>
        <v>Steve</v>
      </c>
      <c r="K974">
        <f>INDEX(Data_Persons!$B$2:$D$10,MATCH(Data_Sales[[#This Row],[Sales Person]],Data_Persons!$C$2:$C$9,0),1)</f>
        <v>4</v>
      </c>
      <c r="L974">
        <f>VLOOKUP(Data_Sales[[#This Row],[Manager]],Data_Persons!$A$1:$C$9,2,FALSE)</f>
        <v>4</v>
      </c>
      <c r="M974">
        <f>Data_Sales[[#This Row],[Price]]*Data_Sales[[#This Row],[Quantity]]</f>
        <v>995</v>
      </c>
    </row>
    <row r="975" spans="1:13" x14ac:dyDescent="0.35">
      <c r="A975" t="s">
        <v>1012</v>
      </c>
      <c r="B975" s="2">
        <v>44484</v>
      </c>
      <c r="C975">
        <v>2</v>
      </c>
      <c r="D975" t="s">
        <v>71</v>
      </c>
      <c r="E975" t="s">
        <v>27</v>
      </c>
      <c r="F975" t="s">
        <v>18</v>
      </c>
      <c r="G975" t="s">
        <v>2042</v>
      </c>
      <c r="H975">
        <v>199</v>
      </c>
      <c r="I975">
        <v>3</v>
      </c>
      <c r="J975" t="str">
        <f>VLOOKUP(Data_Sales[[#This Row],[Sales Person]],Data_Persons!$C$1:$D$9,2,FALSE)</f>
        <v>Sara</v>
      </c>
      <c r="K975">
        <f>INDEX(Data_Persons!$B$2:$D$10,MATCH(Data_Sales[[#This Row],[Sales Person]],Data_Persons!$C$2:$C$9,0),1)</f>
        <v>2</v>
      </c>
      <c r="L975">
        <f>VLOOKUP(Data_Sales[[#This Row],[Manager]],Data_Persons!$A$1:$C$9,2,FALSE)</f>
        <v>5</v>
      </c>
      <c r="M975">
        <f>Data_Sales[[#This Row],[Price]]*Data_Sales[[#This Row],[Quantity]]</f>
        <v>597</v>
      </c>
    </row>
    <row r="976" spans="1:13" x14ac:dyDescent="0.35">
      <c r="A976" t="s">
        <v>1013</v>
      </c>
      <c r="B976" s="2">
        <v>44485</v>
      </c>
      <c r="C976">
        <v>12</v>
      </c>
      <c r="D976" t="s">
        <v>22</v>
      </c>
      <c r="E976" t="s">
        <v>23</v>
      </c>
      <c r="F976" t="s">
        <v>24</v>
      </c>
      <c r="G976" t="s">
        <v>2042</v>
      </c>
      <c r="H976">
        <v>199</v>
      </c>
      <c r="I976">
        <v>7</v>
      </c>
      <c r="J976" t="str">
        <f>VLOOKUP(Data_Sales[[#This Row],[Sales Person]],Data_Persons!$C$1:$D$9,2,FALSE)</f>
        <v>Sara</v>
      </c>
      <c r="K976">
        <f>INDEX(Data_Persons!$B$2:$D$10,MATCH(Data_Sales[[#This Row],[Sales Person]],Data_Persons!$C$2:$C$9,0),1)</f>
        <v>5</v>
      </c>
      <c r="L976">
        <f>VLOOKUP(Data_Sales[[#This Row],[Manager]],Data_Persons!$A$1:$C$9,2,FALSE)</f>
        <v>5</v>
      </c>
      <c r="M976">
        <f>Data_Sales[[#This Row],[Price]]*Data_Sales[[#This Row],[Quantity]]</f>
        <v>1393</v>
      </c>
    </row>
    <row r="977" spans="1:13" x14ac:dyDescent="0.35">
      <c r="A977" t="s">
        <v>1014</v>
      </c>
      <c r="B977" s="2">
        <v>44486</v>
      </c>
      <c r="C977">
        <v>1</v>
      </c>
      <c r="D977" t="s">
        <v>58</v>
      </c>
      <c r="E977" t="s">
        <v>27</v>
      </c>
      <c r="F977" t="s">
        <v>18</v>
      </c>
      <c r="G977" t="s">
        <v>2042</v>
      </c>
      <c r="H977">
        <v>199</v>
      </c>
      <c r="I977">
        <v>0</v>
      </c>
      <c r="J977" t="str">
        <f>VLOOKUP(Data_Sales[[#This Row],[Sales Person]],Data_Persons!$C$1:$D$9,2,FALSE)</f>
        <v>Sara</v>
      </c>
      <c r="K977">
        <f>INDEX(Data_Persons!$B$2:$D$10,MATCH(Data_Sales[[#This Row],[Sales Person]],Data_Persons!$C$2:$C$9,0),1)</f>
        <v>2</v>
      </c>
      <c r="L977">
        <f>VLOOKUP(Data_Sales[[#This Row],[Manager]],Data_Persons!$A$1:$C$9,2,FALSE)</f>
        <v>5</v>
      </c>
      <c r="M977">
        <f>Data_Sales[[#This Row],[Price]]*Data_Sales[[#This Row],[Quantity]]</f>
        <v>0</v>
      </c>
    </row>
    <row r="978" spans="1:13" x14ac:dyDescent="0.35">
      <c r="A978" t="s">
        <v>1015</v>
      </c>
      <c r="B978" s="2">
        <v>44486</v>
      </c>
      <c r="C978">
        <v>8</v>
      </c>
      <c r="D978" t="s">
        <v>73</v>
      </c>
      <c r="E978" t="s">
        <v>13</v>
      </c>
      <c r="F978" t="s">
        <v>14</v>
      </c>
      <c r="G978" t="s">
        <v>2042</v>
      </c>
      <c r="H978">
        <v>199</v>
      </c>
      <c r="I978">
        <v>8</v>
      </c>
      <c r="J978" t="str">
        <f>VLOOKUP(Data_Sales[[#This Row],[Sales Person]],Data_Persons!$C$1:$D$9,2,FALSE)</f>
        <v>Steve</v>
      </c>
      <c r="K978">
        <f>INDEX(Data_Persons!$B$2:$D$10,MATCH(Data_Sales[[#This Row],[Sales Person]],Data_Persons!$C$2:$C$9,0),1)</f>
        <v>4</v>
      </c>
      <c r="L978">
        <f>VLOOKUP(Data_Sales[[#This Row],[Manager]],Data_Persons!$A$1:$C$9,2,FALSE)</f>
        <v>4</v>
      </c>
      <c r="M978">
        <f>Data_Sales[[#This Row],[Price]]*Data_Sales[[#This Row],[Quantity]]</f>
        <v>1592</v>
      </c>
    </row>
    <row r="979" spans="1:13" x14ac:dyDescent="0.35">
      <c r="A979" t="s">
        <v>1016</v>
      </c>
      <c r="B979" s="2">
        <v>44486</v>
      </c>
      <c r="C979">
        <v>10</v>
      </c>
      <c r="D979" t="s">
        <v>65</v>
      </c>
      <c r="E979" t="s">
        <v>13</v>
      </c>
      <c r="F979" t="s">
        <v>14</v>
      </c>
      <c r="G979" t="s">
        <v>2042</v>
      </c>
      <c r="H979">
        <v>199</v>
      </c>
      <c r="I979">
        <v>3</v>
      </c>
      <c r="J979" t="str">
        <f>VLOOKUP(Data_Sales[[#This Row],[Sales Person]],Data_Persons!$C$1:$D$9,2,FALSE)</f>
        <v>Steve</v>
      </c>
      <c r="K979">
        <f>INDEX(Data_Persons!$B$2:$D$10,MATCH(Data_Sales[[#This Row],[Sales Person]],Data_Persons!$C$2:$C$9,0),1)</f>
        <v>4</v>
      </c>
      <c r="L979">
        <f>VLOOKUP(Data_Sales[[#This Row],[Manager]],Data_Persons!$A$1:$C$9,2,FALSE)</f>
        <v>4</v>
      </c>
      <c r="M979">
        <f>Data_Sales[[#This Row],[Price]]*Data_Sales[[#This Row],[Quantity]]</f>
        <v>597</v>
      </c>
    </row>
    <row r="980" spans="1:13" x14ac:dyDescent="0.35">
      <c r="A980" t="s">
        <v>1017</v>
      </c>
      <c r="B980" s="2">
        <v>44488</v>
      </c>
      <c r="C980">
        <v>5</v>
      </c>
      <c r="D980" t="s">
        <v>20</v>
      </c>
      <c r="E980" t="s">
        <v>27</v>
      </c>
      <c r="F980" t="s">
        <v>18</v>
      </c>
      <c r="G980" t="s">
        <v>2042</v>
      </c>
      <c r="H980">
        <v>199</v>
      </c>
      <c r="I980">
        <v>6</v>
      </c>
      <c r="J980" t="str">
        <f>VLOOKUP(Data_Sales[[#This Row],[Sales Person]],Data_Persons!$C$1:$D$9,2,FALSE)</f>
        <v>Sara</v>
      </c>
      <c r="K980">
        <f>INDEX(Data_Persons!$B$2:$D$10,MATCH(Data_Sales[[#This Row],[Sales Person]],Data_Persons!$C$2:$C$9,0),1)</f>
        <v>2</v>
      </c>
      <c r="L980">
        <f>VLOOKUP(Data_Sales[[#This Row],[Manager]],Data_Persons!$A$1:$C$9,2,FALSE)</f>
        <v>5</v>
      </c>
      <c r="M980">
        <f>Data_Sales[[#This Row],[Price]]*Data_Sales[[#This Row],[Quantity]]</f>
        <v>1194</v>
      </c>
    </row>
    <row r="981" spans="1:13" x14ac:dyDescent="0.35">
      <c r="A981" t="s">
        <v>1018</v>
      </c>
      <c r="B981" s="2">
        <v>44491</v>
      </c>
      <c r="C981">
        <v>5</v>
      </c>
      <c r="D981" t="s">
        <v>20</v>
      </c>
      <c r="E981" t="s">
        <v>17</v>
      </c>
      <c r="F981" t="s">
        <v>18</v>
      </c>
      <c r="G981" t="s">
        <v>2042</v>
      </c>
      <c r="H981">
        <v>199</v>
      </c>
      <c r="I981">
        <v>5</v>
      </c>
      <c r="J981" t="str">
        <f>VLOOKUP(Data_Sales[[#This Row],[Sales Person]],Data_Persons!$C$1:$D$9,2,FALSE)</f>
        <v>Jeff</v>
      </c>
      <c r="K981">
        <f>INDEX(Data_Persons!$B$2:$D$10,MATCH(Data_Sales[[#This Row],[Sales Person]],Data_Persons!$C$2:$C$9,0),1)</f>
        <v>2</v>
      </c>
      <c r="L981">
        <f>VLOOKUP(Data_Sales[[#This Row],[Manager]],Data_Persons!$A$1:$C$9,2,FALSE)</f>
        <v>3</v>
      </c>
      <c r="M981">
        <f>Data_Sales[[#This Row],[Price]]*Data_Sales[[#This Row],[Quantity]]</f>
        <v>995</v>
      </c>
    </row>
    <row r="982" spans="1:13" x14ac:dyDescent="0.35">
      <c r="A982" t="s">
        <v>1019</v>
      </c>
      <c r="B982" s="2">
        <v>44493</v>
      </c>
      <c r="C982">
        <v>17</v>
      </c>
      <c r="D982" t="s">
        <v>60</v>
      </c>
      <c r="E982" t="s">
        <v>9</v>
      </c>
      <c r="F982" t="s">
        <v>10</v>
      </c>
      <c r="G982" t="s">
        <v>2042</v>
      </c>
      <c r="H982">
        <v>199</v>
      </c>
      <c r="I982">
        <v>5</v>
      </c>
      <c r="J982" t="str">
        <f>VLOOKUP(Data_Sales[[#This Row],[Sales Person]],Data_Persons!$C$1:$D$9,2,FALSE)</f>
        <v>Jeff</v>
      </c>
      <c r="K982">
        <f>INDEX(Data_Persons!$B$2:$D$10,MATCH(Data_Sales[[#This Row],[Sales Person]],Data_Persons!$C$2:$C$9,0),1)</f>
        <v>3</v>
      </c>
      <c r="L982">
        <f>VLOOKUP(Data_Sales[[#This Row],[Manager]],Data_Persons!$A$1:$C$9,2,FALSE)</f>
        <v>3</v>
      </c>
      <c r="M982">
        <f>Data_Sales[[#This Row],[Price]]*Data_Sales[[#This Row],[Quantity]]</f>
        <v>995</v>
      </c>
    </row>
    <row r="983" spans="1:13" x14ac:dyDescent="0.35">
      <c r="A983" t="s">
        <v>1020</v>
      </c>
      <c r="B983" s="2">
        <v>44494</v>
      </c>
      <c r="C983">
        <v>1</v>
      </c>
      <c r="D983" t="s">
        <v>58</v>
      </c>
      <c r="E983" t="s">
        <v>17</v>
      </c>
      <c r="F983" t="s">
        <v>18</v>
      </c>
      <c r="G983" t="s">
        <v>2042</v>
      </c>
      <c r="H983">
        <v>199</v>
      </c>
      <c r="I983">
        <v>1</v>
      </c>
      <c r="J983" t="str">
        <f>VLOOKUP(Data_Sales[[#This Row],[Sales Person]],Data_Persons!$C$1:$D$9,2,FALSE)</f>
        <v>Jeff</v>
      </c>
      <c r="K983">
        <f>INDEX(Data_Persons!$B$2:$D$10,MATCH(Data_Sales[[#This Row],[Sales Person]],Data_Persons!$C$2:$C$9,0),1)</f>
        <v>2</v>
      </c>
      <c r="L983">
        <f>VLOOKUP(Data_Sales[[#This Row],[Manager]],Data_Persons!$A$1:$C$9,2,FALSE)</f>
        <v>3</v>
      </c>
      <c r="M983">
        <f>Data_Sales[[#This Row],[Price]]*Data_Sales[[#This Row],[Quantity]]</f>
        <v>199</v>
      </c>
    </row>
    <row r="984" spans="1:13" x14ac:dyDescent="0.35">
      <c r="A984" t="s">
        <v>1021</v>
      </c>
      <c r="B984" s="2">
        <v>44494</v>
      </c>
      <c r="C984">
        <v>9</v>
      </c>
      <c r="D984" t="s">
        <v>37</v>
      </c>
      <c r="E984" t="s">
        <v>13</v>
      </c>
      <c r="F984" t="s">
        <v>14</v>
      </c>
      <c r="G984" t="s">
        <v>2042</v>
      </c>
      <c r="H984">
        <v>199</v>
      </c>
      <c r="I984">
        <v>5</v>
      </c>
      <c r="J984" t="str">
        <f>VLOOKUP(Data_Sales[[#This Row],[Sales Person]],Data_Persons!$C$1:$D$9,2,FALSE)</f>
        <v>Steve</v>
      </c>
      <c r="K984">
        <f>INDEX(Data_Persons!$B$2:$D$10,MATCH(Data_Sales[[#This Row],[Sales Person]],Data_Persons!$C$2:$C$9,0),1)</f>
        <v>4</v>
      </c>
      <c r="L984">
        <f>VLOOKUP(Data_Sales[[#This Row],[Manager]],Data_Persons!$A$1:$C$9,2,FALSE)</f>
        <v>4</v>
      </c>
      <c r="M984">
        <f>Data_Sales[[#This Row],[Price]]*Data_Sales[[#This Row],[Quantity]]</f>
        <v>995</v>
      </c>
    </row>
    <row r="985" spans="1:13" x14ac:dyDescent="0.35">
      <c r="A985" t="s">
        <v>1022</v>
      </c>
      <c r="B985" s="2">
        <v>44496</v>
      </c>
      <c r="C985">
        <v>17</v>
      </c>
      <c r="D985" t="s">
        <v>60</v>
      </c>
      <c r="E985" t="s">
        <v>9</v>
      </c>
      <c r="F985" t="s">
        <v>10</v>
      </c>
      <c r="G985" t="s">
        <v>2042</v>
      </c>
      <c r="H985">
        <v>199</v>
      </c>
      <c r="I985">
        <v>1</v>
      </c>
      <c r="J985" t="str">
        <f>VLOOKUP(Data_Sales[[#This Row],[Sales Person]],Data_Persons!$C$1:$D$9,2,FALSE)</f>
        <v>Jeff</v>
      </c>
      <c r="K985">
        <f>INDEX(Data_Persons!$B$2:$D$10,MATCH(Data_Sales[[#This Row],[Sales Person]],Data_Persons!$C$2:$C$9,0),1)</f>
        <v>3</v>
      </c>
      <c r="L985">
        <f>VLOOKUP(Data_Sales[[#This Row],[Manager]],Data_Persons!$A$1:$C$9,2,FALSE)</f>
        <v>3</v>
      </c>
      <c r="M985">
        <f>Data_Sales[[#This Row],[Price]]*Data_Sales[[#This Row],[Quantity]]</f>
        <v>199</v>
      </c>
    </row>
    <row r="986" spans="1:13" x14ac:dyDescent="0.35">
      <c r="A986" t="s">
        <v>1023</v>
      </c>
      <c r="B986" s="2">
        <v>44496</v>
      </c>
      <c r="C986">
        <v>3</v>
      </c>
      <c r="D986" t="s">
        <v>26</v>
      </c>
      <c r="E986" t="s">
        <v>27</v>
      </c>
      <c r="F986" t="s">
        <v>18</v>
      </c>
      <c r="G986" t="s">
        <v>2042</v>
      </c>
      <c r="H986">
        <v>199</v>
      </c>
      <c r="I986">
        <v>1</v>
      </c>
      <c r="J986" t="str">
        <f>VLOOKUP(Data_Sales[[#This Row],[Sales Person]],Data_Persons!$C$1:$D$9,2,FALSE)</f>
        <v>Sara</v>
      </c>
      <c r="K986">
        <f>INDEX(Data_Persons!$B$2:$D$10,MATCH(Data_Sales[[#This Row],[Sales Person]],Data_Persons!$C$2:$C$9,0),1)</f>
        <v>2</v>
      </c>
      <c r="L986">
        <f>VLOOKUP(Data_Sales[[#This Row],[Manager]],Data_Persons!$A$1:$C$9,2,FALSE)</f>
        <v>5</v>
      </c>
      <c r="M986">
        <f>Data_Sales[[#This Row],[Price]]*Data_Sales[[#This Row],[Quantity]]</f>
        <v>199</v>
      </c>
    </row>
    <row r="987" spans="1:13" x14ac:dyDescent="0.35">
      <c r="A987" t="s">
        <v>1024</v>
      </c>
      <c r="B987" s="2">
        <v>44496</v>
      </c>
      <c r="C987">
        <v>4</v>
      </c>
      <c r="D987" t="s">
        <v>16</v>
      </c>
      <c r="E987" t="s">
        <v>17</v>
      </c>
      <c r="F987" t="s">
        <v>18</v>
      </c>
      <c r="G987" t="s">
        <v>2042</v>
      </c>
      <c r="H987">
        <v>199</v>
      </c>
      <c r="I987">
        <v>8</v>
      </c>
      <c r="J987" t="str">
        <f>VLOOKUP(Data_Sales[[#This Row],[Sales Person]],Data_Persons!$C$1:$D$9,2,FALSE)</f>
        <v>Jeff</v>
      </c>
      <c r="K987">
        <f>INDEX(Data_Persons!$B$2:$D$10,MATCH(Data_Sales[[#This Row],[Sales Person]],Data_Persons!$C$2:$C$9,0),1)</f>
        <v>2</v>
      </c>
      <c r="L987">
        <f>VLOOKUP(Data_Sales[[#This Row],[Manager]],Data_Persons!$A$1:$C$9,2,FALSE)</f>
        <v>3</v>
      </c>
      <c r="M987">
        <f>Data_Sales[[#This Row],[Price]]*Data_Sales[[#This Row],[Quantity]]</f>
        <v>1592</v>
      </c>
    </row>
    <row r="988" spans="1:13" x14ac:dyDescent="0.35">
      <c r="A988" t="s">
        <v>1025</v>
      </c>
      <c r="B988" s="2">
        <v>44497</v>
      </c>
      <c r="C988">
        <v>10</v>
      </c>
      <c r="D988" t="s">
        <v>65</v>
      </c>
      <c r="E988" t="s">
        <v>38</v>
      </c>
      <c r="F988" t="s">
        <v>14</v>
      </c>
      <c r="G988" t="s">
        <v>2042</v>
      </c>
      <c r="H988">
        <v>199</v>
      </c>
      <c r="I988">
        <v>0</v>
      </c>
      <c r="J988" t="str">
        <f>VLOOKUP(Data_Sales[[#This Row],[Sales Person]],Data_Persons!$C$1:$D$9,2,FALSE)</f>
        <v>Philip</v>
      </c>
      <c r="K988">
        <f>INDEX(Data_Persons!$B$2:$D$10,MATCH(Data_Sales[[#This Row],[Sales Person]],Data_Persons!$C$2:$C$9,0),1)</f>
        <v>8</v>
      </c>
      <c r="L988">
        <f>VLOOKUP(Data_Sales[[#This Row],[Manager]],Data_Persons!$A$1:$C$9,2,FALSE)</f>
        <v>8</v>
      </c>
      <c r="M988">
        <f>Data_Sales[[#This Row],[Price]]*Data_Sales[[#This Row],[Quantity]]</f>
        <v>0</v>
      </c>
    </row>
    <row r="989" spans="1:13" x14ac:dyDescent="0.35">
      <c r="A989" t="s">
        <v>1026</v>
      </c>
      <c r="B989" s="2">
        <v>44498</v>
      </c>
      <c r="C989">
        <v>2</v>
      </c>
      <c r="D989" t="s">
        <v>71</v>
      </c>
      <c r="E989" t="s">
        <v>27</v>
      </c>
      <c r="F989" t="s">
        <v>18</v>
      </c>
      <c r="G989" t="s">
        <v>2042</v>
      </c>
      <c r="H989">
        <v>199</v>
      </c>
      <c r="I989">
        <v>7</v>
      </c>
      <c r="J989" t="str">
        <f>VLOOKUP(Data_Sales[[#This Row],[Sales Person]],Data_Persons!$C$1:$D$9,2,FALSE)</f>
        <v>Sara</v>
      </c>
      <c r="K989">
        <f>INDEX(Data_Persons!$B$2:$D$10,MATCH(Data_Sales[[#This Row],[Sales Person]],Data_Persons!$C$2:$C$9,0),1)</f>
        <v>2</v>
      </c>
      <c r="L989">
        <f>VLOOKUP(Data_Sales[[#This Row],[Manager]],Data_Persons!$A$1:$C$9,2,FALSE)</f>
        <v>5</v>
      </c>
      <c r="M989">
        <f>Data_Sales[[#This Row],[Price]]*Data_Sales[[#This Row],[Quantity]]</f>
        <v>1393</v>
      </c>
    </row>
    <row r="990" spans="1:13" x14ac:dyDescent="0.35">
      <c r="A990" t="s">
        <v>1027</v>
      </c>
      <c r="B990" s="2">
        <v>44501</v>
      </c>
      <c r="C990">
        <v>14</v>
      </c>
      <c r="D990" t="s">
        <v>62</v>
      </c>
      <c r="E990" t="s">
        <v>33</v>
      </c>
      <c r="F990" t="s">
        <v>24</v>
      </c>
      <c r="G990" t="s">
        <v>2042</v>
      </c>
      <c r="H990">
        <v>199</v>
      </c>
      <c r="I990">
        <v>0</v>
      </c>
      <c r="J990" t="str">
        <f>VLOOKUP(Data_Sales[[#This Row],[Sales Person]],Data_Persons!$C$1:$D$9,2,FALSE)</f>
        <v>Steve</v>
      </c>
      <c r="K990">
        <f>INDEX(Data_Persons!$B$2:$D$10,MATCH(Data_Sales[[#This Row],[Sales Person]],Data_Persons!$C$2:$C$9,0),1)</f>
        <v>6</v>
      </c>
      <c r="L990">
        <f>VLOOKUP(Data_Sales[[#This Row],[Manager]],Data_Persons!$A$1:$C$9,2,FALSE)</f>
        <v>4</v>
      </c>
      <c r="M990">
        <f>Data_Sales[[#This Row],[Price]]*Data_Sales[[#This Row],[Quantity]]</f>
        <v>0</v>
      </c>
    </row>
    <row r="991" spans="1:13" x14ac:dyDescent="0.35">
      <c r="A991" t="s">
        <v>1028</v>
      </c>
      <c r="B991" s="2">
        <v>44505</v>
      </c>
      <c r="C991">
        <v>5</v>
      </c>
      <c r="D991" t="s">
        <v>20</v>
      </c>
      <c r="E991" t="s">
        <v>27</v>
      </c>
      <c r="F991" t="s">
        <v>18</v>
      </c>
      <c r="G991" t="s">
        <v>2042</v>
      </c>
      <c r="H991">
        <v>199</v>
      </c>
      <c r="I991">
        <v>9</v>
      </c>
      <c r="J991" t="str">
        <f>VLOOKUP(Data_Sales[[#This Row],[Sales Person]],Data_Persons!$C$1:$D$9,2,FALSE)</f>
        <v>Sara</v>
      </c>
      <c r="K991">
        <f>INDEX(Data_Persons!$B$2:$D$10,MATCH(Data_Sales[[#This Row],[Sales Person]],Data_Persons!$C$2:$C$9,0),1)</f>
        <v>2</v>
      </c>
      <c r="L991">
        <f>VLOOKUP(Data_Sales[[#This Row],[Manager]],Data_Persons!$A$1:$C$9,2,FALSE)</f>
        <v>5</v>
      </c>
      <c r="M991">
        <f>Data_Sales[[#This Row],[Price]]*Data_Sales[[#This Row],[Quantity]]</f>
        <v>1791</v>
      </c>
    </row>
    <row r="992" spans="1:13" x14ac:dyDescent="0.35">
      <c r="A992" t="s">
        <v>1029</v>
      </c>
      <c r="B992" s="2">
        <v>44508</v>
      </c>
      <c r="C992">
        <v>8</v>
      </c>
      <c r="D992" t="s">
        <v>73</v>
      </c>
      <c r="E992" t="s">
        <v>13</v>
      </c>
      <c r="F992" t="s">
        <v>14</v>
      </c>
      <c r="G992" t="s">
        <v>2042</v>
      </c>
      <c r="H992">
        <v>199</v>
      </c>
      <c r="I992">
        <v>1</v>
      </c>
      <c r="J992" t="str">
        <f>VLOOKUP(Data_Sales[[#This Row],[Sales Person]],Data_Persons!$C$1:$D$9,2,FALSE)</f>
        <v>Steve</v>
      </c>
      <c r="K992">
        <f>INDEX(Data_Persons!$B$2:$D$10,MATCH(Data_Sales[[#This Row],[Sales Person]],Data_Persons!$C$2:$C$9,0),1)</f>
        <v>4</v>
      </c>
      <c r="L992">
        <f>VLOOKUP(Data_Sales[[#This Row],[Manager]],Data_Persons!$A$1:$C$9,2,FALSE)</f>
        <v>4</v>
      </c>
      <c r="M992">
        <f>Data_Sales[[#This Row],[Price]]*Data_Sales[[#This Row],[Quantity]]</f>
        <v>199</v>
      </c>
    </row>
    <row r="993" spans="1:13" x14ac:dyDescent="0.35">
      <c r="A993" t="s">
        <v>1030</v>
      </c>
      <c r="B993" s="2">
        <v>44509</v>
      </c>
      <c r="C993">
        <v>8</v>
      </c>
      <c r="D993" t="s">
        <v>73</v>
      </c>
      <c r="E993" t="s">
        <v>38</v>
      </c>
      <c r="F993" t="s">
        <v>14</v>
      </c>
      <c r="G993" t="s">
        <v>2042</v>
      </c>
      <c r="H993">
        <v>199</v>
      </c>
      <c r="I993">
        <v>7</v>
      </c>
      <c r="J993" t="str">
        <f>VLOOKUP(Data_Sales[[#This Row],[Sales Person]],Data_Persons!$C$1:$D$9,2,FALSE)</f>
        <v>Philip</v>
      </c>
      <c r="K993">
        <f>INDEX(Data_Persons!$B$2:$D$10,MATCH(Data_Sales[[#This Row],[Sales Person]],Data_Persons!$C$2:$C$9,0),1)</f>
        <v>8</v>
      </c>
      <c r="L993">
        <f>VLOOKUP(Data_Sales[[#This Row],[Manager]],Data_Persons!$A$1:$C$9,2,FALSE)</f>
        <v>8</v>
      </c>
      <c r="M993">
        <f>Data_Sales[[#This Row],[Price]]*Data_Sales[[#This Row],[Quantity]]</f>
        <v>1393</v>
      </c>
    </row>
    <row r="994" spans="1:13" x14ac:dyDescent="0.35">
      <c r="A994" t="s">
        <v>1031</v>
      </c>
      <c r="B994" s="2">
        <v>44509</v>
      </c>
      <c r="C994">
        <v>17</v>
      </c>
      <c r="D994" t="s">
        <v>60</v>
      </c>
      <c r="E994" t="s">
        <v>35</v>
      </c>
      <c r="F994" t="s">
        <v>10</v>
      </c>
      <c r="G994" t="s">
        <v>2042</v>
      </c>
      <c r="H994">
        <v>199</v>
      </c>
      <c r="I994">
        <v>2</v>
      </c>
      <c r="J994" t="str">
        <f>VLOOKUP(Data_Sales[[#This Row],[Sales Person]],Data_Persons!$C$1:$D$9,2,FALSE)</f>
        <v>Jeff</v>
      </c>
      <c r="K994">
        <f>INDEX(Data_Persons!$B$2:$D$10,MATCH(Data_Sales[[#This Row],[Sales Person]],Data_Persons!$C$2:$C$9,0),1)</f>
        <v>5</v>
      </c>
      <c r="L994">
        <f>VLOOKUP(Data_Sales[[#This Row],[Manager]],Data_Persons!$A$1:$C$9,2,FALSE)</f>
        <v>3</v>
      </c>
      <c r="M994">
        <f>Data_Sales[[#This Row],[Price]]*Data_Sales[[#This Row],[Quantity]]</f>
        <v>398</v>
      </c>
    </row>
    <row r="995" spans="1:13" x14ac:dyDescent="0.35">
      <c r="A995" t="s">
        <v>1032</v>
      </c>
      <c r="B995" s="2">
        <v>44510</v>
      </c>
      <c r="C995">
        <v>19</v>
      </c>
      <c r="D995" t="s">
        <v>29</v>
      </c>
      <c r="E995" t="s">
        <v>9</v>
      </c>
      <c r="F995" t="s">
        <v>10</v>
      </c>
      <c r="G995" t="s">
        <v>2042</v>
      </c>
      <c r="H995">
        <v>199</v>
      </c>
      <c r="I995">
        <v>8</v>
      </c>
      <c r="J995" t="str">
        <f>VLOOKUP(Data_Sales[[#This Row],[Sales Person]],Data_Persons!$C$1:$D$9,2,FALSE)</f>
        <v>Jeff</v>
      </c>
      <c r="K995">
        <f>INDEX(Data_Persons!$B$2:$D$10,MATCH(Data_Sales[[#This Row],[Sales Person]],Data_Persons!$C$2:$C$9,0),1)</f>
        <v>3</v>
      </c>
      <c r="L995">
        <f>VLOOKUP(Data_Sales[[#This Row],[Manager]],Data_Persons!$A$1:$C$9,2,FALSE)</f>
        <v>3</v>
      </c>
      <c r="M995">
        <f>Data_Sales[[#This Row],[Price]]*Data_Sales[[#This Row],[Quantity]]</f>
        <v>1592</v>
      </c>
    </row>
    <row r="996" spans="1:13" x14ac:dyDescent="0.35">
      <c r="A996" t="s">
        <v>1033</v>
      </c>
      <c r="B996" s="2">
        <v>44511</v>
      </c>
      <c r="C996">
        <v>7</v>
      </c>
      <c r="D996" t="s">
        <v>40</v>
      </c>
      <c r="E996" t="s">
        <v>38</v>
      </c>
      <c r="F996" t="s">
        <v>14</v>
      </c>
      <c r="G996" t="s">
        <v>2042</v>
      </c>
      <c r="H996">
        <v>199</v>
      </c>
      <c r="I996">
        <v>0</v>
      </c>
      <c r="J996" t="str">
        <f>VLOOKUP(Data_Sales[[#This Row],[Sales Person]],Data_Persons!$C$1:$D$9,2,FALSE)</f>
        <v>Philip</v>
      </c>
      <c r="K996">
        <f>INDEX(Data_Persons!$B$2:$D$10,MATCH(Data_Sales[[#This Row],[Sales Person]],Data_Persons!$C$2:$C$9,0),1)</f>
        <v>8</v>
      </c>
      <c r="L996">
        <f>VLOOKUP(Data_Sales[[#This Row],[Manager]],Data_Persons!$A$1:$C$9,2,FALSE)</f>
        <v>8</v>
      </c>
      <c r="M996">
        <f>Data_Sales[[#This Row],[Price]]*Data_Sales[[#This Row],[Quantity]]</f>
        <v>0</v>
      </c>
    </row>
    <row r="997" spans="1:13" x14ac:dyDescent="0.35">
      <c r="A997" t="s">
        <v>1034</v>
      </c>
      <c r="B997" s="2">
        <v>44511</v>
      </c>
      <c r="C997">
        <v>13</v>
      </c>
      <c r="D997" t="s">
        <v>32</v>
      </c>
      <c r="E997" t="s">
        <v>33</v>
      </c>
      <c r="F997" t="s">
        <v>24</v>
      </c>
      <c r="G997" t="s">
        <v>2042</v>
      </c>
      <c r="H997">
        <v>199</v>
      </c>
      <c r="I997">
        <v>9</v>
      </c>
      <c r="J997" t="str">
        <f>VLOOKUP(Data_Sales[[#This Row],[Sales Person]],Data_Persons!$C$1:$D$9,2,FALSE)</f>
        <v>Steve</v>
      </c>
      <c r="K997">
        <f>INDEX(Data_Persons!$B$2:$D$10,MATCH(Data_Sales[[#This Row],[Sales Person]],Data_Persons!$C$2:$C$9,0),1)</f>
        <v>6</v>
      </c>
      <c r="L997">
        <f>VLOOKUP(Data_Sales[[#This Row],[Manager]],Data_Persons!$A$1:$C$9,2,FALSE)</f>
        <v>4</v>
      </c>
      <c r="M997">
        <f>Data_Sales[[#This Row],[Price]]*Data_Sales[[#This Row],[Quantity]]</f>
        <v>1791</v>
      </c>
    </row>
    <row r="998" spans="1:13" x14ac:dyDescent="0.35">
      <c r="A998" t="s">
        <v>1035</v>
      </c>
      <c r="B998" s="2">
        <v>44512</v>
      </c>
      <c r="C998">
        <v>14</v>
      </c>
      <c r="D998" t="s">
        <v>62</v>
      </c>
      <c r="E998" t="s">
        <v>33</v>
      </c>
      <c r="F998" t="s">
        <v>24</v>
      </c>
      <c r="G998" t="s">
        <v>2042</v>
      </c>
      <c r="H998">
        <v>199</v>
      </c>
      <c r="I998">
        <v>5</v>
      </c>
      <c r="J998" t="str">
        <f>VLOOKUP(Data_Sales[[#This Row],[Sales Person]],Data_Persons!$C$1:$D$9,2,FALSE)</f>
        <v>Steve</v>
      </c>
      <c r="K998">
        <f>INDEX(Data_Persons!$B$2:$D$10,MATCH(Data_Sales[[#This Row],[Sales Person]],Data_Persons!$C$2:$C$9,0),1)</f>
        <v>6</v>
      </c>
      <c r="L998">
        <f>VLOOKUP(Data_Sales[[#This Row],[Manager]],Data_Persons!$A$1:$C$9,2,FALSE)</f>
        <v>4</v>
      </c>
      <c r="M998">
        <f>Data_Sales[[#This Row],[Price]]*Data_Sales[[#This Row],[Quantity]]</f>
        <v>995</v>
      </c>
    </row>
    <row r="999" spans="1:13" x14ac:dyDescent="0.35">
      <c r="A999" t="s">
        <v>1036</v>
      </c>
      <c r="B999" s="2">
        <v>44513</v>
      </c>
      <c r="C999">
        <v>2</v>
      </c>
      <c r="D999" t="s">
        <v>71</v>
      </c>
      <c r="E999" t="s">
        <v>17</v>
      </c>
      <c r="F999" t="s">
        <v>18</v>
      </c>
      <c r="G999" t="s">
        <v>2042</v>
      </c>
      <c r="H999">
        <v>199</v>
      </c>
      <c r="I999">
        <v>3</v>
      </c>
      <c r="J999" t="str">
        <f>VLOOKUP(Data_Sales[[#This Row],[Sales Person]],Data_Persons!$C$1:$D$9,2,FALSE)</f>
        <v>Jeff</v>
      </c>
      <c r="K999">
        <f>INDEX(Data_Persons!$B$2:$D$10,MATCH(Data_Sales[[#This Row],[Sales Person]],Data_Persons!$C$2:$C$9,0),1)</f>
        <v>2</v>
      </c>
      <c r="L999">
        <f>VLOOKUP(Data_Sales[[#This Row],[Manager]],Data_Persons!$A$1:$C$9,2,FALSE)</f>
        <v>3</v>
      </c>
      <c r="M999">
        <f>Data_Sales[[#This Row],[Price]]*Data_Sales[[#This Row],[Quantity]]</f>
        <v>597</v>
      </c>
    </row>
    <row r="1000" spans="1:13" x14ac:dyDescent="0.35">
      <c r="A1000" t="s">
        <v>1037</v>
      </c>
      <c r="B1000" s="2">
        <v>44514</v>
      </c>
      <c r="C1000">
        <v>1</v>
      </c>
      <c r="D1000" t="s">
        <v>58</v>
      </c>
      <c r="E1000" t="s">
        <v>27</v>
      </c>
      <c r="F1000" t="s">
        <v>18</v>
      </c>
      <c r="G1000" t="s">
        <v>2042</v>
      </c>
      <c r="H1000">
        <v>199</v>
      </c>
      <c r="I1000">
        <v>7</v>
      </c>
      <c r="J1000" t="str">
        <f>VLOOKUP(Data_Sales[[#This Row],[Sales Person]],Data_Persons!$C$1:$D$9,2,FALSE)</f>
        <v>Sara</v>
      </c>
      <c r="K1000">
        <f>INDEX(Data_Persons!$B$2:$D$10,MATCH(Data_Sales[[#This Row],[Sales Person]],Data_Persons!$C$2:$C$9,0),1)</f>
        <v>2</v>
      </c>
      <c r="L1000">
        <f>VLOOKUP(Data_Sales[[#This Row],[Manager]],Data_Persons!$A$1:$C$9,2,FALSE)</f>
        <v>5</v>
      </c>
      <c r="M1000">
        <f>Data_Sales[[#This Row],[Price]]*Data_Sales[[#This Row],[Quantity]]</f>
        <v>1393</v>
      </c>
    </row>
    <row r="1001" spans="1:13" x14ac:dyDescent="0.35">
      <c r="A1001" t="s">
        <v>1038</v>
      </c>
      <c r="B1001" s="2">
        <v>44515</v>
      </c>
      <c r="C1001">
        <v>2</v>
      </c>
      <c r="D1001" t="s">
        <v>71</v>
      </c>
      <c r="E1001" t="s">
        <v>27</v>
      </c>
      <c r="F1001" t="s">
        <v>18</v>
      </c>
      <c r="G1001" t="s">
        <v>2042</v>
      </c>
      <c r="H1001">
        <v>199</v>
      </c>
      <c r="I1001">
        <v>2</v>
      </c>
      <c r="J1001" t="str">
        <f>VLOOKUP(Data_Sales[[#This Row],[Sales Person]],Data_Persons!$C$1:$D$9,2,FALSE)</f>
        <v>Sara</v>
      </c>
      <c r="K1001">
        <f>INDEX(Data_Persons!$B$2:$D$10,MATCH(Data_Sales[[#This Row],[Sales Person]],Data_Persons!$C$2:$C$9,0),1)</f>
        <v>2</v>
      </c>
      <c r="L1001">
        <f>VLOOKUP(Data_Sales[[#This Row],[Manager]],Data_Persons!$A$1:$C$9,2,FALSE)</f>
        <v>5</v>
      </c>
      <c r="M1001">
        <f>Data_Sales[[#This Row],[Price]]*Data_Sales[[#This Row],[Quantity]]</f>
        <v>398</v>
      </c>
    </row>
    <row r="1002" spans="1:13" x14ac:dyDescent="0.35">
      <c r="A1002" t="s">
        <v>1039</v>
      </c>
      <c r="B1002" s="2">
        <v>44515</v>
      </c>
      <c r="C1002">
        <v>17</v>
      </c>
      <c r="D1002" t="s">
        <v>60</v>
      </c>
      <c r="E1002" t="s">
        <v>35</v>
      </c>
      <c r="F1002" t="s">
        <v>10</v>
      </c>
      <c r="G1002" t="s">
        <v>2042</v>
      </c>
      <c r="H1002">
        <v>199</v>
      </c>
      <c r="I1002">
        <v>9</v>
      </c>
      <c r="J1002" t="str">
        <f>VLOOKUP(Data_Sales[[#This Row],[Sales Person]],Data_Persons!$C$1:$D$9,2,FALSE)</f>
        <v>Jeff</v>
      </c>
      <c r="K1002">
        <f>INDEX(Data_Persons!$B$2:$D$10,MATCH(Data_Sales[[#This Row],[Sales Person]],Data_Persons!$C$2:$C$9,0),1)</f>
        <v>5</v>
      </c>
      <c r="L1002">
        <f>VLOOKUP(Data_Sales[[#This Row],[Manager]],Data_Persons!$A$1:$C$9,2,FALSE)</f>
        <v>3</v>
      </c>
      <c r="M1002">
        <f>Data_Sales[[#This Row],[Price]]*Data_Sales[[#This Row],[Quantity]]</f>
        <v>1791</v>
      </c>
    </row>
    <row r="1003" spans="1:13" x14ac:dyDescent="0.35">
      <c r="A1003" t="s">
        <v>1040</v>
      </c>
      <c r="B1003" s="2">
        <v>44515</v>
      </c>
      <c r="C1003">
        <v>10</v>
      </c>
      <c r="D1003" t="s">
        <v>65</v>
      </c>
      <c r="E1003" t="s">
        <v>38</v>
      </c>
      <c r="F1003" t="s">
        <v>14</v>
      </c>
      <c r="G1003" t="s">
        <v>2042</v>
      </c>
      <c r="H1003">
        <v>199</v>
      </c>
      <c r="I1003">
        <v>1</v>
      </c>
      <c r="J1003" t="str">
        <f>VLOOKUP(Data_Sales[[#This Row],[Sales Person]],Data_Persons!$C$1:$D$9,2,FALSE)</f>
        <v>Philip</v>
      </c>
      <c r="K1003">
        <f>INDEX(Data_Persons!$B$2:$D$10,MATCH(Data_Sales[[#This Row],[Sales Person]],Data_Persons!$C$2:$C$9,0),1)</f>
        <v>8</v>
      </c>
      <c r="L1003">
        <f>VLOOKUP(Data_Sales[[#This Row],[Manager]],Data_Persons!$A$1:$C$9,2,FALSE)</f>
        <v>8</v>
      </c>
      <c r="M1003">
        <f>Data_Sales[[#This Row],[Price]]*Data_Sales[[#This Row],[Quantity]]</f>
        <v>199</v>
      </c>
    </row>
    <row r="1004" spans="1:13" x14ac:dyDescent="0.35">
      <c r="A1004" t="s">
        <v>1041</v>
      </c>
      <c r="B1004" s="2">
        <v>44515</v>
      </c>
      <c r="C1004">
        <v>6</v>
      </c>
      <c r="D1004" t="s">
        <v>12</v>
      </c>
      <c r="E1004" t="s">
        <v>38</v>
      </c>
      <c r="F1004" t="s">
        <v>14</v>
      </c>
      <c r="G1004" t="s">
        <v>2042</v>
      </c>
      <c r="H1004">
        <v>199</v>
      </c>
      <c r="I1004">
        <v>7</v>
      </c>
      <c r="J1004" t="str">
        <f>VLOOKUP(Data_Sales[[#This Row],[Sales Person]],Data_Persons!$C$1:$D$9,2,FALSE)</f>
        <v>Philip</v>
      </c>
      <c r="K1004">
        <f>INDEX(Data_Persons!$B$2:$D$10,MATCH(Data_Sales[[#This Row],[Sales Person]],Data_Persons!$C$2:$C$9,0),1)</f>
        <v>8</v>
      </c>
      <c r="L1004">
        <f>VLOOKUP(Data_Sales[[#This Row],[Manager]],Data_Persons!$A$1:$C$9,2,FALSE)</f>
        <v>8</v>
      </c>
      <c r="M1004">
        <f>Data_Sales[[#This Row],[Price]]*Data_Sales[[#This Row],[Quantity]]</f>
        <v>1393</v>
      </c>
    </row>
    <row r="1005" spans="1:13" x14ac:dyDescent="0.35">
      <c r="A1005" t="s">
        <v>1042</v>
      </c>
      <c r="B1005" s="2">
        <v>44517</v>
      </c>
      <c r="C1005">
        <v>1</v>
      </c>
      <c r="D1005" t="s">
        <v>58</v>
      </c>
      <c r="E1005" t="s">
        <v>17</v>
      </c>
      <c r="F1005" t="s">
        <v>18</v>
      </c>
      <c r="G1005" t="s">
        <v>2042</v>
      </c>
      <c r="H1005">
        <v>199</v>
      </c>
      <c r="I1005">
        <v>2</v>
      </c>
      <c r="J1005" t="str">
        <f>VLOOKUP(Data_Sales[[#This Row],[Sales Person]],Data_Persons!$C$1:$D$9,2,FALSE)</f>
        <v>Jeff</v>
      </c>
      <c r="K1005">
        <f>INDEX(Data_Persons!$B$2:$D$10,MATCH(Data_Sales[[#This Row],[Sales Person]],Data_Persons!$C$2:$C$9,0),1)</f>
        <v>2</v>
      </c>
      <c r="L1005">
        <f>VLOOKUP(Data_Sales[[#This Row],[Manager]],Data_Persons!$A$1:$C$9,2,FALSE)</f>
        <v>3</v>
      </c>
      <c r="M1005">
        <f>Data_Sales[[#This Row],[Price]]*Data_Sales[[#This Row],[Quantity]]</f>
        <v>398</v>
      </c>
    </row>
    <row r="1006" spans="1:13" x14ac:dyDescent="0.35">
      <c r="A1006" t="s">
        <v>1043</v>
      </c>
      <c r="B1006" s="2">
        <v>44518</v>
      </c>
      <c r="C1006">
        <v>2</v>
      </c>
      <c r="D1006" t="s">
        <v>71</v>
      </c>
      <c r="E1006" t="s">
        <v>27</v>
      </c>
      <c r="F1006" t="s">
        <v>18</v>
      </c>
      <c r="G1006" t="s">
        <v>2042</v>
      </c>
      <c r="H1006">
        <v>199</v>
      </c>
      <c r="I1006">
        <v>6</v>
      </c>
      <c r="J1006" t="str">
        <f>VLOOKUP(Data_Sales[[#This Row],[Sales Person]],Data_Persons!$C$1:$D$9,2,FALSE)</f>
        <v>Sara</v>
      </c>
      <c r="K1006">
        <f>INDEX(Data_Persons!$B$2:$D$10,MATCH(Data_Sales[[#This Row],[Sales Person]],Data_Persons!$C$2:$C$9,0),1)</f>
        <v>2</v>
      </c>
      <c r="L1006">
        <f>VLOOKUP(Data_Sales[[#This Row],[Manager]],Data_Persons!$A$1:$C$9,2,FALSE)</f>
        <v>5</v>
      </c>
      <c r="M1006">
        <f>Data_Sales[[#This Row],[Price]]*Data_Sales[[#This Row],[Quantity]]</f>
        <v>1194</v>
      </c>
    </row>
    <row r="1007" spans="1:13" x14ac:dyDescent="0.35">
      <c r="A1007" t="s">
        <v>1044</v>
      </c>
      <c r="B1007" s="2">
        <v>44519</v>
      </c>
      <c r="C1007">
        <v>12</v>
      </c>
      <c r="D1007" t="s">
        <v>22</v>
      </c>
      <c r="E1007" t="s">
        <v>23</v>
      </c>
      <c r="F1007" t="s">
        <v>24</v>
      </c>
      <c r="G1007" t="s">
        <v>2042</v>
      </c>
      <c r="H1007">
        <v>199</v>
      </c>
      <c r="I1007">
        <v>4</v>
      </c>
      <c r="J1007" t="str">
        <f>VLOOKUP(Data_Sales[[#This Row],[Sales Person]],Data_Persons!$C$1:$D$9,2,FALSE)</f>
        <v>Sara</v>
      </c>
      <c r="K1007">
        <f>INDEX(Data_Persons!$B$2:$D$10,MATCH(Data_Sales[[#This Row],[Sales Person]],Data_Persons!$C$2:$C$9,0),1)</f>
        <v>5</v>
      </c>
      <c r="L1007">
        <f>VLOOKUP(Data_Sales[[#This Row],[Manager]],Data_Persons!$A$1:$C$9,2,FALSE)</f>
        <v>5</v>
      </c>
      <c r="M1007">
        <f>Data_Sales[[#This Row],[Price]]*Data_Sales[[#This Row],[Quantity]]</f>
        <v>796</v>
      </c>
    </row>
    <row r="1008" spans="1:13" x14ac:dyDescent="0.35">
      <c r="A1008" t="s">
        <v>1045</v>
      </c>
      <c r="B1008" s="2">
        <v>44522</v>
      </c>
      <c r="C1008">
        <v>2</v>
      </c>
      <c r="D1008" t="s">
        <v>71</v>
      </c>
      <c r="E1008" t="s">
        <v>27</v>
      </c>
      <c r="F1008" t="s">
        <v>18</v>
      </c>
      <c r="G1008" t="s">
        <v>2042</v>
      </c>
      <c r="H1008">
        <v>199</v>
      </c>
      <c r="I1008">
        <v>9</v>
      </c>
      <c r="J1008" t="str">
        <f>VLOOKUP(Data_Sales[[#This Row],[Sales Person]],Data_Persons!$C$1:$D$9,2,FALSE)</f>
        <v>Sara</v>
      </c>
      <c r="K1008">
        <f>INDEX(Data_Persons!$B$2:$D$10,MATCH(Data_Sales[[#This Row],[Sales Person]],Data_Persons!$C$2:$C$9,0),1)</f>
        <v>2</v>
      </c>
      <c r="L1008">
        <f>VLOOKUP(Data_Sales[[#This Row],[Manager]],Data_Persons!$A$1:$C$9,2,FALSE)</f>
        <v>5</v>
      </c>
      <c r="M1008">
        <f>Data_Sales[[#This Row],[Price]]*Data_Sales[[#This Row],[Quantity]]</f>
        <v>1791</v>
      </c>
    </row>
    <row r="1009" spans="1:13" x14ac:dyDescent="0.35">
      <c r="A1009" t="s">
        <v>1046</v>
      </c>
      <c r="B1009" s="2">
        <v>44522</v>
      </c>
      <c r="C1009">
        <v>13</v>
      </c>
      <c r="D1009" t="s">
        <v>32</v>
      </c>
      <c r="E1009" t="s">
        <v>23</v>
      </c>
      <c r="F1009" t="s">
        <v>24</v>
      </c>
      <c r="G1009" t="s">
        <v>2042</v>
      </c>
      <c r="H1009">
        <v>199</v>
      </c>
      <c r="I1009">
        <v>7</v>
      </c>
      <c r="J1009" t="str">
        <f>VLOOKUP(Data_Sales[[#This Row],[Sales Person]],Data_Persons!$C$1:$D$9,2,FALSE)</f>
        <v>Sara</v>
      </c>
      <c r="K1009">
        <f>INDEX(Data_Persons!$B$2:$D$10,MATCH(Data_Sales[[#This Row],[Sales Person]],Data_Persons!$C$2:$C$9,0),1)</f>
        <v>5</v>
      </c>
      <c r="L1009">
        <f>VLOOKUP(Data_Sales[[#This Row],[Manager]],Data_Persons!$A$1:$C$9,2,FALSE)</f>
        <v>5</v>
      </c>
      <c r="M1009">
        <f>Data_Sales[[#This Row],[Price]]*Data_Sales[[#This Row],[Quantity]]</f>
        <v>1393</v>
      </c>
    </row>
    <row r="1010" spans="1:13" x14ac:dyDescent="0.35">
      <c r="A1010" t="s">
        <v>1047</v>
      </c>
      <c r="B1010" s="2">
        <v>44523</v>
      </c>
      <c r="C1010">
        <v>17</v>
      </c>
      <c r="D1010" t="s">
        <v>60</v>
      </c>
      <c r="E1010" t="s">
        <v>9</v>
      </c>
      <c r="F1010" t="s">
        <v>10</v>
      </c>
      <c r="G1010" t="s">
        <v>2042</v>
      </c>
      <c r="H1010">
        <v>199</v>
      </c>
      <c r="I1010">
        <v>3</v>
      </c>
      <c r="J1010" t="str">
        <f>VLOOKUP(Data_Sales[[#This Row],[Sales Person]],Data_Persons!$C$1:$D$9,2,FALSE)</f>
        <v>Jeff</v>
      </c>
      <c r="K1010">
        <f>INDEX(Data_Persons!$B$2:$D$10,MATCH(Data_Sales[[#This Row],[Sales Person]],Data_Persons!$C$2:$C$9,0),1)</f>
        <v>3</v>
      </c>
      <c r="L1010">
        <f>VLOOKUP(Data_Sales[[#This Row],[Manager]],Data_Persons!$A$1:$C$9,2,FALSE)</f>
        <v>3</v>
      </c>
      <c r="M1010">
        <f>Data_Sales[[#This Row],[Price]]*Data_Sales[[#This Row],[Quantity]]</f>
        <v>597</v>
      </c>
    </row>
    <row r="1011" spans="1:13" x14ac:dyDescent="0.35">
      <c r="A1011" t="s">
        <v>1048</v>
      </c>
      <c r="B1011" s="2">
        <v>44524</v>
      </c>
      <c r="C1011">
        <v>7</v>
      </c>
      <c r="D1011" t="s">
        <v>40</v>
      </c>
      <c r="E1011" t="s">
        <v>13</v>
      </c>
      <c r="F1011" t="s">
        <v>14</v>
      </c>
      <c r="G1011" t="s">
        <v>2042</v>
      </c>
      <c r="H1011">
        <v>199</v>
      </c>
      <c r="I1011">
        <v>5</v>
      </c>
      <c r="J1011" t="str">
        <f>VLOOKUP(Data_Sales[[#This Row],[Sales Person]],Data_Persons!$C$1:$D$9,2,FALSE)</f>
        <v>Steve</v>
      </c>
      <c r="K1011">
        <f>INDEX(Data_Persons!$B$2:$D$10,MATCH(Data_Sales[[#This Row],[Sales Person]],Data_Persons!$C$2:$C$9,0),1)</f>
        <v>4</v>
      </c>
      <c r="L1011">
        <f>VLOOKUP(Data_Sales[[#This Row],[Manager]],Data_Persons!$A$1:$C$9,2,FALSE)</f>
        <v>4</v>
      </c>
      <c r="M1011">
        <f>Data_Sales[[#This Row],[Price]]*Data_Sales[[#This Row],[Quantity]]</f>
        <v>995</v>
      </c>
    </row>
    <row r="1012" spans="1:13" x14ac:dyDescent="0.35">
      <c r="A1012" t="s">
        <v>1049</v>
      </c>
      <c r="B1012" s="2">
        <v>44529</v>
      </c>
      <c r="C1012">
        <v>8</v>
      </c>
      <c r="D1012" t="s">
        <v>73</v>
      </c>
      <c r="E1012" t="s">
        <v>13</v>
      </c>
      <c r="F1012" t="s">
        <v>14</v>
      </c>
      <c r="G1012" t="s">
        <v>2042</v>
      </c>
      <c r="H1012">
        <v>199</v>
      </c>
      <c r="I1012">
        <v>3</v>
      </c>
      <c r="J1012" t="str">
        <f>VLOOKUP(Data_Sales[[#This Row],[Sales Person]],Data_Persons!$C$1:$D$9,2,FALSE)</f>
        <v>Steve</v>
      </c>
      <c r="K1012">
        <f>INDEX(Data_Persons!$B$2:$D$10,MATCH(Data_Sales[[#This Row],[Sales Person]],Data_Persons!$C$2:$C$9,0),1)</f>
        <v>4</v>
      </c>
      <c r="L1012">
        <f>VLOOKUP(Data_Sales[[#This Row],[Manager]],Data_Persons!$A$1:$C$9,2,FALSE)</f>
        <v>4</v>
      </c>
      <c r="M1012">
        <f>Data_Sales[[#This Row],[Price]]*Data_Sales[[#This Row],[Quantity]]</f>
        <v>597</v>
      </c>
    </row>
    <row r="1013" spans="1:13" x14ac:dyDescent="0.35">
      <c r="A1013" t="s">
        <v>1050</v>
      </c>
      <c r="B1013" s="2">
        <v>44536</v>
      </c>
      <c r="C1013">
        <v>4</v>
      </c>
      <c r="D1013" t="s">
        <v>16</v>
      </c>
      <c r="E1013" t="s">
        <v>17</v>
      </c>
      <c r="F1013" t="s">
        <v>18</v>
      </c>
      <c r="G1013" t="s">
        <v>2042</v>
      </c>
      <c r="H1013">
        <v>199</v>
      </c>
      <c r="I1013">
        <v>2</v>
      </c>
      <c r="J1013" t="str">
        <f>VLOOKUP(Data_Sales[[#This Row],[Sales Person]],Data_Persons!$C$1:$D$9,2,FALSE)</f>
        <v>Jeff</v>
      </c>
      <c r="K1013">
        <f>INDEX(Data_Persons!$B$2:$D$10,MATCH(Data_Sales[[#This Row],[Sales Person]],Data_Persons!$C$2:$C$9,0),1)</f>
        <v>2</v>
      </c>
      <c r="L1013">
        <f>VLOOKUP(Data_Sales[[#This Row],[Manager]],Data_Persons!$A$1:$C$9,2,FALSE)</f>
        <v>3</v>
      </c>
      <c r="M1013">
        <f>Data_Sales[[#This Row],[Price]]*Data_Sales[[#This Row],[Quantity]]</f>
        <v>398</v>
      </c>
    </row>
    <row r="1014" spans="1:13" x14ac:dyDescent="0.35">
      <c r="A1014" t="s">
        <v>1051</v>
      </c>
      <c r="B1014" s="2">
        <v>44536</v>
      </c>
      <c r="C1014">
        <v>14</v>
      </c>
      <c r="D1014" t="s">
        <v>62</v>
      </c>
      <c r="E1014" t="s">
        <v>23</v>
      </c>
      <c r="F1014" t="s">
        <v>24</v>
      </c>
      <c r="G1014" t="s">
        <v>2042</v>
      </c>
      <c r="H1014">
        <v>199</v>
      </c>
      <c r="I1014">
        <v>3</v>
      </c>
      <c r="J1014" t="str">
        <f>VLOOKUP(Data_Sales[[#This Row],[Sales Person]],Data_Persons!$C$1:$D$9,2,FALSE)</f>
        <v>Sara</v>
      </c>
      <c r="K1014">
        <f>INDEX(Data_Persons!$B$2:$D$10,MATCH(Data_Sales[[#This Row],[Sales Person]],Data_Persons!$C$2:$C$9,0),1)</f>
        <v>5</v>
      </c>
      <c r="L1014">
        <f>VLOOKUP(Data_Sales[[#This Row],[Manager]],Data_Persons!$A$1:$C$9,2,FALSE)</f>
        <v>5</v>
      </c>
      <c r="M1014">
        <f>Data_Sales[[#This Row],[Price]]*Data_Sales[[#This Row],[Quantity]]</f>
        <v>597</v>
      </c>
    </row>
    <row r="1015" spans="1:13" x14ac:dyDescent="0.35">
      <c r="A1015" t="s">
        <v>1052</v>
      </c>
      <c r="B1015" s="2">
        <v>44536</v>
      </c>
      <c r="C1015">
        <v>4</v>
      </c>
      <c r="D1015" t="s">
        <v>16</v>
      </c>
      <c r="E1015" t="s">
        <v>17</v>
      </c>
      <c r="F1015" t="s">
        <v>18</v>
      </c>
      <c r="G1015" t="s">
        <v>2042</v>
      </c>
      <c r="H1015">
        <v>199</v>
      </c>
      <c r="I1015">
        <v>5</v>
      </c>
      <c r="J1015" t="str">
        <f>VLOOKUP(Data_Sales[[#This Row],[Sales Person]],Data_Persons!$C$1:$D$9,2,FALSE)</f>
        <v>Jeff</v>
      </c>
      <c r="K1015">
        <f>INDEX(Data_Persons!$B$2:$D$10,MATCH(Data_Sales[[#This Row],[Sales Person]],Data_Persons!$C$2:$C$9,0),1)</f>
        <v>2</v>
      </c>
      <c r="L1015">
        <f>VLOOKUP(Data_Sales[[#This Row],[Manager]],Data_Persons!$A$1:$C$9,2,FALSE)</f>
        <v>3</v>
      </c>
      <c r="M1015">
        <f>Data_Sales[[#This Row],[Price]]*Data_Sales[[#This Row],[Quantity]]</f>
        <v>995</v>
      </c>
    </row>
    <row r="1016" spans="1:13" x14ac:dyDescent="0.35">
      <c r="A1016" t="s">
        <v>1053</v>
      </c>
      <c r="B1016" s="2">
        <v>44543</v>
      </c>
      <c r="C1016">
        <v>2</v>
      </c>
      <c r="D1016" t="s">
        <v>71</v>
      </c>
      <c r="E1016" t="s">
        <v>17</v>
      </c>
      <c r="F1016" t="s">
        <v>18</v>
      </c>
      <c r="G1016" t="s">
        <v>2042</v>
      </c>
      <c r="H1016">
        <v>199</v>
      </c>
      <c r="I1016">
        <v>4</v>
      </c>
      <c r="J1016" t="str">
        <f>VLOOKUP(Data_Sales[[#This Row],[Sales Person]],Data_Persons!$C$1:$D$9,2,FALSE)</f>
        <v>Jeff</v>
      </c>
      <c r="K1016">
        <f>INDEX(Data_Persons!$B$2:$D$10,MATCH(Data_Sales[[#This Row],[Sales Person]],Data_Persons!$C$2:$C$9,0),1)</f>
        <v>2</v>
      </c>
      <c r="L1016">
        <f>VLOOKUP(Data_Sales[[#This Row],[Manager]],Data_Persons!$A$1:$C$9,2,FALSE)</f>
        <v>3</v>
      </c>
      <c r="M1016">
        <f>Data_Sales[[#This Row],[Price]]*Data_Sales[[#This Row],[Quantity]]</f>
        <v>796</v>
      </c>
    </row>
    <row r="1017" spans="1:13" x14ac:dyDescent="0.35">
      <c r="A1017" t="s">
        <v>1054</v>
      </c>
      <c r="B1017" s="2">
        <v>44543</v>
      </c>
      <c r="C1017">
        <v>5</v>
      </c>
      <c r="D1017" t="s">
        <v>20</v>
      </c>
      <c r="E1017" t="s">
        <v>27</v>
      </c>
      <c r="F1017" t="s">
        <v>18</v>
      </c>
      <c r="G1017" t="s">
        <v>2042</v>
      </c>
      <c r="H1017">
        <v>199</v>
      </c>
      <c r="I1017">
        <v>9</v>
      </c>
      <c r="J1017" t="str">
        <f>VLOOKUP(Data_Sales[[#This Row],[Sales Person]],Data_Persons!$C$1:$D$9,2,FALSE)</f>
        <v>Sara</v>
      </c>
      <c r="K1017">
        <f>INDEX(Data_Persons!$B$2:$D$10,MATCH(Data_Sales[[#This Row],[Sales Person]],Data_Persons!$C$2:$C$9,0),1)</f>
        <v>2</v>
      </c>
      <c r="L1017">
        <f>VLOOKUP(Data_Sales[[#This Row],[Manager]],Data_Persons!$A$1:$C$9,2,FALSE)</f>
        <v>5</v>
      </c>
      <c r="M1017">
        <f>Data_Sales[[#This Row],[Price]]*Data_Sales[[#This Row],[Quantity]]</f>
        <v>1791</v>
      </c>
    </row>
    <row r="1018" spans="1:13" x14ac:dyDescent="0.35">
      <c r="A1018" t="s">
        <v>1055</v>
      </c>
      <c r="B1018" s="2">
        <v>44548</v>
      </c>
      <c r="C1018">
        <v>10</v>
      </c>
      <c r="D1018" t="s">
        <v>65</v>
      </c>
      <c r="E1018" t="s">
        <v>38</v>
      </c>
      <c r="F1018" t="s">
        <v>14</v>
      </c>
      <c r="G1018" t="s">
        <v>2042</v>
      </c>
      <c r="H1018">
        <v>199</v>
      </c>
      <c r="I1018">
        <v>3</v>
      </c>
      <c r="J1018" t="str">
        <f>VLOOKUP(Data_Sales[[#This Row],[Sales Person]],Data_Persons!$C$1:$D$9,2,FALSE)</f>
        <v>Philip</v>
      </c>
      <c r="K1018">
        <f>INDEX(Data_Persons!$B$2:$D$10,MATCH(Data_Sales[[#This Row],[Sales Person]],Data_Persons!$C$2:$C$9,0),1)</f>
        <v>8</v>
      </c>
      <c r="L1018">
        <f>VLOOKUP(Data_Sales[[#This Row],[Manager]],Data_Persons!$A$1:$C$9,2,FALSE)</f>
        <v>8</v>
      </c>
      <c r="M1018">
        <f>Data_Sales[[#This Row],[Price]]*Data_Sales[[#This Row],[Quantity]]</f>
        <v>597</v>
      </c>
    </row>
    <row r="1019" spans="1:13" x14ac:dyDescent="0.35">
      <c r="A1019" t="s">
        <v>1056</v>
      </c>
      <c r="B1019" s="2">
        <v>44548</v>
      </c>
      <c r="C1019">
        <v>12</v>
      </c>
      <c r="D1019" t="s">
        <v>22</v>
      </c>
      <c r="E1019" t="s">
        <v>33</v>
      </c>
      <c r="F1019" t="s">
        <v>24</v>
      </c>
      <c r="G1019" t="s">
        <v>2042</v>
      </c>
      <c r="H1019">
        <v>199</v>
      </c>
      <c r="I1019">
        <v>2</v>
      </c>
      <c r="J1019" t="str">
        <f>VLOOKUP(Data_Sales[[#This Row],[Sales Person]],Data_Persons!$C$1:$D$9,2,FALSE)</f>
        <v>Steve</v>
      </c>
      <c r="K1019">
        <f>INDEX(Data_Persons!$B$2:$D$10,MATCH(Data_Sales[[#This Row],[Sales Person]],Data_Persons!$C$2:$C$9,0),1)</f>
        <v>6</v>
      </c>
      <c r="L1019">
        <f>VLOOKUP(Data_Sales[[#This Row],[Manager]],Data_Persons!$A$1:$C$9,2,FALSE)</f>
        <v>4</v>
      </c>
      <c r="M1019">
        <f>Data_Sales[[#This Row],[Price]]*Data_Sales[[#This Row],[Quantity]]</f>
        <v>398</v>
      </c>
    </row>
    <row r="1020" spans="1:13" x14ac:dyDescent="0.35">
      <c r="A1020" t="s">
        <v>1057</v>
      </c>
      <c r="B1020" s="2">
        <v>44548</v>
      </c>
      <c r="C1020">
        <v>7</v>
      </c>
      <c r="D1020" t="s">
        <v>40</v>
      </c>
      <c r="E1020" t="s">
        <v>13</v>
      </c>
      <c r="F1020" t="s">
        <v>14</v>
      </c>
      <c r="G1020" t="s">
        <v>2042</v>
      </c>
      <c r="H1020">
        <v>199</v>
      </c>
      <c r="I1020">
        <v>9</v>
      </c>
      <c r="J1020" t="str">
        <f>VLOOKUP(Data_Sales[[#This Row],[Sales Person]],Data_Persons!$C$1:$D$9,2,FALSE)</f>
        <v>Steve</v>
      </c>
      <c r="K1020">
        <f>INDEX(Data_Persons!$B$2:$D$10,MATCH(Data_Sales[[#This Row],[Sales Person]],Data_Persons!$C$2:$C$9,0),1)</f>
        <v>4</v>
      </c>
      <c r="L1020">
        <f>VLOOKUP(Data_Sales[[#This Row],[Manager]],Data_Persons!$A$1:$C$9,2,FALSE)</f>
        <v>4</v>
      </c>
      <c r="M1020">
        <f>Data_Sales[[#This Row],[Price]]*Data_Sales[[#This Row],[Quantity]]</f>
        <v>1791</v>
      </c>
    </row>
    <row r="1021" spans="1:13" x14ac:dyDescent="0.35">
      <c r="A1021" t="s">
        <v>1058</v>
      </c>
      <c r="B1021" s="2">
        <v>44550</v>
      </c>
      <c r="C1021">
        <v>20</v>
      </c>
      <c r="D1021" t="s">
        <v>8</v>
      </c>
      <c r="E1021" t="s">
        <v>9</v>
      </c>
      <c r="F1021" t="s">
        <v>10</v>
      </c>
      <c r="G1021" t="s">
        <v>2042</v>
      </c>
      <c r="H1021">
        <v>199</v>
      </c>
      <c r="I1021">
        <v>1</v>
      </c>
      <c r="J1021" t="str">
        <f>VLOOKUP(Data_Sales[[#This Row],[Sales Person]],Data_Persons!$C$1:$D$9,2,FALSE)</f>
        <v>Jeff</v>
      </c>
      <c r="K1021">
        <f>INDEX(Data_Persons!$B$2:$D$10,MATCH(Data_Sales[[#This Row],[Sales Person]],Data_Persons!$C$2:$C$9,0),1)</f>
        <v>3</v>
      </c>
      <c r="L1021">
        <f>VLOOKUP(Data_Sales[[#This Row],[Manager]],Data_Persons!$A$1:$C$9,2,FALSE)</f>
        <v>3</v>
      </c>
      <c r="M1021">
        <f>Data_Sales[[#This Row],[Price]]*Data_Sales[[#This Row],[Quantity]]</f>
        <v>199</v>
      </c>
    </row>
    <row r="1022" spans="1:13" x14ac:dyDescent="0.35">
      <c r="A1022" t="s">
        <v>1059</v>
      </c>
      <c r="B1022" s="2">
        <v>44550</v>
      </c>
      <c r="C1022">
        <v>10</v>
      </c>
      <c r="D1022" t="s">
        <v>65</v>
      </c>
      <c r="E1022" t="s">
        <v>38</v>
      </c>
      <c r="F1022" t="s">
        <v>14</v>
      </c>
      <c r="G1022" t="s">
        <v>2042</v>
      </c>
      <c r="H1022">
        <v>199</v>
      </c>
      <c r="I1022">
        <v>6</v>
      </c>
      <c r="J1022" t="str">
        <f>VLOOKUP(Data_Sales[[#This Row],[Sales Person]],Data_Persons!$C$1:$D$9,2,FALSE)</f>
        <v>Philip</v>
      </c>
      <c r="K1022">
        <f>INDEX(Data_Persons!$B$2:$D$10,MATCH(Data_Sales[[#This Row],[Sales Person]],Data_Persons!$C$2:$C$9,0),1)</f>
        <v>8</v>
      </c>
      <c r="L1022">
        <f>VLOOKUP(Data_Sales[[#This Row],[Manager]],Data_Persons!$A$1:$C$9,2,FALSE)</f>
        <v>8</v>
      </c>
      <c r="M1022">
        <f>Data_Sales[[#This Row],[Price]]*Data_Sales[[#This Row],[Quantity]]</f>
        <v>1194</v>
      </c>
    </row>
    <row r="1023" spans="1:13" x14ac:dyDescent="0.35">
      <c r="A1023" t="s">
        <v>1060</v>
      </c>
      <c r="B1023" s="2">
        <v>44553</v>
      </c>
      <c r="C1023">
        <v>17</v>
      </c>
      <c r="D1023" t="s">
        <v>60</v>
      </c>
      <c r="E1023" t="s">
        <v>9</v>
      </c>
      <c r="F1023" t="s">
        <v>10</v>
      </c>
      <c r="G1023" t="s">
        <v>2042</v>
      </c>
      <c r="H1023">
        <v>199</v>
      </c>
      <c r="I1023">
        <v>9</v>
      </c>
      <c r="J1023" t="str">
        <f>VLOOKUP(Data_Sales[[#This Row],[Sales Person]],Data_Persons!$C$1:$D$9,2,FALSE)</f>
        <v>Jeff</v>
      </c>
      <c r="K1023">
        <f>INDEX(Data_Persons!$B$2:$D$10,MATCH(Data_Sales[[#This Row],[Sales Person]],Data_Persons!$C$2:$C$9,0),1)</f>
        <v>3</v>
      </c>
      <c r="L1023">
        <f>VLOOKUP(Data_Sales[[#This Row],[Manager]],Data_Persons!$A$1:$C$9,2,FALSE)</f>
        <v>3</v>
      </c>
      <c r="M1023">
        <f>Data_Sales[[#This Row],[Price]]*Data_Sales[[#This Row],[Quantity]]</f>
        <v>1791</v>
      </c>
    </row>
    <row r="1024" spans="1:13" x14ac:dyDescent="0.35">
      <c r="A1024" t="s">
        <v>1061</v>
      </c>
      <c r="B1024" s="2">
        <v>44555</v>
      </c>
      <c r="C1024">
        <v>18</v>
      </c>
      <c r="D1024" t="s">
        <v>49</v>
      </c>
      <c r="E1024" t="s">
        <v>9</v>
      </c>
      <c r="F1024" t="s">
        <v>10</v>
      </c>
      <c r="G1024" t="s">
        <v>2042</v>
      </c>
      <c r="H1024">
        <v>199</v>
      </c>
      <c r="I1024">
        <v>8</v>
      </c>
      <c r="J1024" t="str">
        <f>VLOOKUP(Data_Sales[[#This Row],[Sales Person]],Data_Persons!$C$1:$D$9,2,FALSE)</f>
        <v>Jeff</v>
      </c>
      <c r="K1024">
        <f>INDEX(Data_Persons!$B$2:$D$10,MATCH(Data_Sales[[#This Row],[Sales Person]],Data_Persons!$C$2:$C$9,0),1)</f>
        <v>3</v>
      </c>
      <c r="L1024">
        <f>VLOOKUP(Data_Sales[[#This Row],[Manager]],Data_Persons!$A$1:$C$9,2,FALSE)</f>
        <v>3</v>
      </c>
      <c r="M1024">
        <f>Data_Sales[[#This Row],[Price]]*Data_Sales[[#This Row],[Quantity]]</f>
        <v>1592</v>
      </c>
    </row>
    <row r="1025" spans="1:13" x14ac:dyDescent="0.35">
      <c r="A1025" t="s">
        <v>1062</v>
      </c>
      <c r="B1025" s="2">
        <v>44555</v>
      </c>
      <c r="C1025">
        <v>17</v>
      </c>
      <c r="D1025" t="s">
        <v>60</v>
      </c>
      <c r="E1025" t="s">
        <v>35</v>
      </c>
      <c r="F1025" t="s">
        <v>10</v>
      </c>
      <c r="G1025" t="s">
        <v>2042</v>
      </c>
      <c r="H1025">
        <v>199</v>
      </c>
      <c r="I1025">
        <v>3</v>
      </c>
      <c r="J1025" t="str">
        <f>VLOOKUP(Data_Sales[[#This Row],[Sales Person]],Data_Persons!$C$1:$D$9,2,FALSE)</f>
        <v>Jeff</v>
      </c>
      <c r="K1025">
        <f>INDEX(Data_Persons!$B$2:$D$10,MATCH(Data_Sales[[#This Row],[Sales Person]],Data_Persons!$C$2:$C$9,0),1)</f>
        <v>5</v>
      </c>
      <c r="L1025">
        <f>VLOOKUP(Data_Sales[[#This Row],[Manager]],Data_Persons!$A$1:$C$9,2,FALSE)</f>
        <v>3</v>
      </c>
      <c r="M1025">
        <f>Data_Sales[[#This Row],[Price]]*Data_Sales[[#This Row],[Quantity]]</f>
        <v>597</v>
      </c>
    </row>
    <row r="1026" spans="1:13" x14ac:dyDescent="0.35">
      <c r="A1026" t="s">
        <v>1063</v>
      </c>
      <c r="B1026" s="2">
        <v>44561</v>
      </c>
      <c r="C1026">
        <v>4</v>
      </c>
      <c r="D1026" t="s">
        <v>16</v>
      </c>
      <c r="E1026" t="s">
        <v>17</v>
      </c>
      <c r="F1026" t="s">
        <v>18</v>
      </c>
      <c r="G1026" t="s">
        <v>2042</v>
      </c>
      <c r="H1026">
        <v>199</v>
      </c>
      <c r="I1026">
        <v>8</v>
      </c>
      <c r="J1026" t="str">
        <f>VLOOKUP(Data_Sales[[#This Row],[Sales Person]],Data_Persons!$C$1:$D$9,2,FALSE)</f>
        <v>Jeff</v>
      </c>
      <c r="K1026">
        <f>INDEX(Data_Persons!$B$2:$D$10,MATCH(Data_Sales[[#This Row],[Sales Person]],Data_Persons!$C$2:$C$9,0),1)</f>
        <v>2</v>
      </c>
      <c r="L1026">
        <f>VLOOKUP(Data_Sales[[#This Row],[Manager]],Data_Persons!$A$1:$C$9,2,FALSE)</f>
        <v>3</v>
      </c>
      <c r="M1026">
        <f>Data_Sales[[#This Row],[Price]]*Data_Sales[[#This Row],[Quantity]]</f>
        <v>1592</v>
      </c>
    </row>
    <row r="1027" spans="1:13" x14ac:dyDescent="0.35">
      <c r="A1027" t="s">
        <v>1064</v>
      </c>
      <c r="B1027" s="2">
        <v>44563</v>
      </c>
      <c r="C1027">
        <v>19</v>
      </c>
      <c r="D1027" t="s">
        <v>29</v>
      </c>
      <c r="E1027" t="s">
        <v>9</v>
      </c>
      <c r="F1027" t="s">
        <v>10</v>
      </c>
      <c r="G1027" t="s">
        <v>2042</v>
      </c>
      <c r="H1027">
        <v>199</v>
      </c>
      <c r="I1027">
        <v>0</v>
      </c>
      <c r="J1027" t="str">
        <f>VLOOKUP(Data_Sales[[#This Row],[Sales Person]],Data_Persons!$C$1:$D$9,2,FALSE)</f>
        <v>Jeff</v>
      </c>
      <c r="K1027">
        <f>INDEX(Data_Persons!$B$2:$D$10,MATCH(Data_Sales[[#This Row],[Sales Person]],Data_Persons!$C$2:$C$9,0),1)</f>
        <v>3</v>
      </c>
      <c r="L1027">
        <f>VLOOKUP(Data_Sales[[#This Row],[Manager]],Data_Persons!$A$1:$C$9,2,FALSE)</f>
        <v>3</v>
      </c>
      <c r="M1027">
        <f>Data_Sales[[#This Row],[Price]]*Data_Sales[[#This Row],[Quantity]]</f>
        <v>0</v>
      </c>
    </row>
    <row r="1028" spans="1:13" x14ac:dyDescent="0.35">
      <c r="A1028" t="s">
        <v>1065</v>
      </c>
      <c r="B1028" s="2">
        <v>44566</v>
      </c>
      <c r="C1028">
        <v>17</v>
      </c>
      <c r="D1028" t="s">
        <v>60</v>
      </c>
      <c r="E1028" t="s">
        <v>35</v>
      </c>
      <c r="F1028" t="s">
        <v>10</v>
      </c>
      <c r="G1028" t="s">
        <v>2042</v>
      </c>
      <c r="H1028">
        <v>199</v>
      </c>
      <c r="I1028">
        <v>6</v>
      </c>
      <c r="J1028" t="str">
        <f>VLOOKUP(Data_Sales[[#This Row],[Sales Person]],Data_Persons!$C$1:$D$9,2,FALSE)</f>
        <v>Jeff</v>
      </c>
      <c r="K1028">
        <f>INDEX(Data_Persons!$B$2:$D$10,MATCH(Data_Sales[[#This Row],[Sales Person]],Data_Persons!$C$2:$C$9,0),1)</f>
        <v>5</v>
      </c>
      <c r="L1028">
        <f>VLOOKUP(Data_Sales[[#This Row],[Manager]],Data_Persons!$A$1:$C$9,2,FALSE)</f>
        <v>3</v>
      </c>
      <c r="M1028">
        <f>Data_Sales[[#This Row],[Price]]*Data_Sales[[#This Row],[Quantity]]</f>
        <v>1194</v>
      </c>
    </row>
    <row r="1029" spans="1:13" x14ac:dyDescent="0.35">
      <c r="A1029" t="s">
        <v>1066</v>
      </c>
      <c r="B1029" s="2">
        <v>44567</v>
      </c>
      <c r="C1029">
        <v>20</v>
      </c>
      <c r="D1029" t="s">
        <v>8</v>
      </c>
      <c r="E1029" t="s">
        <v>9</v>
      </c>
      <c r="F1029" t="s">
        <v>10</v>
      </c>
      <c r="G1029" t="s">
        <v>2042</v>
      </c>
      <c r="H1029">
        <v>199</v>
      </c>
      <c r="I1029">
        <v>0</v>
      </c>
      <c r="J1029" t="str">
        <f>VLOOKUP(Data_Sales[[#This Row],[Sales Person]],Data_Persons!$C$1:$D$9,2,FALSE)</f>
        <v>Jeff</v>
      </c>
      <c r="K1029">
        <f>INDEX(Data_Persons!$B$2:$D$10,MATCH(Data_Sales[[#This Row],[Sales Person]],Data_Persons!$C$2:$C$9,0),1)</f>
        <v>3</v>
      </c>
      <c r="L1029">
        <f>VLOOKUP(Data_Sales[[#This Row],[Manager]],Data_Persons!$A$1:$C$9,2,FALSE)</f>
        <v>3</v>
      </c>
      <c r="M1029">
        <f>Data_Sales[[#This Row],[Price]]*Data_Sales[[#This Row],[Quantity]]</f>
        <v>0</v>
      </c>
    </row>
    <row r="1030" spans="1:13" x14ac:dyDescent="0.35">
      <c r="A1030" t="s">
        <v>1067</v>
      </c>
      <c r="B1030" s="2">
        <v>44567</v>
      </c>
      <c r="C1030">
        <v>15</v>
      </c>
      <c r="D1030" t="s">
        <v>46</v>
      </c>
      <c r="E1030" t="s">
        <v>33</v>
      </c>
      <c r="F1030" t="s">
        <v>24</v>
      </c>
      <c r="G1030" t="s">
        <v>2042</v>
      </c>
      <c r="H1030">
        <v>199</v>
      </c>
      <c r="I1030">
        <v>7</v>
      </c>
      <c r="J1030" t="str">
        <f>VLOOKUP(Data_Sales[[#This Row],[Sales Person]],Data_Persons!$C$1:$D$9,2,FALSE)</f>
        <v>Steve</v>
      </c>
      <c r="K1030">
        <f>INDEX(Data_Persons!$B$2:$D$10,MATCH(Data_Sales[[#This Row],[Sales Person]],Data_Persons!$C$2:$C$9,0),1)</f>
        <v>6</v>
      </c>
      <c r="L1030">
        <f>VLOOKUP(Data_Sales[[#This Row],[Manager]],Data_Persons!$A$1:$C$9,2,FALSE)</f>
        <v>4</v>
      </c>
      <c r="M1030">
        <f>Data_Sales[[#This Row],[Price]]*Data_Sales[[#This Row],[Quantity]]</f>
        <v>1393</v>
      </c>
    </row>
    <row r="1031" spans="1:13" x14ac:dyDescent="0.35">
      <c r="A1031" t="s">
        <v>1068</v>
      </c>
      <c r="B1031" s="2">
        <v>44568</v>
      </c>
      <c r="C1031">
        <v>17</v>
      </c>
      <c r="D1031" t="s">
        <v>60</v>
      </c>
      <c r="E1031" t="s">
        <v>9</v>
      </c>
      <c r="F1031" t="s">
        <v>10</v>
      </c>
      <c r="G1031" t="s">
        <v>2042</v>
      </c>
      <c r="H1031">
        <v>199</v>
      </c>
      <c r="I1031">
        <v>0</v>
      </c>
      <c r="J1031" t="str">
        <f>VLOOKUP(Data_Sales[[#This Row],[Sales Person]],Data_Persons!$C$1:$D$9,2,FALSE)</f>
        <v>Jeff</v>
      </c>
      <c r="K1031">
        <f>INDEX(Data_Persons!$B$2:$D$10,MATCH(Data_Sales[[#This Row],[Sales Person]],Data_Persons!$C$2:$C$9,0),1)</f>
        <v>3</v>
      </c>
      <c r="L1031">
        <f>VLOOKUP(Data_Sales[[#This Row],[Manager]],Data_Persons!$A$1:$C$9,2,FALSE)</f>
        <v>3</v>
      </c>
      <c r="M1031">
        <f>Data_Sales[[#This Row],[Price]]*Data_Sales[[#This Row],[Quantity]]</f>
        <v>0</v>
      </c>
    </row>
    <row r="1032" spans="1:13" x14ac:dyDescent="0.35">
      <c r="A1032" t="s">
        <v>1069</v>
      </c>
      <c r="B1032" s="2">
        <v>44568</v>
      </c>
      <c r="C1032">
        <v>6</v>
      </c>
      <c r="D1032" t="s">
        <v>12</v>
      </c>
      <c r="E1032" t="s">
        <v>38</v>
      </c>
      <c r="F1032" t="s">
        <v>14</v>
      </c>
      <c r="G1032" t="s">
        <v>2042</v>
      </c>
      <c r="H1032">
        <v>199</v>
      </c>
      <c r="I1032">
        <v>1</v>
      </c>
      <c r="J1032" t="str">
        <f>VLOOKUP(Data_Sales[[#This Row],[Sales Person]],Data_Persons!$C$1:$D$9,2,FALSE)</f>
        <v>Philip</v>
      </c>
      <c r="K1032">
        <f>INDEX(Data_Persons!$B$2:$D$10,MATCH(Data_Sales[[#This Row],[Sales Person]],Data_Persons!$C$2:$C$9,0),1)</f>
        <v>8</v>
      </c>
      <c r="L1032">
        <f>VLOOKUP(Data_Sales[[#This Row],[Manager]],Data_Persons!$A$1:$C$9,2,FALSE)</f>
        <v>8</v>
      </c>
      <c r="M1032">
        <f>Data_Sales[[#This Row],[Price]]*Data_Sales[[#This Row],[Quantity]]</f>
        <v>199</v>
      </c>
    </row>
    <row r="1033" spans="1:13" x14ac:dyDescent="0.35">
      <c r="A1033" t="s">
        <v>1070</v>
      </c>
      <c r="B1033" s="2">
        <v>44571</v>
      </c>
      <c r="C1033">
        <v>14</v>
      </c>
      <c r="D1033" t="s">
        <v>62</v>
      </c>
      <c r="E1033" t="s">
        <v>23</v>
      </c>
      <c r="F1033" t="s">
        <v>24</v>
      </c>
      <c r="G1033" t="s">
        <v>2042</v>
      </c>
      <c r="H1033">
        <v>199</v>
      </c>
      <c r="I1033">
        <v>7</v>
      </c>
      <c r="J1033" t="str">
        <f>VLOOKUP(Data_Sales[[#This Row],[Sales Person]],Data_Persons!$C$1:$D$9,2,FALSE)</f>
        <v>Sara</v>
      </c>
      <c r="K1033">
        <f>INDEX(Data_Persons!$B$2:$D$10,MATCH(Data_Sales[[#This Row],[Sales Person]],Data_Persons!$C$2:$C$9,0),1)</f>
        <v>5</v>
      </c>
      <c r="L1033">
        <f>VLOOKUP(Data_Sales[[#This Row],[Manager]],Data_Persons!$A$1:$C$9,2,FALSE)</f>
        <v>5</v>
      </c>
      <c r="M1033">
        <f>Data_Sales[[#This Row],[Price]]*Data_Sales[[#This Row],[Quantity]]</f>
        <v>1393</v>
      </c>
    </row>
    <row r="1034" spans="1:13" x14ac:dyDescent="0.35">
      <c r="A1034" t="s">
        <v>1071</v>
      </c>
      <c r="B1034" s="2">
        <v>44571</v>
      </c>
      <c r="C1034">
        <v>6</v>
      </c>
      <c r="D1034" t="s">
        <v>12</v>
      </c>
      <c r="E1034" t="s">
        <v>13</v>
      </c>
      <c r="F1034" t="s">
        <v>14</v>
      </c>
      <c r="G1034" t="s">
        <v>2042</v>
      </c>
      <c r="H1034">
        <v>199</v>
      </c>
      <c r="I1034">
        <v>2</v>
      </c>
      <c r="J1034" t="str">
        <f>VLOOKUP(Data_Sales[[#This Row],[Sales Person]],Data_Persons!$C$1:$D$9,2,FALSE)</f>
        <v>Steve</v>
      </c>
      <c r="K1034">
        <f>INDEX(Data_Persons!$B$2:$D$10,MATCH(Data_Sales[[#This Row],[Sales Person]],Data_Persons!$C$2:$C$9,0),1)</f>
        <v>4</v>
      </c>
      <c r="L1034">
        <f>VLOOKUP(Data_Sales[[#This Row],[Manager]],Data_Persons!$A$1:$C$9,2,FALSE)</f>
        <v>4</v>
      </c>
      <c r="M1034">
        <f>Data_Sales[[#This Row],[Price]]*Data_Sales[[#This Row],[Quantity]]</f>
        <v>398</v>
      </c>
    </row>
    <row r="1035" spans="1:13" x14ac:dyDescent="0.35">
      <c r="A1035" t="s">
        <v>1072</v>
      </c>
      <c r="B1035" s="2">
        <v>44572</v>
      </c>
      <c r="C1035">
        <v>11</v>
      </c>
      <c r="D1035" t="s">
        <v>112</v>
      </c>
      <c r="E1035" t="s">
        <v>23</v>
      </c>
      <c r="F1035" t="s">
        <v>24</v>
      </c>
      <c r="G1035" t="s">
        <v>2042</v>
      </c>
      <c r="H1035">
        <v>199</v>
      </c>
      <c r="I1035">
        <v>6</v>
      </c>
      <c r="J1035" t="str">
        <f>VLOOKUP(Data_Sales[[#This Row],[Sales Person]],Data_Persons!$C$1:$D$9,2,FALSE)</f>
        <v>Sara</v>
      </c>
      <c r="K1035">
        <f>INDEX(Data_Persons!$B$2:$D$10,MATCH(Data_Sales[[#This Row],[Sales Person]],Data_Persons!$C$2:$C$9,0),1)</f>
        <v>5</v>
      </c>
      <c r="L1035">
        <f>VLOOKUP(Data_Sales[[#This Row],[Manager]],Data_Persons!$A$1:$C$9,2,FALSE)</f>
        <v>5</v>
      </c>
      <c r="M1035">
        <f>Data_Sales[[#This Row],[Price]]*Data_Sales[[#This Row],[Quantity]]</f>
        <v>1194</v>
      </c>
    </row>
    <row r="1036" spans="1:13" x14ac:dyDescent="0.35">
      <c r="A1036" t="s">
        <v>1073</v>
      </c>
      <c r="B1036" s="2">
        <v>44573</v>
      </c>
      <c r="C1036">
        <v>5</v>
      </c>
      <c r="D1036" t="s">
        <v>20</v>
      </c>
      <c r="E1036" t="s">
        <v>27</v>
      </c>
      <c r="F1036" t="s">
        <v>18</v>
      </c>
      <c r="G1036" t="s">
        <v>2042</v>
      </c>
      <c r="H1036">
        <v>199</v>
      </c>
      <c r="I1036">
        <v>9</v>
      </c>
      <c r="J1036" t="str">
        <f>VLOOKUP(Data_Sales[[#This Row],[Sales Person]],Data_Persons!$C$1:$D$9,2,FALSE)</f>
        <v>Sara</v>
      </c>
      <c r="K1036">
        <f>INDEX(Data_Persons!$B$2:$D$10,MATCH(Data_Sales[[#This Row],[Sales Person]],Data_Persons!$C$2:$C$9,0),1)</f>
        <v>2</v>
      </c>
      <c r="L1036">
        <f>VLOOKUP(Data_Sales[[#This Row],[Manager]],Data_Persons!$A$1:$C$9,2,FALSE)</f>
        <v>5</v>
      </c>
      <c r="M1036">
        <f>Data_Sales[[#This Row],[Price]]*Data_Sales[[#This Row],[Quantity]]</f>
        <v>1791</v>
      </c>
    </row>
    <row r="1037" spans="1:13" x14ac:dyDescent="0.35">
      <c r="A1037" t="s">
        <v>1074</v>
      </c>
      <c r="B1037" s="2">
        <v>44574</v>
      </c>
      <c r="C1037">
        <v>15</v>
      </c>
      <c r="D1037" t="s">
        <v>46</v>
      </c>
      <c r="E1037" t="s">
        <v>33</v>
      </c>
      <c r="F1037" t="s">
        <v>24</v>
      </c>
      <c r="G1037" t="s">
        <v>2042</v>
      </c>
      <c r="H1037">
        <v>199</v>
      </c>
      <c r="I1037">
        <v>3</v>
      </c>
      <c r="J1037" t="str">
        <f>VLOOKUP(Data_Sales[[#This Row],[Sales Person]],Data_Persons!$C$1:$D$9,2,FALSE)</f>
        <v>Steve</v>
      </c>
      <c r="K1037">
        <f>INDEX(Data_Persons!$B$2:$D$10,MATCH(Data_Sales[[#This Row],[Sales Person]],Data_Persons!$C$2:$C$9,0),1)</f>
        <v>6</v>
      </c>
      <c r="L1037">
        <f>VLOOKUP(Data_Sales[[#This Row],[Manager]],Data_Persons!$A$1:$C$9,2,FALSE)</f>
        <v>4</v>
      </c>
      <c r="M1037">
        <f>Data_Sales[[#This Row],[Price]]*Data_Sales[[#This Row],[Quantity]]</f>
        <v>597</v>
      </c>
    </row>
    <row r="1038" spans="1:13" x14ac:dyDescent="0.35">
      <c r="A1038" t="s">
        <v>1075</v>
      </c>
      <c r="B1038" s="2">
        <v>44577</v>
      </c>
      <c r="C1038">
        <v>6</v>
      </c>
      <c r="D1038" t="s">
        <v>12</v>
      </c>
      <c r="E1038" t="s">
        <v>38</v>
      </c>
      <c r="F1038" t="s">
        <v>14</v>
      </c>
      <c r="G1038" t="s">
        <v>2042</v>
      </c>
      <c r="H1038">
        <v>199</v>
      </c>
      <c r="I1038">
        <v>2</v>
      </c>
      <c r="J1038" t="str">
        <f>VLOOKUP(Data_Sales[[#This Row],[Sales Person]],Data_Persons!$C$1:$D$9,2,FALSE)</f>
        <v>Philip</v>
      </c>
      <c r="K1038">
        <f>INDEX(Data_Persons!$B$2:$D$10,MATCH(Data_Sales[[#This Row],[Sales Person]],Data_Persons!$C$2:$C$9,0),1)</f>
        <v>8</v>
      </c>
      <c r="L1038">
        <f>VLOOKUP(Data_Sales[[#This Row],[Manager]],Data_Persons!$A$1:$C$9,2,FALSE)</f>
        <v>8</v>
      </c>
      <c r="M1038">
        <f>Data_Sales[[#This Row],[Price]]*Data_Sales[[#This Row],[Quantity]]</f>
        <v>398</v>
      </c>
    </row>
    <row r="1039" spans="1:13" x14ac:dyDescent="0.35">
      <c r="A1039" t="s">
        <v>1076</v>
      </c>
      <c r="B1039" s="2">
        <v>44579</v>
      </c>
      <c r="C1039">
        <v>11</v>
      </c>
      <c r="D1039" t="s">
        <v>112</v>
      </c>
      <c r="E1039" t="s">
        <v>33</v>
      </c>
      <c r="F1039" t="s">
        <v>24</v>
      </c>
      <c r="G1039" t="s">
        <v>2042</v>
      </c>
      <c r="H1039">
        <v>199</v>
      </c>
      <c r="I1039">
        <v>7</v>
      </c>
      <c r="J1039" t="str">
        <f>VLOOKUP(Data_Sales[[#This Row],[Sales Person]],Data_Persons!$C$1:$D$9,2,FALSE)</f>
        <v>Steve</v>
      </c>
      <c r="K1039">
        <f>INDEX(Data_Persons!$B$2:$D$10,MATCH(Data_Sales[[#This Row],[Sales Person]],Data_Persons!$C$2:$C$9,0),1)</f>
        <v>6</v>
      </c>
      <c r="L1039">
        <f>VLOOKUP(Data_Sales[[#This Row],[Manager]],Data_Persons!$A$1:$C$9,2,FALSE)</f>
        <v>4</v>
      </c>
      <c r="M1039">
        <f>Data_Sales[[#This Row],[Price]]*Data_Sales[[#This Row],[Quantity]]</f>
        <v>1393</v>
      </c>
    </row>
    <row r="1040" spans="1:13" x14ac:dyDescent="0.35">
      <c r="A1040" t="s">
        <v>1077</v>
      </c>
      <c r="B1040" s="2">
        <v>44587</v>
      </c>
      <c r="C1040">
        <v>4</v>
      </c>
      <c r="D1040" t="s">
        <v>16</v>
      </c>
      <c r="E1040" t="s">
        <v>17</v>
      </c>
      <c r="F1040" t="s">
        <v>18</v>
      </c>
      <c r="G1040" t="s">
        <v>2042</v>
      </c>
      <c r="H1040">
        <v>199</v>
      </c>
      <c r="I1040">
        <v>5</v>
      </c>
      <c r="J1040" t="str">
        <f>VLOOKUP(Data_Sales[[#This Row],[Sales Person]],Data_Persons!$C$1:$D$9,2,FALSE)</f>
        <v>Jeff</v>
      </c>
      <c r="K1040">
        <f>INDEX(Data_Persons!$B$2:$D$10,MATCH(Data_Sales[[#This Row],[Sales Person]],Data_Persons!$C$2:$C$9,0),1)</f>
        <v>2</v>
      </c>
      <c r="L1040">
        <f>VLOOKUP(Data_Sales[[#This Row],[Manager]],Data_Persons!$A$1:$C$9,2,FALSE)</f>
        <v>3</v>
      </c>
      <c r="M1040">
        <f>Data_Sales[[#This Row],[Price]]*Data_Sales[[#This Row],[Quantity]]</f>
        <v>995</v>
      </c>
    </row>
    <row r="1041" spans="1:13" x14ac:dyDescent="0.35">
      <c r="A1041" t="s">
        <v>1078</v>
      </c>
      <c r="B1041" s="2">
        <v>44589</v>
      </c>
      <c r="C1041">
        <v>12</v>
      </c>
      <c r="D1041" t="s">
        <v>22</v>
      </c>
      <c r="E1041" t="s">
        <v>33</v>
      </c>
      <c r="F1041" t="s">
        <v>24</v>
      </c>
      <c r="G1041" t="s">
        <v>2042</v>
      </c>
      <c r="H1041">
        <v>199</v>
      </c>
      <c r="I1041">
        <v>4</v>
      </c>
      <c r="J1041" t="str">
        <f>VLOOKUP(Data_Sales[[#This Row],[Sales Person]],Data_Persons!$C$1:$D$9,2,FALSE)</f>
        <v>Steve</v>
      </c>
      <c r="K1041">
        <f>INDEX(Data_Persons!$B$2:$D$10,MATCH(Data_Sales[[#This Row],[Sales Person]],Data_Persons!$C$2:$C$9,0),1)</f>
        <v>6</v>
      </c>
      <c r="L1041">
        <f>VLOOKUP(Data_Sales[[#This Row],[Manager]],Data_Persons!$A$1:$C$9,2,FALSE)</f>
        <v>4</v>
      </c>
      <c r="M1041">
        <f>Data_Sales[[#This Row],[Price]]*Data_Sales[[#This Row],[Quantity]]</f>
        <v>796</v>
      </c>
    </row>
    <row r="1042" spans="1:13" x14ac:dyDescent="0.35">
      <c r="A1042" t="s">
        <v>1079</v>
      </c>
      <c r="B1042" s="2">
        <v>44595</v>
      </c>
      <c r="C1042">
        <v>12</v>
      </c>
      <c r="D1042" t="s">
        <v>22</v>
      </c>
      <c r="E1042" t="s">
        <v>23</v>
      </c>
      <c r="F1042" t="s">
        <v>24</v>
      </c>
      <c r="G1042" t="s">
        <v>2042</v>
      </c>
      <c r="H1042">
        <v>199</v>
      </c>
      <c r="I1042">
        <v>3</v>
      </c>
      <c r="J1042" t="str">
        <f>VLOOKUP(Data_Sales[[#This Row],[Sales Person]],Data_Persons!$C$1:$D$9,2,FALSE)</f>
        <v>Sara</v>
      </c>
      <c r="K1042">
        <f>INDEX(Data_Persons!$B$2:$D$10,MATCH(Data_Sales[[#This Row],[Sales Person]],Data_Persons!$C$2:$C$9,0),1)</f>
        <v>5</v>
      </c>
      <c r="L1042">
        <f>VLOOKUP(Data_Sales[[#This Row],[Manager]],Data_Persons!$A$1:$C$9,2,FALSE)</f>
        <v>5</v>
      </c>
      <c r="M1042">
        <f>Data_Sales[[#This Row],[Price]]*Data_Sales[[#This Row],[Quantity]]</f>
        <v>597</v>
      </c>
    </row>
    <row r="1043" spans="1:13" x14ac:dyDescent="0.35">
      <c r="A1043" t="s">
        <v>1080</v>
      </c>
      <c r="B1043" s="2">
        <v>44597</v>
      </c>
      <c r="C1043">
        <v>8</v>
      </c>
      <c r="D1043" t="s">
        <v>73</v>
      </c>
      <c r="E1043" t="s">
        <v>38</v>
      </c>
      <c r="F1043" t="s">
        <v>14</v>
      </c>
      <c r="G1043" t="s">
        <v>2042</v>
      </c>
      <c r="H1043">
        <v>199</v>
      </c>
      <c r="I1043">
        <v>0</v>
      </c>
      <c r="J1043" t="str">
        <f>VLOOKUP(Data_Sales[[#This Row],[Sales Person]],Data_Persons!$C$1:$D$9,2,FALSE)</f>
        <v>Philip</v>
      </c>
      <c r="K1043">
        <f>INDEX(Data_Persons!$B$2:$D$10,MATCH(Data_Sales[[#This Row],[Sales Person]],Data_Persons!$C$2:$C$9,0),1)</f>
        <v>8</v>
      </c>
      <c r="L1043">
        <f>VLOOKUP(Data_Sales[[#This Row],[Manager]],Data_Persons!$A$1:$C$9,2,FALSE)</f>
        <v>8</v>
      </c>
      <c r="M1043">
        <f>Data_Sales[[#This Row],[Price]]*Data_Sales[[#This Row],[Quantity]]</f>
        <v>0</v>
      </c>
    </row>
    <row r="1044" spans="1:13" x14ac:dyDescent="0.35">
      <c r="A1044" t="s">
        <v>1081</v>
      </c>
      <c r="B1044" s="2">
        <v>44597</v>
      </c>
      <c r="C1044">
        <v>3</v>
      </c>
      <c r="D1044" t="s">
        <v>26</v>
      </c>
      <c r="E1044" t="s">
        <v>27</v>
      </c>
      <c r="F1044" t="s">
        <v>18</v>
      </c>
      <c r="G1044" t="s">
        <v>2042</v>
      </c>
      <c r="H1044">
        <v>199</v>
      </c>
      <c r="I1044">
        <v>1</v>
      </c>
      <c r="J1044" t="str">
        <f>VLOOKUP(Data_Sales[[#This Row],[Sales Person]],Data_Persons!$C$1:$D$9,2,FALSE)</f>
        <v>Sara</v>
      </c>
      <c r="K1044">
        <f>INDEX(Data_Persons!$B$2:$D$10,MATCH(Data_Sales[[#This Row],[Sales Person]],Data_Persons!$C$2:$C$9,0),1)</f>
        <v>2</v>
      </c>
      <c r="L1044">
        <f>VLOOKUP(Data_Sales[[#This Row],[Manager]],Data_Persons!$A$1:$C$9,2,FALSE)</f>
        <v>5</v>
      </c>
      <c r="M1044">
        <f>Data_Sales[[#This Row],[Price]]*Data_Sales[[#This Row],[Quantity]]</f>
        <v>199</v>
      </c>
    </row>
    <row r="1045" spans="1:13" x14ac:dyDescent="0.35">
      <c r="A1045" t="s">
        <v>1082</v>
      </c>
      <c r="B1045" s="2">
        <v>44599</v>
      </c>
      <c r="C1045">
        <v>15</v>
      </c>
      <c r="D1045" t="s">
        <v>46</v>
      </c>
      <c r="E1045" t="s">
        <v>23</v>
      </c>
      <c r="F1045" t="s">
        <v>24</v>
      </c>
      <c r="G1045" t="s">
        <v>2042</v>
      </c>
      <c r="H1045">
        <v>199</v>
      </c>
      <c r="I1045">
        <v>8</v>
      </c>
      <c r="J1045" t="str">
        <f>VLOOKUP(Data_Sales[[#This Row],[Sales Person]],Data_Persons!$C$1:$D$9,2,FALSE)</f>
        <v>Sara</v>
      </c>
      <c r="K1045">
        <f>INDEX(Data_Persons!$B$2:$D$10,MATCH(Data_Sales[[#This Row],[Sales Person]],Data_Persons!$C$2:$C$9,0),1)</f>
        <v>5</v>
      </c>
      <c r="L1045">
        <f>VLOOKUP(Data_Sales[[#This Row],[Manager]],Data_Persons!$A$1:$C$9,2,FALSE)</f>
        <v>5</v>
      </c>
      <c r="M1045">
        <f>Data_Sales[[#This Row],[Price]]*Data_Sales[[#This Row],[Quantity]]</f>
        <v>1592</v>
      </c>
    </row>
    <row r="1046" spans="1:13" x14ac:dyDescent="0.35">
      <c r="A1046" t="s">
        <v>1083</v>
      </c>
      <c r="B1046" s="2">
        <v>44601</v>
      </c>
      <c r="C1046">
        <v>8</v>
      </c>
      <c r="D1046" t="s">
        <v>73</v>
      </c>
      <c r="E1046" t="s">
        <v>13</v>
      </c>
      <c r="F1046" t="s">
        <v>14</v>
      </c>
      <c r="G1046" t="s">
        <v>2042</v>
      </c>
      <c r="H1046">
        <v>199</v>
      </c>
      <c r="I1046">
        <v>3</v>
      </c>
      <c r="J1046" t="str">
        <f>VLOOKUP(Data_Sales[[#This Row],[Sales Person]],Data_Persons!$C$1:$D$9,2,FALSE)</f>
        <v>Steve</v>
      </c>
      <c r="K1046">
        <f>INDEX(Data_Persons!$B$2:$D$10,MATCH(Data_Sales[[#This Row],[Sales Person]],Data_Persons!$C$2:$C$9,0),1)</f>
        <v>4</v>
      </c>
      <c r="L1046">
        <f>VLOOKUP(Data_Sales[[#This Row],[Manager]],Data_Persons!$A$1:$C$9,2,FALSE)</f>
        <v>4</v>
      </c>
      <c r="M1046">
        <f>Data_Sales[[#This Row],[Price]]*Data_Sales[[#This Row],[Quantity]]</f>
        <v>597</v>
      </c>
    </row>
    <row r="1047" spans="1:13" x14ac:dyDescent="0.35">
      <c r="A1047" t="s">
        <v>1084</v>
      </c>
      <c r="B1047" s="2">
        <v>44602</v>
      </c>
      <c r="C1047">
        <v>5</v>
      </c>
      <c r="D1047" t="s">
        <v>20</v>
      </c>
      <c r="E1047" t="s">
        <v>27</v>
      </c>
      <c r="F1047" t="s">
        <v>18</v>
      </c>
      <c r="G1047" t="s">
        <v>2042</v>
      </c>
      <c r="H1047">
        <v>199</v>
      </c>
      <c r="I1047">
        <v>5</v>
      </c>
      <c r="J1047" t="str">
        <f>VLOOKUP(Data_Sales[[#This Row],[Sales Person]],Data_Persons!$C$1:$D$9,2,FALSE)</f>
        <v>Sara</v>
      </c>
      <c r="K1047">
        <f>INDEX(Data_Persons!$B$2:$D$10,MATCH(Data_Sales[[#This Row],[Sales Person]],Data_Persons!$C$2:$C$9,0),1)</f>
        <v>2</v>
      </c>
      <c r="L1047">
        <f>VLOOKUP(Data_Sales[[#This Row],[Manager]],Data_Persons!$A$1:$C$9,2,FALSE)</f>
        <v>5</v>
      </c>
      <c r="M1047">
        <f>Data_Sales[[#This Row],[Price]]*Data_Sales[[#This Row],[Quantity]]</f>
        <v>995</v>
      </c>
    </row>
    <row r="1048" spans="1:13" x14ac:dyDescent="0.35">
      <c r="A1048" t="s">
        <v>1085</v>
      </c>
      <c r="B1048" s="2">
        <v>44605</v>
      </c>
      <c r="C1048">
        <v>8</v>
      </c>
      <c r="D1048" t="s">
        <v>73</v>
      </c>
      <c r="E1048" t="s">
        <v>13</v>
      </c>
      <c r="F1048" t="s">
        <v>14</v>
      </c>
      <c r="G1048" t="s">
        <v>2042</v>
      </c>
      <c r="H1048">
        <v>199</v>
      </c>
      <c r="I1048">
        <v>7</v>
      </c>
      <c r="J1048" t="str">
        <f>VLOOKUP(Data_Sales[[#This Row],[Sales Person]],Data_Persons!$C$1:$D$9,2,FALSE)</f>
        <v>Steve</v>
      </c>
      <c r="K1048">
        <f>INDEX(Data_Persons!$B$2:$D$10,MATCH(Data_Sales[[#This Row],[Sales Person]],Data_Persons!$C$2:$C$9,0),1)</f>
        <v>4</v>
      </c>
      <c r="L1048">
        <f>VLOOKUP(Data_Sales[[#This Row],[Manager]],Data_Persons!$A$1:$C$9,2,FALSE)</f>
        <v>4</v>
      </c>
      <c r="M1048">
        <f>Data_Sales[[#This Row],[Price]]*Data_Sales[[#This Row],[Quantity]]</f>
        <v>1393</v>
      </c>
    </row>
    <row r="1049" spans="1:13" x14ac:dyDescent="0.35">
      <c r="A1049" t="s">
        <v>1086</v>
      </c>
      <c r="B1049" s="2">
        <v>44605</v>
      </c>
      <c r="C1049">
        <v>17</v>
      </c>
      <c r="D1049" t="s">
        <v>60</v>
      </c>
      <c r="E1049" t="s">
        <v>35</v>
      </c>
      <c r="F1049" t="s">
        <v>10</v>
      </c>
      <c r="G1049" t="s">
        <v>2042</v>
      </c>
      <c r="H1049">
        <v>199</v>
      </c>
      <c r="I1049">
        <v>9</v>
      </c>
      <c r="J1049" t="str">
        <f>VLOOKUP(Data_Sales[[#This Row],[Sales Person]],Data_Persons!$C$1:$D$9,2,FALSE)</f>
        <v>Jeff</v>
      </c>
      <c r="K1049">
        <f>INDEX(Data_Persons!$B$2:$D$10,MATCH(Data_Sales[[#This Row],[Sales Person]],Data_Persons!$C$2:$C$9,0),1)</f>
        <v>5</v>
      </c>
      <c r="L1049">
        <f>VLOOKUP(Data_Sales[[#This Row],[Manager]],Data_Persons!$A$1:$C$9,2,FALSE)</f>
        <v>3</v>
      </c>
      <c r="M1049">
        <f>Data_Sales[[#This Row],[Price]]*Data_Sales[[#This Row],[Quantity]]</f>
        <v>1791</v>
      </c>
    </row>
    <row r="1050" spans="1:13" x14ac:dyDescent="0.35">
      <c r="A1050" t="s">
        <v>1087</v>
      </c>
      <c r="B1050" s="2">
        <v>44608</v>
      </c>
      <c r="C1050">
        <v>16</v>
      </c>
      <c r="D1050" t="s">
        <v>89</v>
      </c>
      <c r="E1050" t="s">
        <v>35</v>
      </c>
      <c r="F1050" t="s">
        <v>10</v>
      </c>
      <c r="G1050" t="s">
        <v>2042</v>
      </c>
      <c r="H1050">
        <v>199</v>
      </c>
      <c r="I1050">
        <v>1</v>
      </c>
      <c r="J1050" t="str">
        <f>VLOOKUP(Data_Sales[[#This Row],[Sales Person]],Data_Persons!$C$1:$D$9,2,FALSE)</f>
        <v>Jeff</v>
      </c>
      <c r="K1050">
        <f>INDEX(Data_Persons!$B$2:$D$10,MATCH(Data_Sales[[#This Row],[Sales Person]],Data_Persons!$C$2:$C$9,0),1)</f>
        <v>5</v>
      </c>
      <c r="L1050">
        <f>VLOOKUP(Data_Sales[[#This Row],[Manager]],Data_Persons!$A$1:$C$9,2,FALSE)</f>
        <v>3</v>
      </c>
      <c r="M1050">
        <f>Data_Sales[[#This Row],[Price]]*Data_Sales[[#This Row],[Quantity]]</f>
        <v>199</v>
      </c>
    </row>
    <row r="1051" spans="1:13" x14ac:dyDescent="0.35">
      <c r="A1051" t="s">
        <v>1088</v>
      </c>
      <c r="B1051" s="2">
        <v>44610</v>
      </c>
      <c r="C1051">
        <v>20</v>
      </c>
      <c r="D1051" t="s">
        <v>8</v>
      </c>
      <c r="E1051" t="s">
        <v>9</v>
      </c>
      <c r="F1051" t="s">
        <v>10</v>
      </c>
      <c r="G1051" t="s">
        <v>2042</v>
      </c>
      <c r="H1051">
        <v>199</v>
      </c>
      <c r="I1051">
        <v>5</v>
      </c>
      <c r="J1051" t="str">
        <f>VLOOKUP(Data_Sales[[#This Row],[Sales Person]],Data_Persons!$C$1:$D$9,2,FALSE)</f>
        <v>Jeff</v>
      </c>
      <c r="K1051">
        <f>INDEX(Data_Persons!$B$2:$D$10,MATCH(Data_Sales[[#This Row],[Sales Person]],Data_Persons!$C$2:$C$9,0),1)</f>
        <v>3</v>
      </c>
      <c r="L1051">
        <f>VLOOKUP(Data_Sales[[#This Row],[Manager]],Data_Persons!$A$1:$C$9,2,FALSE)</f>
        <v>3</v>
      </c>
      <c r="M1051">
        <f>Data_Sales[[#This Row],[Price]]*Data_Sales[[#This Row],[Quantity]]</f>
        <v>995</v>
      </c>
    </row>
    <row r="1052" spans="1:13" x14ac:dyDescent="0.35">
      <c r="A1052" t="s">
        <v>1089</v>
      </c>
      <c r="B1052" s="2">
        <v>44611</v>
      </c>
      <c r="C1052">
        <v>19</v>
      </c>
      <c r="D1052" t="s">
        <v>29</v>
      </c>
      <c r="E1052" t="s">
        <v>35</v>
      </c>
      <c r="F1052" t="s">
        <v>10</v>
      </c>
      <c r="G1052" t="s">
        <v>2042</v>
      </c>
      <c r="H1052">
        <v>199</v>
      </c>
      <c r="I1052">
        <v>0</v>
      </c>
      <c r="J1052" t="str">
        <f>VLOOKUP(Data_Sales[[#This Row],[Sales Person]],Data_Persons!$C$1:$D$9,2,FALSE)</f>
        <v>Jeff</v>
      </c>
      <c r="K1052">
        <f>INDEX(Data_Persons!$B$2:$D$10,MATCH(Data_Sales[[#This Row],[Sales Person]],Data_Persons!$C$2:$C$9,0),1)</f>
        <v>5</v>
      </c>
      <c r="L1052">
        <f>VLOOKUP(Data_Sales[[#This Row],[Manager]],Data_Persons!$A$1:$C$9,2,FALSE)</f>
        <v>3</v>
      </c>
      <c r="M1052">
        <f>Data_Sales[[#This Row],[Price]]*Data_Sales[[#This Row],[Quantity]]</f>
        <v>0</v>
      </c>
    </row>
    <row r="1053" spans="1:13" x14ac:dyDescent="0.35">
      <c r="A1053" t="s">
        <v>1090</v>
      </c>
      <c r="B1053" s="2">
        <v>44611</v>
      </c>
      <c r="C1053">
        <v>8</v>
      </c>
      <c r="D1053" t="s">
        <v>73</v>
      </c>
      <c r="E1053" t="s">
        <v>13</v>
      </c>
      <c r="F1053" t="s">
        <v>14</v>
      </c>
      <c r="G1053" t="s">
        <v>2042</v>
      </c>
      <c r="H1053">
        <v>199</v>
      </c>
      <c r="I1053">
        <v>5</v>
      </c>
      <c r="J1053" t="str">
        <f>VLOOKUP(Data_Sales[[#This Row],[Sales Person]],Data_Persons!$C$1:$D$9,2,FALSE)</f>
        <v>Steve</v>
      </c>
      <c r="K1053">
        <f>INDEX(Data_Persons!$B$2:$D$10,MATCH(Data_Sales[[#This Row],[Sales Person]],Data_Persons!$C$2:$C$9,0),1)</f>
        <v>4</v>
      </c>
      <c r="L1053">
        <f>VLOOKUP(Data_Sales[[#This Row],[Manager]],Data_Persons!$A$1:$C$9,2,FALSE)</f>
        <v>4</v>
      </c>
      <c r="M1053">
        <f>Data_Sales[[#This Row],[Price]]*Data_Sales[[#This Row],[Quantity]]</f>
        <v>995</v>
      </c>
    </row>
    <row r="1054" spans="1:13" x14ac:dyDescent="0.35">
      <c r="A1054" t="s">
        <v>1091</v>
      </c>
      <c r="B1054" s="2">
        <v>44611</v>
      </c>
      <c r="C1054">
        <v>7</v>
      </c>
      <c r="D1054" t="s">
        <v>40</v>
      </c>
      <c r="E1054" t="s">
        <v>13</v>
      </c>
      <c r="F1054" t="s">
        <v>14</v>
      </c>
      <c r="G1054" t="s">
        <v>2042</v>
      </c>
      <c r="H1054">
        <v>199</v>
      </c>
      <c r="I1054">
        <v>1</v>
      </c>
      <c r="J1054" t="str">
        <f>VLOOKUP(Data_Sales[[#This Row],[Sales Person]],Data_Persons!$C$1:$D$9,2,FALSE)</f>
        <v>Steve</v>
      </c>
      <c r="K1054">
        <f>INDEX(Data_Persons!$B$2:$D$10,MATCH(Data_Sales[[#This Row],[Sales Person]],Data_Persons!$C$2:$C$9,0),1)</f>
        <v>4</v>
      </c>
      <c r="L1054">
        <f>VLOOKUP(Data_Sales[[#This Row],[Manager]],Data_Persons!$A$1:$C$9,2,FALSE)</f>
        <v>4</v>
      </c>
      <c r="M1054">
        <f>Data_Sales[[#This Row],[Price]]*Data_Sales[[#This Row],[Quantity]]</f>
        <v>199</v>
      </c>
    </row>
    <row r="1055" spans="1:13" x14ac:dyDescent="0.35">
      <c r="A1055" t="s">
        <v>1092</v>
      </c>
      <c r="B1055" s="2">
        <v>44611</v>
      </c>
      <c r="C1055">
        <v>17</v>
      </c>
      <c r="D1055" t="s">
        <v>60</v>
      </c>
      <c r="E1055" t="s">
        <v>9</v>
      </c>
      <c r="F1055" t="s">
        <v>10</v>
      </c>
      <c r="G1055" t="s">
        <v>2042</v>
      </c>
      <c r="H1055">
        <v>199</v>
      </c>
      <c r="I1055">
        <v>4</v>
      </c>
      <c r="J1055" t="str">
        <f>VLOOKUP(Data_Sales[[#This Row],[Sales Person]],Data_Persons!$C$1:$D$9,2,FALSE)</f>
        <v>Jeff</v>
      </c>
      <c r="K1055">
        <f>INDEX(Data_Persons!$B$2:$D$10,MATCH(Data_Sales[[#This Row],[Sales Person]],Data_Persons!$C$2:$C$9,0),1)</f>
        <v>3</v>
      </c>
      <c r="L1055">
        <f>VLOOKUP(Data_Sales[[#This Row],[Manager]],Data_Persons!$A$1:$C$9,2,FALSE)</f>
        <v>3</v>
      </c>
      <c r="M1055">
        <f>Data_Sales[[#This Row],[Price]]*Data_Sales[[#This Row],[Quantity]]</f>
        <v>796</v>
      </c>
    </row>
    <row r="1056" spans="1:13" x14ac:dyDescent="0.35">
      <c r="A1056" t="s">
        <v>1093</v>
      </c>
      <c r="B1056" s="2">
        <v>44612</v>
      </c>
      <c r="C1056">
        <v>2</v>
      </c>
      <c r="D1056" t="s">
        <v>71</v>
      </c>
      <c r="E1056" t="s">
        <v>17</v>
      </c>
      <c r="F1056" t="s">
        <v>18</v>
      </c>
      <c r="G1056" t="s">
        <v>2042</v>
      </c>
      <c r="H1056">
        <v>199</v>
      </c>
      <c r="I1056">
        <v>3</v>
      </c>
      <c r="J1056" t="str">
        <f>VLOOKUP(Data_Sales[[#This Row],[Sales Person]],Data_Persons!$C$1:$D$9,2,FALSE)</f>
        <v>Jeff</v>
      </c>
      <c r="K1056">
        <f>INDEX(Data_Persons!$B$2:$D$10,MATCH(Data_Sales[[#This Row],[Sales Person]],Data_Persons!$C$2:$C$9,0),1)</f>
        <v>2</v>
      </c>
      <c r="L1056">
        <f>VLOOKUP(Data_Sales[[#This Row],[Manager]],Data_Persons!$A$1:$C$9,2,FALSE)</f>
        <v>3</v>
      </c>
      <c r="M1056">
        <f>Data_Sales[[#This Row],[Price]]*Data_Sales[[#This Row],[Quantity]]</f>
        <v>597</v>
      </c>
    </row>
    <row r="1057" spans="1:13" x14ac:dyDescent="0.35">
      <c r="A1057" t="s">
        <v>1094</v>
      </c>
      <c r="B1057" s="2">
        <v>44614</v>
      </c>
      <c r="C1057">
        <v>16</v>
      </c>
      <c r="D1057" t="s">
        <v>89</v>
      </c>
      <c r="E1057" t="s">
        <v>9</v>
      </c>
      <c r="F1057" t="s">
        <v>10</v>
      </c>
      <c r="G1057" t="s">
        <v>2042</v>
      </c>
      <c r="H1057">
        <v>199</v>
      </c>
      <c r="I1057">
        <v>2</v>
      </c>
      <c r="J1057" t="str">
        <f>VLOOKUP(Data_Sales[[#This Row],[Sales Person]],Data_Persons!$C$1:$D$9,2,FALSE)</f>
        <v>Jeff</v>
      </c>
      <c r="K1057">
        <f>INDEX(Data_Persons!$B$2:$D$10,MATCH(Data_Sales[[#This Row],[Sales Person]],Data_Persons!$C$2:$C$9,0),1)</f>
        <v>3</v>
      </c>
      <c r="L1057">
        <f>VLOOKUP(Data_Sales[[#This Row],[Manager]],Data_Persons!$A$1:$C$9,2,FALSE)</f>
        <v>3</v>
      </c>
      <c r="M1057">
        <f>Data_Sales[[#This Row],[Price]]*Data_Sales[[#This Row],[Quantity]]</f>
        <v>398</v>
      </c>
    </row>
    <row r="1058" spans="1:13" x14ac:dyDescent="0.35">
      <c r="A1058" t="s">
        <v>1095</v>
      </c>
      <c r="B1058" s="2">
        <v>44614</v>
      </c>
      <c r="C1058">
        <v>3</v>
      </c>
      <c r="D1058" t="s">
        <v>26</v>
      </c>
      <c r="E1058" t="s">
        <v>27</v>
      </c>
      <c r="F1058" t="s">
        <v>18</v>
      </c>
      <c r="G1058" t="s">
        <v>2042</v>
      </c>
      <c r="H1058">
        <v>199</v>
      </c>
      <c r="I1058">
        <v>9</v>
      </c>
      <c r="J1058" t="str">
        <f>VLOOKUP(Data_Sales[[#This Row],[Sales Person]],Data_Persons!$C$1:$D$9,2,FALSE)</f>
        <v>Sara</v>
      </c>
      <c r="K1058">
        <f>INDEX(Data_Persons!$B$2:$D$10,MATCH(Data_Sales[[#This Row],[Sales Person]],Data_Persons!$C$2:$C$9,0),1)</f>
        <v>2</v>
      </c>
      <c r="L1058">
        <f>VLOOKUP(Data_Sales[[#This Row],[Manager]],Data_Persons!$A$1:$C$9,2,FALSE)</f>
        <v>5</v>
      </c>
      <c r="M1058">
        <f>Data_Sales[[#This Row],[Price]]*Data_Sales[[#This Row],[Quantity]]</f>
        <v>1791</v>
      </c>
    </row>
    <row r="1059" spans="1:13" x14ac:dyDescent="0.35">
      <c r="A1059" t="s">
        <v>1096</v>
      </c>
      <c r="B1059" s="2">
        <v>44615</v>
      </c>
      <c r="C1059">
        <v>6</v>
      </c>
      <c r="D1059" t="s">
        <v>12</v>
      </c>
      <c r="E1059" t="s">
        <v>13</v>
      </c>
      <c r="F1059" t="s">
        <v>14</v>
      </c>
      <c r="G1059" t="s">
        <v>2042</v>
      </c>
      <c r="H1059">
        <v>199</v>
      </c>
      <c r="I1059">
        <v>8</v>
      </c>
      <c r="J1059" t="str">
        <f>VLOOKUP(Data_Sales[[#This Row],[Sales Person]],Data_Persons!$C$1:$D$9,2,FALSE)</f>
        <v>Steve</v>
      </c>
      <c r="K1059">
        <f>INDEX(Data_Persons!$B$2:$D$10,MATCH(Data_Sales[[#This Row],[Sales Person]],Data_Persons!$C$2:$C$9,0),1)</f>
        <v>4</v>
      </c>
      <c r="L1059">
        <f>VLOOKUP(Data_Sales[[#This Row],[Manager]],Data_Persons!$A$1:$C$9,2,FALSE)</f>
        <v>4</v>
      </c>
      <c r="M1059">
        <f>Data_Sales[[#This Row],[Price]]*Data_Sales[[#This Row],[Quantity]]</f>
        <v>1592</v>
      </c>
    </row>
    <row r="1060" spans="1:13" x14ac:dyDescent="0.35">
      <c r="A1060" t="s">
        <v>1097</v>
      </c>
      <c r="B1060" s="2">
        <v>44618</v>
      </c>
      <c r="C1060">
        <v>11</v>
      </c>
      <c r="D1060" t="s">
        <v>112</v>
      </c>
      <c r="E1060" t="s">
        <v>23</v>
      </c>
      <c r="F1060" t="s">
        <v>24</v>
      </c>
      <c r="G1060" t="s">
        <v>2042</v>
      </c>
      <c r="H1060">
        <v>199</v>
      </c>
      <c r="I1060">
        <v>9</v>
      </c>
      <c r="J1060" t="str">
        <f>VLOOKUP(Data_Sales[[#This Row],[Sales Person]],Data_Persons!$C$1:$D$9,2,FALSE)</f>
        <v>Sara</v>
      </c>
      <c r="K1060">
        <f>INDEX(Data_Persons!$B$2:$D$10,MATCH(Data_Sales[[#This Row],[Sales Person]],Data_Persons!$C$2:$C$9,0),1)</f>
        <v>5</v>
      </c>
      <c r="L1060">
        <f>VLOOKUP(Data_Sales[[#This Row],[Manager]],Data_Persons!$A$1:$C$9,2,FALSE)</f>
        <v>5</v>
      </c>
      <c r="M1060">
        <f>Data_Sales[[#This Row],[Price]]*Data_Sales[[#This Row],[Quantity]]</f>
        <v>1791</v>
      </c>
    </row>
    <row r="1061" spans="1:13" x14ac:dyDescent="0.35">
      <c r="A1061" t="s">
        <v>1098</v>
      </c>
      <c r="B1061" s="2">
        <v>44619</v>
      </c>
      <c r="C1061">
        <v>11</v>
      </c>
      <c r="D1061" t="s">
        <v>112</v>
      </c>
      <c r="E1061" t="s">
        <v>33</v>
      </c>
      <c r="F1061" t="s">
        <v>24</v>
      </c>
      <c r="G1061" t="s">
        <v>2042</v>
      </c>
      <c r="H1061">
        <v>199</v>
      </c>
      <c r="I1061">
        <v>9</v>
      </c>
      <c r="J1061" t="str">
        <f>VLOOKUP(Data_Sales[[#This Row],[Sales Person]],Data_Persons!$C$1:$D$9,2,FALSE)</f>
        <v>Steve</v>
      </c>
      <c r="K1061">
        <f>INDEX(Data_Persons!$B$2:$D$10,MATCH(Data_Sales[[#This Row],[Sales Person]],Data_Persons!$C$2:$C$9,0),1)</f>
        <v>6</v>
      </c>
      <c r="L1061">
        <f>VLOOKUP(Data_Sales[[#This Row],[Manager]],Data_Persons!$A$1:$C$9,2,FALSE)</f>
        <v>4</v>
      </c>
      <c r="M1061">
        <f>Data_Sales[[#This Row],[Price]]*Data_Sales[[#This Row],[Quantity]]</f>
        <v>1791</v>
      </c>
    </row>
    <row r="1062" spans="1:13" x14ac:dyDescent="0.35">
      <c r="A1062" t="s">
        <v>1099</v>
      </c>
      <c r="B1062" s="2">
        <v>44621</v>
      </c>
      <c r="C1062">
        <v>3</v>
      </c>
      <c r="D1062" t="s">
        <v>26</v>
      </c>
      <c r="E1062" t="s">
        <v>17</v>
      </c>
      <c r="F1062" t="s">
        <v>18</v>
      </c>
      <c r="G1062" t="s">
        <v>2042</v>
      </c>
      <c r="H1062">
        <v>199</v>
      </c>
      <c r="I1062">
        <v>6</v>
      </c>
      <c r="J1062" t="str">
        <f>VLOOKUP(Data_Sales[[#This Row],[Sales Person]],Data_Persons!$C$1:$D$9,2,FALSE)</f>
        <v>Jeff</v>
      </c>
      <c r="K1062">
        <f>INDEX(Data_Persons!$B$2:$D$10,MATCH(Data_Sales[[#This Row],[Sales Person]],Data_Persons!$C$2:$C$9,0),1)</f>
        <v>2</v>
      </c>
      <c r="L1062">
        <f>VLOOKUP(Data_Sales[[#This Row],[Manager]],Data_Persons!$A$1:$C$9,2,FALSE)</f>
        <v>3</v>
      </c>
      <c r="M1062">
        <f>Data_Sales[[#This Row],[Price]]*Data_Sales[[#This Row],[Quantity]]</f>
        <v>1194</v>
      </c>
    </row>
    <row r="1063" spans="1:13" x14ac:dyDescent="0.35">
      <c r="A1063" t="s">
        <v>1100</v>
      </c>
      <c r="B1063" s="2">
        <v>44625</v>
      </c>
      <c r="C1063">
        <v>16</v>
      </c>
      <c r="D1063" t="s">
        <v>89</v>
      </c>
      <c r="E1063" t="s">
        <v>9</v>
      </c>
      <c r="F1063" t="s">
        <v>10</v>
      </c>
      <c r="G1063" t="s">
        <v>2042</v>
      </c>
      <c r="H1063">
        <v>199</v>
      </c>
      <c r="I1063">
        <v>5</v>
      </c>
      <c r="J1063" t="str">
        <f>VLOOKUP(Data_Sales[[#This Row],[Sales Person]],Data_Persons!$C$1:$D$9,2,FALSE)</f>
        <v>Jeff</v>
      </c>
      <c r="K1063">
        <f>INDEX(Data_Persons!$B$2:$D$10,MATCH(Data_Sales[[#This Row],[Sales Person]],Data_Persons!$C$2:$C$9,0),1)</f>
        <v>3</v>
      </c>
      <c r="L1063">
        <f>VLOOKUP(Data_Sales[[#This Row],[Manager]],Data_Persons!$A$1:$C$9,2,FALSE)</f>
        <v>3</v>
      </c>
      <c r="M1063">
        <f>Data_Sales[[#This Row],[Price]]*Data_Sales[[#This Row],[Quantity]]</f>
        <v>995</v>
      </c>
    </row>
    <row r="1064" spans="1:13" x14ac:dyDescent="0.35">
      <c r="A1064" t="s">
        <v>1101</v>
      </c>
      <c r="B1064" s="2">
        <v>44627</v>
      </c>
      <c r="C1064">
        <v>2</v>
      </c>
      <c r="D1064" t="s">
        <v>71</v>
      </c>
      <c r="E1064" t="s">
        <v>17</v>
      </c>
      <c r="F1064" t="s">
        <v>18</v>
      </c>
      <c r="G1064" t="s">
        <v>2042</v>
      </c>
      <c r="H1064">
        <v>199</v>
      </c>
      <c r="I1064">
        <v>7</v>
      </c>
      <c r="J1064" t="str">
        <f>VLOOKUP(Data_Sales[[#This Row],[Sales Person]],Data_Persons!$C$1:$D$9,2,FALSE)</f>
        <v>Jeff</v>
      </c>
      <c r="K1064">
        <f>INDEX(Data_Persons!$B$2:$D$10,MATCH(Data_Sales[[#This Row],[Sales Person]],Data_Persons!$C$2:$C$9,0),1)</f>
        <v>2</v>
      </c>
      <c r="L1064">
        <f>VLOOKUP(Data_Sales[[#This Row],[Manager]],Data_Persons!$A$1:$C$9,2,FALSE)</f>
        <v>3</v>
      </c>
      <c r="M1064">
        <f>Data_Sales[[#This Row],[Price]]*Data_Sales[[#This Row],[Quantity]]</f>
        <v>1393</v>
      </c>
    </row>
    <row r="1065" spans="1:13" x14ac:dyDescent="0.35">
      <c r="A1065" t="s">
        <v>1102</v>
      </c>
      <c r="B1065" s="2">
        <v>44627</v>
      </c>
      <c r="C1065">
        <v>4</v>
      </c>
      <c r="D1065" t="s">
        <v>16</v>
      </c>
      <c r="E1065" t="s">
        <v>27</v>
      </c>
      <c r="F1065" t="s">
        <v>18</v>
      </c>
      <c r="G1065" t="s">
        <v>2042</v>
      </c>
      <c r="H1065">
        <v>199</v>
      </c>
      <c r="I1065">
        <v>1</v>
      </c>
      <c r="J1065" t="str">
        <f>VLOOKUP(Data_Sales[[#This Row],[Sales Person]],Data_Persons!$C$1:$D$9,2,FALSE)</f>
        <v>Sara</v>
      </c>
      <c r="K1065">
        <f>INDEX(Data_Persons!$B$2:$D$10,MATCH(Data_Sales[[#This Row],[Sales Person]],Data_Persons!$C$2:$C$9,0),1)</f>
        <v>2</v>
      </c>
      <c r="L1065">
        <f>VLOOKUP(Data_Sales[[#This Row],[Manager]],Data_Persons!$A$1:$C$9,2,FALSE)</f>
        <v>5</v>
      </c>
      <c r="M1065">
        <f>Data_Sales[[#This Row],[Price]]*Data_Sales[[#This Row],[Quantity]]</f>
        <v>199</v>
      </c>
    </row>
    <row r="1066" spans="1:13" x14ac:dyDescent="0.35">
      <c r="A1066" t="s">
        <v>1103</v>
      </c>
      <c r="B1066" s="2">
        <v>44627</v>
      </c>
      <c r="C1066">
        <v>6</v>
      </c>
      <c r="D1066" t="s">
        <v>12</v>
      </c>
      <c r="E1066" t="s">
        <v>38</v>
      </c>
      <c r="F1066" t="s">
        <v>14</v>
      </c>
      <c r="G1066" t="s">
        <v>2042</v>
      </c>
      <c r="H1066">
        <v>199</v>
      </c>
      <c r="I1066">
        <v>0</v>
      </c>
      <c r="J1066" t="str">
        <f>VLOOKUP(Data_Sales[[#This Row],[Sales Person]],Data_Persons!$C$1:$D$9,2,FALSE)</f>
        <v>Philip</v>
      </c>
      <c r="K1066">
        <f>INDEX(Data_Persons!$B$2:$D$10,MATCH(Data_Sales[[#This Row],[Sales Person]],Data_Persons!$C$2:$C$9,0),1)</f>
        <v>8</v>
      </c>
      <c r="L1066">
        <f>VLOOKUP(Data_Sales[[#This Row],[Manager]],Data_Persons!$A$1:$C$9,2,FALSE)</f>
        <v>8</v>
      </c>
      <c r="M1066">
        <f>Data_Sales[[#This Row],[Price]]*Data_Sales[[#This Row],[Quantity]]</f>
        <v>0</v>
      </c>
    </row>
    <row r="1067" spans="1:13" x14ac:dyDescent="0.35">
      <c r="A1067" t="s">
        <v>1104</v>
      </c>
      <c r="B1067" s="2">
        <v>44629</v>
      </c>
      <c r="C1067">
        <v>4</v>
      </c>
      <c r="D1067" t="s">
        <v>16</v>
      </c>
      <c r="E1067" t="s">
        <v>27</v>
      </c>
      <c r="F1067" t="s">
        <v>18</v>
      </c>
      <c r="G1067" t="s">
        <v>2042</v>
      </c>
      <c r="H1067">
        <v>199</v>
      </c>
      <c r="I1067">
        <v>6</v>
      </c>
      <c r="J1067" t="str">
        <f>VLOOKUP(Data_Sales[[#This Row],[Sales Person]],Data_Persons!$C$1:$D$9,2,FALSE)</f>
        <v>Sara</v>
      </c>
      <c r="K1067">
        <f>INDEX(Data_Persons!$B$2:$D$10,MATCH(Data_Sales[[#This Row],[Sales Person]],Data_Persons!$C$2:$C$9,0),1)</f>
        <v>2</v>
      </c>
      <c r="L1067">
        <f>VLOOKUP(Data_Sales[[#This Row],[Manager]],Data_Persons!$A$1:$C$9,2,FALSE)</f>
        <v>5</v>
      </c>
      <c r="M1067">
        <f>Data_Sales[[#This Row],[Price]]*Data_Sales[[#This Row],[Quantity]]</f>
        <v>1194</v>
      </c>
    </row>
    <row r="1068" spans="1:13" x14ac:dyDescent="0.35">
      <c r="A1068" t="s">
        <v>1105</v>
      </c>
      <c r="B1068" s="2">
        <v>44629</v>
      </c>
      <c r="C1068">
        <v>19</v>
      </c>
      <c r="D1068" t="s">
        <v>29</v>
      </c>
      <c r="E1068" t="s">
        <v>9</v>
      </c>
      <c r="F1068" t="s">
        <v>10</v>
      </c>
      <c r="G1068" t="s">
        <v>2042</v>
      </c>
      <c r="H1068">
        <v>199</v>
      </c>
      <c r="I1068">
        <v>4</v>
      </c>
      <c r="J1068" t="str">
        <f>VLOOKUP(Data_Sales[[#This Row],[Sales Person]],Data_Persons!$C$1:$D$9,2,FALSE)</f>
        <v>Jeff</v>
      </c>
      <c r="K1068">
        <f>INDEX(Data_Persons!$B$2:$D$10,MATCH(Data_Sales[[#This Row],[Sales Person]],Data_Persons!$C$2:$C$9,0),1)</f>
        <v>3</v>
      </c>
      <c r="L1068">
        <f>VLOOKUP(Data_Sales[[#This Row],[Manager]],Data_Persons!$A$1:$C$9,2,FALSE)</f>
        <v>3</v>
      </c>
      <c r="M1068">
        <f>Data_Sales[[#This Row],[Price]]*Data_Sales[[#This Row],[Quantity]]</f>
        <v>796</v>
      </c>
    </row>
    <row r="1069" spans="1:13" x14ac:dyDescent="0.35">
      <c r="A1069" t="s">
        <v>1106</v>
      </c>
      <c r="B1069" s="2">
        <v>44629</v>
      </c>
      <c r="C1069">
        <v>8</v>
      </c>
      <c r="D1069" t="s">
        <v>73</v>
      </c>
      <c r="E1069" t="s">
        <v>38</v>
      </c>
      <c r="F1069" t="s">
        <v>14</v>
      </c>
      <c r="G1069" t="s">
        <v>2042</v>
      </c>
      <c r="H1069">
        <v>199</v>
      </c>
      <c r="I1069">
        <v>7</v>
      </c>
      <c r="J1069" t="str">
        <f>VLOOKUP(Data_Sales[[#This Row],[Sales Person]],Data_Persons!$C$1:$D$9,2,FALSE)</f>
        <v>Philip</v>
      </c>
      <c r="K1069">
        <f>INDEX(Data_Persons!$B$2:$D$10,MATCH(Data_Sales[[#This Row],[Sales Person]],Data_Persons!$C$2:$C$9,0),1)</f>
        <v>8</v>
      </c>
      <c r="L1069">
        <f>VLOOKUP(Data_Sales[[#This Row],[Manager]],Data_Persons!$A$1:$C$9,2,FALSE)</f>
        <v>8</v>
      </c>
      <c r="M1069">
        <f>Data_Sales[[#This Row],[Price]]*Data_Sales[[#This Row],[Quantity]]</f>
        <v>1393</v>
      </c>
    </row>
    <row r="1070" spans="1:13" x14ac:dyDescent="0.35">
      <c r="A1070" t="s">
        <v>1107</v>
      </c>
      <c r="B1070" s="2">
        <v>44630</v>
      </c>
      <c r="C1070">
        <v>15</v>
      </c>
      <c r="D1070" t="s">
        <v>46</v>
      </c>
      <c r="E1070" t="s">
        <v>33</v>
      </c>
      <c r="F1070" t="s">
        <v>24</v>
      </c>
      <c r="G1070" t="s">
        <v>2042</v>
      </c>
      <c r="H1070">
        <v>199</v>
      </c>
      <c r="I1070">
        <v>2</v>
      </c>
      <c r="J1070" t="str">
        <f>VLOOKUP(Data_Sales[[#This Row],[Sales Person]],Data_Persons!$C$1:$D$9,2,FALSE)</f>
        <v>Steve</v>
      </c>
      <c r="K1070">
        <f>INDEX(Data_Persons!$B$2:$D$10,MATCH(Data_Sales[[#This Row],[Sales Person]],Data_Persons!$C$2:$C$9,0),1)</f>
        <v>6</v>
      </c>
      <c r="L1070">
        <f>VLOOKUP(Data_Sales[[#This Row],[Manager]],Data_Persons!$A$1:$C$9,2,FALSE)</f>
        <v>4</v>
      </c>
      <c r="M1070">
        <f>Data_Sales[[#This Row],[Price]]*Data_Sales[[#This Row],[Quantity]]</f>
        <v>398</v>
      </c>
    </row>
    <row r="1071" spans="1:13" x14ac:dyDescent="0.35">
      <c r="A1071" t="s">
        <v>1108</v>
      </c>
      <c r="B1071" s="2">
        <v>44631</v>
      </c>
      <c r="C1071">
        <v>14</v>
      </c>
      <c r="D1071" t="s">
        <v>62</v>
      </c>
      <c r="E1071" t="s">
        <v>23</v>
      </c>
      <c r="F1071" t="s">
        <v>24</v>
      </c>
      <c r="G1071" t="s">
        <v>2042</v>
      </c>
      <c r="H1071">
        <v>199</v>
      </c>
      <c r="I1071">
        <v>1</v>
      </c>
      <c r="J1071" t="str">
        <f>VLOOKUP(Data_Sales[[#This Row],[Sales Person]],Data_Persons!$C$1:$D$9,2,FALSE)</f>
        <v>Sara</v>
      </c>
      <c r="K1071">
        <f>INDEX(Data_Persons!$B$2:$D$10,MATCH(Data_Sales[[#This Row],[Sales Person]],Data_Persons!$C$2:$C$9,0),1)</f>
        <v>5</v>
      </c>
      <c r="L1071">
        <f>VLOOKUP(Data_Sales[[#This Row],[Manager]],Data_Persons!$A$1:$C$9,2,FALSE)</f>
        <v>5</v>
      </c>
      <c r="M1071">
        <f>Data_Sales[[#This Row],[Price]]*Data_Sales[[#This Row],[Quantity]]</f>
        <v>199</v>
      </c>
    </row>
    <row r="1072" spans="1:13" x14ac:dyDescent="0.35">
      <c r="A1072" t="s">
        <v>1109</v>
      </c>
      <c r="B1072" s="2">
        <v>44631</v>
      </c>
      <c r="C1072">
        <v>8</v>
      </c>
      <c r="D1072" t="s">
        <v>73</v>
      </c>
      <c r="E1072" t="s">
        <v>38</v>
      </c>
      <c r="F1072" t="s">
        <v>14</v>
      </c>
      <c r="G1072" t="s">
        <v>2042</v>
      </c>
      <c r="H1072">
        <v>199</v>
      </c>
      <c r="I1072">
        <v>5</v>
      </c>
      <c r="J1072" t="str">
        <f>VLOOKUP(Data_Sales[[#This Row],[Sales Person]],Data_Persons!$C$1:$D$9,2,FALSE)</f>
        <v>Philip</v>
      </c>
      <c r="K1072">
        <f>INDEX(Data_Persons!$B$2:$D$10,MATCH(Data_Sales[[#This Row],[Sales Person]],Data_Persons!$C$2:$C$9,0),1)</f>
        <v>8</v>
      </c>
      <c r="L1072">
        <f>VLOOKUP(Data_Sales[[#This Row],[Manager]],Data_Persons!$A$1:$C$9,2,FALSE)</f>
        <v>8</v>
      </c>
      <c r="M1072">
        <f>Data_Sales[[#This Row],[Price]]*Data_Sales[[#This Row],[Quantity]]</f>
        <v>995</v>
      </c>
    </row>
    <row r="1073" spans="1:13" x14ac:dyDescent="0.35">
      <c r="A1073" t="s">
        <v>1110</v>
      </c>
      <c r="B1073" s="2">
        <v>44633</v>
      </c>
      <c r="C1073">
        <v>11</v>
      </c>
      <c r="D1073" t="s">
        <v>112</v>
      </c>
      <c r="E1073" t="s">
        <v>23</v>
      </c>
      <c r="F1073" t="s">
        <v>24</v>
      </c>
      <c r="G1073" t="s">
        <v>2042</v>
      </c>
      <c r="H1073">
        <v>199</v>
      </c>
      <c r="I1073">
        <v>0</v>
      </c>
      <c r="J1073" t="str">
        <f>VLOOKUP(Data_Sales[[#This Row],[Sales Person]],Data_Persons!$C$1:$D$9,2,FALSE)</f>
        <v>Sara</v>
      </c>
      <c r="K1073">
        <f>INDEX(Data_Persons!$B$2:$D$10,MATCH(Data_Sales[[#This Row],[Sales Person]],Data_Persons!$C$2:$C$9,0),1)</f>
        <v>5</v>
      </c>
      <c r="L1073">
        <f>VLOOKUP(Data_Sales[[#This Row],[Manager]],Data_Persons!$A$1:$C$9,2,FALSE)</f>
        <v>5</v>
      </c>
      <c r="M1073">
        <f>Data_Sales[[#This Row],[Price]]*Data_Sales[[#This Row],[Quantity]]</f>
        <v>0</v>
      </c>
    </row>
    <row r="1074" spans="1:13" x14ac:dyDescent="0.35">
      <c r="A1074" t="s">
        <v>1111</v>
      </c>
      <c r="B1074" s="2">
        <v>44635</v>
      </c>
      <c r="C1074">
        <v>1</v>
      </c>
      <c r="D1074" t="s">
        <v>58</v>
      </c>
      <c r="E1074" t="s">
        <v>27</v>
      </c>
      <c r="F1074" t="s">
        <v>18</v>
      </c>
      <c r="G1074" t="s">
        <v>2042</v>
      </c>
      <c r="H1074">
        <v>199</v>
      </c>
      <c r="I1074">
        <v>4</v>
      </c>
      <c r="J1074" t="str">
        <f>VLOOKUP(Data_Sales[[#This Row],[Sales Person]],Data_Persons!$C$1:$D$9,2,FALSE)</f>
        <v>Sara</v>
      </c>
      <c r="K1074">
        <f>INDEX(Data_Persons!$B$2:$D$10,MATCH(Data_Sales[[#This Row],[Sales Person]],Data_Persons!$C$2:$C$9,0),1)</f>
        <v>2</v>
      </c>
      <c r="L1074">
        <f>VLOOKUP(Data_Sales[[#This Row],[Manager]],Data_Persons!$A$1:$C$9,2,FALSE)</f>
        <v>5</v>
      </c>
      <c r="M1074">
        <f>Data_Sales[[#This Row],[Price]]*Data_Sales[[#This Row],[Quantity]]</f>
        <v>796</v>
      </c>
    </row>
    <row r="1075" spans="1:13" x14ac:dyDescent="0.35">
      <c r="A1075" t="s">
        <v>1112</v>
      </c>
      <c r="B1075" s="2">
        <v>44639</v>
      </c>
      <c r="C1075">
        <v>15</v>
      </c>
      <c r="D1075" t="s">
        <v>46</v>
      </c>
      <c r="E1075" t="s">
        <v>23</v>
      </c>
      <c r="F1075" t="s">
        <v>24</v>
      </c>
      <c r="G1075" t="s">
        <v>2042</v>
      </c>
      <c r="H1075">
        <v>199</v>
      </c>
      <c r="I1075">
        <v>9</v>
      </c>
      <c r="J1075" t="str">
        <f>VLOOKUP(Data_Sales[[#This Row],[Sales Person]],Data_Persons!$C$1:$D$9,2,FALSE)</f>
        <v>Sara</v>
      </c>
      <c r="K1075">
        <f>INDEX(Data_Persons!$B$2:$D$10,MATCH(Data_Sales[[#This Row],[Sales Person]],Data_Persons!$C$2:$C$9,0),1)</f>
        <v>5</v>
      </c>
      <c r="L1075">
        <f>VLOOKUP(Data_Sales[[#This Row],[Manager]],Data_Persons!$A$1:$C$9,2,FALSE)</f>
        <v>5</v>
      </c>
      <c r="M1075">
        <f>Data_Sales[[#This Row],[Price]]*Data_Sales[[#This Row],[Quantity]]</f>
        <v>1791</v>
      </c>
    </row>
    <row r="1076" spans="1:13" x14ac:dyDescent="0.35">
      <c r="A1076" t="s">
        <v>1113</v>
      </c>
      <c r="B1076" s="2">
        <v>44639</v>
      </c>
      <c r="C1076">
        <v>2</v>
      </c>
      <c r="D1076" t="s">
        <v>71</v>
      </c>
      <c r="E1076" t="s">
        <v>27</v>
      </c>
      <c r="F1076" t="s">
        <v>18</v>
      </c>
      <c r="G1076" t="s">
        <v>2042</v>
      </c>
      <c r="H1076">
        <v>199</v>
      </c>
      <c r="I1076">
        <v>8</v>
      </c>
      <c r="J1076" t="str">
        <f>VLOOKUP(Data_Sales[[#This Row],[Sales Person]],Data_Persons!$C$1:$D$9,2,FALSE)</f>
        <v>Sara</v>
      </c>
      <c r="K1076">
        <f>INDEX(Data_Persons!$B$2:$D$10,MATCH(Data_Sales[[#This Row],[Sales Person]],Data_Persons!$C$2:$C$9,0),1)</f>
        <v>2</v>
      </c>
      <c r="L1076">
        <f>VLOOKUP(Data_Sales[[#This Row],[Manager]],Data_Persons!$A$1:$C$9,2,FALSE)</f>
        <v>5</v>
      </c>
      <c r="M1076">
        <f>Data_Sales[[#This Row],[Price]]*Data_Sales[[#This Row],[Quantity]]</f>
        <v>1592</v>
      </c>
    </row>
    <row r="1077" spans="1:13" x14ac:dyDescent="0.35">
      <c r="A1077" t="s">
        <v>1114</v>
      </c>
      <c r="B1077" s="2">
        <v>44641</v>
      </c>
      <c r="C1077">
        <v>4</v>
      </c>
      <c r="D1077" t="s">
        <v>16</v>
      </c>
      <c r="E1077" t="s">
        <v>17</v>
      </c>
      <c r="F1077" t="s">
        <v>18</v>
      </c>
      <c r="G1077" t="s">
        <v>2042</v>
      </c>
      <c r="H1077">
        <v>199</v>
      </c>
      <c r="I1077">
        <v>3</v>
      </c>
      <c r="J1077" t="str">
        <f>VLOOKUP(Data_Sales[[#This Row],[Sales Person]],Data_Persons!$C$1:$D$9,2,FALSE)</f>
        <v>Jeff</v>
      </c>
      <c r="K1077">
        <f>INDEX(Data_Persons!$B$2:$D$10,MATCH(Data_Sales[[#This Row],[Sales Person]],Data_Persons!$C$2:$C$9,0),1)</f>
        <v>2</v>
      </c>
      <c r="L1077">
        <f>VLOOKUP(Data_Sales[[#This Row],[Manager]],Data_Persons!$A$1:$C$9,2,FALSE)</f>
        <v>3</v>
      </c>
      <c r="M1077">
        <f>Data_Sales[[#This Row],[Price]]*Data_Sales[[#This Row],[Quantity]]</f>
        <v>597</v>
      </c>
    </row>
    <row r="1078" spans="1:13" x14ac:dyDescent="0.35">
      <c r="A1078" t="s">
        <v>1115</v>
      </c>
      <c r="B1078" s="2">
        <v>44643</v>
      </c>
      <c r="C1078">
        <v>2</v>
      </c>
      <c r="D1078" t="s">
        <v>71</v>
      </c>
      <c r="E1078" t="s">
        <v>27</v>
      </c>
      <c r="F1078" t="s">
        <v>18</v>
      </c>
      <c r="G1078" t="s">
        <v>2042</v>
      </c>
      <c r="H1078">
        <v>199</v>
      </c>
      <c r="I1078">
        <v>8</v>
      </c>
      <c r="J1078" t="str">
        <f>VLOOKUP(Data_Sales[[#This Row],[Sales Person]],Data_Persons!$C$1:$D$9,2,FALSE)</f>
        <v>Sara</v>
      </c>
      <c r="K1078">
        <f>INDEX(Data_Persons!$B$2:$D$10,MATCH(Data_Sales[[#This Row],[Sales Person]],Data_Persons!$C$2:$C$9,0),1)</f>
        <v>2</v>
      </c>
      <c r="L1078">
        <f>VLOOKUP(Data_Sales[[#This Row],[Manager]],Data_Persons!$A$1:$C$9,2,FALSE)</f>
        <v>5</v>
      </c>
      <c r="M1078">
        <f>Data_Sales[[#This Row],[Price]]*Data_Sales[[#This Row],[Quantity]]</f>
        <v>1592</v>
      </c>
    </row>
    <row r="1079" spans="1:13" x14ac:dyDescent="0.35">
      <c r="A1079" t="s">
        <v>1116</v>
      </c>
      <c r="B1079" s="2">
        <v>44643</v>
      </c>
      <c r="C1079">
        <v>11</v>
      </c>
      <c r="D1079" t="s">
        <v>112</v>
      </c>
      <c r="E1079" t="s">
        <v>33</v>
      </c>
      <c r="F1079" t="s">
        <v>24</v>
      </c>
      <c r="G1079" t="s">
        <v>2042</v>
      </c>
      <c r="H1079">
        <v>199</v>
      </c>
      <c r="I1079">
        <v>8</v>
      </c>
      <c r="J1079" t="str">
        <f>VLOOKUP(Data_Sales[[#This Row],[Sales Person]],Data_Persons!$C$1:$D$9,2,FALSE)</f>
        <v>Steve</v>
      </c>
      <c r="K1079">
        <f>INDEX(Data_Persons!$B$2:$D$10,MATCH(Data_Sales[[#This Row],[Sales Person]],Data_Persons!$C$2:$C$9,0),1)</f>
        <v>6</v>
      </c>
      <c r="L1079">
        <f>VLOOKUP(Data_Sales[[#This Row],[Manager]],Data_Persons!$A$1:$C$9,2,FALSE)</f>
        <v>4</v>
      </c>
      <c r="M1079">
        <f>Data_Sales[[#This Row],[Price]]*Data_Sales[[#This Row],[Quantity]]</f>
        <v>1592</v>
      </c>
    </row>
    <row r="1080" spans="1:13" x14ac:dyDescent="0.35">
      <c r="A1080" t="s">
        <v>1117</v>
      </c>
      <c r="B1080" s="2">
        <v>44646</v>
      </c>
      <c r="C1080">
        <v>8</v>
      </c>
      <c r="D1080" t="s">
        <v>73</v>
      </c>
      <c r="E1080" t="s">
        <v>13</v>
      </c>
      <c r="F1080" t="s">
        <v>14</v>
      </c>
      <c r="G1080" t="s">
        <v>2042</v>
      </c>
      <c r="H1080">
        <v>199</v>
      </c>
      <c r="I1080">
        <v>1</v>
      </c>
      <c r="J1080" t="str">
        <f>VLOOKUP(Data_Sales[[#This Row],[Sales Person]],Data_Persons!$C$1:$D$9,2,FALSE)</f>
        <v>Steve</v>
      </c>
      <c r="K1080">
        <f>INDEX(Data_Persons!$B$2:$D$10,MATCH(Data_Sales[[#This Row],[Sales Person]],Data_Persons!$C$2:$C$9,0),1)</f>
        <v>4</v>
      </c>
      <c r="L1080">
        <f>VLOOKUP(Data_Sales[[#This Row],[Manager]],Data_Persons!$A$1:$C$9,2,FALSE)</f>
        <v>4</v>
      </c>
      <c r="M1080">
        <f>Data_Sales[[#This Row],[Price]]*Data_Sales[[#This Row],[Quantity]]</f>
        <v>199</v>
      </c>
    </row>
    <row r="1081" spans="1:13" x14ac:dyDescent="0.35">
      <c r="A1081" t="s">
        <v>1118</v>
      </c>
      <c r="B1081" s="2">
        <v>44647</v>
      </c>
      <c r="C1081">
        <v>18</v>
      </c>
      <c r="D1081" t="s">
        <v>49</v>
      </c>
      <c r="E1081" t="s">
        <v>35</v>
      </c>
      <c r="F1081" t="s">
        <v>10</v>
      </c>
      <c r="G1081" t="s">
        <v>2042</v>
      </c>
      <c r="H1081">
        <v>199</v>
      </c>
      <c r="I1081">
        <v>2</v>
      </c>
      <c r="J1081" t="str">
        <f>VLOOKUP(Data_Sales[[#This Row],[Sales Person]],Data_Persons!$C$1:$D$9,2,FALSE)</f>
        <v>Jeff</v>
      </c>
      <c r="K1081">
        <f>INDEX(Data_Persons!$B$2:$D$10,MATCH(Data_Sales[[#This Row],[Sales Person]],Data_Persons!$C$2:$C$9,0),1)</f>
        <v>5</v>
      </c>
      <c r="L1081">
        <f>VLOOKUP(Data_Sales[[#This Row],[Manager]],Data_Persons!$A$1:$C$9,2,FALSE)</f>
        <v>3</v>
      </c>
      <c r="M1081">
        <f>Data_Sales[[#This Row],[Price]]*Data_Sales[[#This Row],[Quantity]]</f>
        <v>398</v>
      </c>
    </row>
    <row r="1082" spans="1:13" x14ac:dyDescent="0.35">
      <c r="A1082" t="s">
        <v>1119</v>
      </c>
      <c r="B1082" s="2">
        <v>44649</v>
      </c>
      <c r="C1082">
        <v>18</v>
      </c>
      <c r="D1082" t="s">
        <v>49</v>
      </c>
      <c r="E1082" t="s">
        <v>9</v>
      </c>
      <c r="F1082" t="s">
        <v>10</v>
      </c>
      <c r="G1082" t="s">
        <v>2042</v>
      </c>
      <c r="H1082">
        <v>199</v>
      </c>
      <c r="I1082">
        <v>0</v>
      </c>
      <c r="J1082" t="str">
        <f>VLOOKUP(Data_Sales[[#This Row],[Sales Person]],Data_Persons!$C$1:$D$9,2,FALSE)</f>
        <v>Jeff</v>
      </c>
      <c r="K1082">
        <f>INDEX(Data_Persons!$B$2:$D$10,MATCH(Data_Sales[[#This Row],[Sales Person]],Data_Persons!$C$2:$C$9,0),1)</f>
        <v>3</v>
      </c>
      <c r="L1082">
        <f>VLOOKUP(Data_Sales[[#This Row],[Manager]],Data_Persons!$A$1:$C$9,2,FALSE)</f>
        <v>3</v>
      </c>
      <c r="M1082">
        <f>Data_Sales[[#This Row],[Price]]*Data_Sales[[#This Row],[Quantity]]</f>
        <v>0</v>
      </c>
    </row>
    <row r="1083" spans="1:13" x14ac:dyDescent="0.35">
      <c r="A1083" t="s">
        <v>1120</v>
      </c>
      <c r="B1083" s="2">
        <v>44649</v>
      </c>
      <c r="C1083">
        <v>2</v>
      </c>
      <c r="D1083" t="s">
        <v>71</v>
      </c>
      <c r="E1083" t="s">
        <v>17</v>
      </c>
      <c r="F1083" t="s">
        <v>18</v>
      </c>
      <c r="G1083" t="s">
        <v>2042</v>
      </c>
      <c r="H1083">
        <v>199</v>
      </c>
      <c r="I1083">
        <v>0</v>
      </c>
      <c r="J1083" t="str">
        <f>VLOOKUP(Data_Sales[[#This Row],[Sales Person]],Data_Persons!$C$1:$D$9,2,FALSE)</f>
        <v>Jeff</v>
      </c>
      <c r="K1083">
        <f>INDEX(Data_Persons!$B$2:$D$10,MATCH(Data_Sales[[#This Row],[Sales Person]],Data_Persons!$C$2:$C$9,0),1)</f>
        <v>2</v>
      </c>
      <c r="L1083">
        <f>VLOOKUP(Data_Sales[[#This Row],[Manager]],Data_Persons!$A$1:$C$9,2,FALSE)</f>
        <v>3</v>
      </c>
      <c r="M1083">
        <f>Data_Sales[[#This Row],[Price]]*Data_Sales[[#This Row],[Quantity]]</f>
        <v>0</v>
      </c>
    </row>
    <row r="1084" spans="1:13" x14ac:dyDescent="0.35">
      <c r="A1084" t="s">
        <v>1121</v>
      </c>
      <c r="B1084" s="2">
        <v>44650</v>
      </c>
      <c r="C1084">
        <v>2</v>
      </c>
      <c r="D1084" t="s">
        <v>71</v>
      </c>
      <c r="E1084" t="s">
        <v>27</v>
      </c>
      <c r="F1084" t="s">
        <v>18</v>
      </c>
      <c r="G1084" t="s">
        <v>2042</v>
      </c>
      <c r="H1084">
        <v>199</v>
      </c>
      <c r="I1084">
        <v>9</v>
      </c>
      <c r="J1084" t="str">
        <f>VLOOKUP(Data_Sales[[#This Row],[Sales Person]],Data_Persons!$C$1:$D$9,2,FALSE)</f>
        <v>Sara</v>
      </c>
      <c r="K1084">
        <f>INDEX(Data_Persons!$B$2:$D$10,MATCH(Data_Sales[[#This Row],[Sales Person]],Data_Persons!$C$2:$C$9,0),1)</f>
        <v>2</v>
      </c>
      <c r="L1084">
        <f>VLOOKUP(Data_Sales[[#This Row],[Manager]],Data_Persons!$A$1:$C$9,2,FALSE)</f>
        <v>5</v>
      </c>
      <c r="M1084">
        <f>Data_Sales[[#This Row],[Price]]*Data_Sales[[#This Row],[Quantity]]</f>
        <v>1791</v>
      </c>
    </row>
    <row r="1085" spans="1:13" x14ac:dyDescent="0.35">
      <c r="A1085" t="s">
        <v>1122</v>
      </c>
      <c r="B1085" s="2">
        <v>44651</v>
      </c>
      <c r="C1085">
        <v>5</v>
      </c>
      <c r="D1085" t="s">
        <v>20</v>
      </c>
      <c r="E1085" t="s">
        <v>27</v>
      </c>
      <c r="F1085" t="s">
        <v>18</v>
      </c>
      <c r="G1085" t="s">
        <v>2042</v>
      </c>
      <c r="H1085">
        <v>199</v>
      </c>
      <c r="I1085">
        <v>9</v>
      </c>
      <c r="J1085" t="str">
        <f>VLOOKUP(Data_Sales[[#This Row],[Sales Person]],Data_Persons!$C$1:$D$9,2,FALSE)</f>
        <v>Sara</v>
      </c>
      <c r="K1085">
        <f>INDEX(Data_Persons!$B$2:$D$10,MATCH(Data_Sales[[#This Row],[Sales Person]],Data_Persons!$C$2:$C$9,0),1)</f>
        <v>2</v>
      </c>
      <c r="L1085">
        <f>VLOOKUP(Data_Sales[[#This Row],[Manager]],Data_Persons!$A$1:$C$9,2,FALSE)</f>
        <v>5</v>
      </c>
      <c r="M1085">
        <f>Data_Sales[[#This Row],[Price]]*Data_Sales[[#This Row],[Quantity]]</f>
        <v>1791</v>
      </c>
    </row>
    <row r="1086" spans="1:13" x14ac:dyDescent="0.35">
      <c r="A1086" t="s">
        <v>1123</v>
      </c>
      <c r="B1086" s="2">
        <v>44652</v>
      </c>
      <c r="C1086">
        <v>10</v>
      </c>
      <c r="D1086" t="s">
        <v>65</v>
      </c>
      <c r="E1086" t="s">
        <v>38</v>
      </c>
      <c r="F1086" t="s">
        <v>14</v>
      </c>
      <c r="G1086" t="s">
        <v>2042</v>
      </c>
      <c r="H1086">
        <v>199</v>
      </c>
      <c r="I1086">
        <v>6</v>
      </c>
      <c r="J1086" t="str">
        <f>VLOOKUP(Data_Sales[[#This Row],[Sales Person]],Data_Persons!$C$1:$D$9,2,FALSE)</f>
        <v>Philip</v>
      </c>
      <c r="K1086">
        <f>INDEX(Data_Persons!$B$2:$D$10,MATCH(Data_Sales[[#This Row],[Sales Person]],Data_Persons!$C$2:$C$9,0),1)</f>
        <v>8</v>
      </c>
      <c r="L1086">
        <f>VLOOKUP(Data_Sales[[#This Row],[Manager]],Data_Persons!$A$1:$C$9,2,FALSE)</f>
        <v>8</v>
      </c>
      <c r="M1086">
        <f>Data_Sales[[#This Row],[Price]]*Data_Sales[[#This Row],[Quantity]]</f>
        <v>1194</v>
      </c>
    </row>
    <row r="1087" spans="1:13" x14ac:dyDescent="0.35">
      <c r="A1087" t="s">
        <v>1124</v>
      </c>
      <c r="B1087" s="2">
        <v>44656</v>
      </c>
      <c r="C1087">
        <v>7</v>
      </c>
      <c r="D1087" t="s">
        <v>40</v>
      </c>
      <c r="E1087" t="s">
        <v>13</v>
      </c>
      <c r="F1087" t="s">
        <v>14</v>
      </c>
      <c r="G1087" t="s">
        <v>2042</v>
      </c>
      <c r="H1087">
        <v>199</v>
      </c>
      <c r="I1087">
        <v>8</v>
      </c>
      <c r="J1087" t="str">
        <f>VLOOKUP(Data_Sales[[#This Row],[Sales Person]],Data_Persons!$C$1:$D$9,2,FALSE)</f>
        <v>Steve</v>
      </c>
      <c r="K1087">
        <f>INDEX(Data_Persons!$B$2:$D$10,MATCH(Data_Sales[[#This Row],[Sales Person]],Data_Persons!$C$2:$C$9,0),1)</f>
        <v>4</v>
      </c>
      <c r="L1087">
        <f>VLOOKUP(Data_Sales[[#This Row],[Manager]],Data_Persons!$A$1:$C$9,2,FALSE)</f>
        <v>4</v>
      </c>
      <c r="M1087">
        <f>Data_Sales[[#This Row],[Price]]*Data_Sales[[#This Row],[Quantity]]</f>
        <v>1592</v>
      </c>
    </row>
    <row r="1088" spans="1:13" x14ac:dyDescent="0.35">
      <c r="A1088" t="s">
        <v>1125</v>
      </c>
      <c r="B1088" s="2">
        <v>44656</v>
      </c>
      <c r="C1088">
        <v>16</v>
      </c>
      <c r="D1088" t="s">
        <v>89</v>
      </c>
      <c r="E1088" t="s">
        <v>9</v>
      </c>
      <c r="F1088" t="s">
        <v>10</v>
      </c>
      <c r="G1088" t="s">
        <v>2042</v>
      </c>
      <c r="H1088">
        <v>199</v>
      </c>
      <c r="I1088">
        <v>9</v>
      </c>
      <c r="J1088" t="str">
        <f>VLOOKUP(Data_Sales[[#This Row],[Sales Person]],Data_Persons!$C$1:$D$9,2,FALSE)</f>
        <v>Jeff</v>
      </c>
      <c r="K1088">
        <f>INDEX(Data_Persons!$B$2:$D$10,MATCH(Data_Sales[[#This Row],[Sales Person]],Data_Persons!$C$2:$C$9,0),1)</f>
        <v>3</v>
      </c>
      <c r="L1088">
        <f>VLOOKUP(Data_Sales[[#This Row],[Manager]],Data_Persons!$A$1:$C$9,2,FALSE)</f>
        <v>3</v>
      </c>
      <c r="M1088">
        <f>Data_Sales[[#This Row],[Price]]*Data_Sales[[#This Row],[Quantity]]</f>
        <v>1791</v>
      </c>
    </row>
    <row r="1089" spans="1:13" x14ac:dyDescent="0.35">
      <c r="A1089" t="s">
        <v>1126</v>
      </c>
      <c r="B1089" s="2">
        <v>44656</v>
      </c>
      <c r="C1089">
        <v>18</v>
      </c>
      <c r="D1089" t="s">
        <v>49</v>
      </c>
      <c r="E1089" t="s">
        <v>9</v>
      </c>
      <c r="F1089" t="s">
        <v>10</v>
      </c>
      <c r="G1089" t="s">
        <v>2042</v>
      </c>
      <c r="H1089">
        <v>199</v>
      </c>
      <c r="I1089">
        <v>2</v>
      </c>
      <c r="J1089" t="str">
        <f>VLOOKUP(Data_Sales[[#This Row],[Sales Person]],Data_Persons!$C$1:$D$9,2,FALSE)</f>
        <v>Jeff</v>
      </c>
      <c r="K1089">
        <f>INDEX(Data_Persons!$B$2:$D$10,MATCH(Data_Sales[[#This Row],[Sales Person]],Data_Persons!$C$2:$C$9,0),1)</f>
        <v>3</v>
      </c>
      <c r="L1089">
        <f>VLOOKUP(Data_Sales[[#This Row],[Manager]],Data_Persons!$A$1:$C$9,2,FALSE)</f>
        <v>3</v>
      </c>
      <c r="M1089">
        <f>Data_Sales[[#This Row],[Price]]*Data_Sales[[#This Row],[Quantity]]</f>
        <v>398</v>
      </c>
    </row>
    <row r="1090" spans="1:13" x14ac:dyDescent="0.35">
      <c r="A1090" t="s">
        <v>1127</v>
      </c>
      <c r="B1090" s="2">
        <v>44656</v>
      </c>
      <c r="C1090">
        <v>13</v>
      </c>
      <c r="D1090" t="s">
        <v>32</v>
      </c>
      <c r="E1090" t="s">
        <v>33</v>
      </c>
      <c r="F1090" t="s">
        <v>24</v>
      </c>
      <c r="G1090" t="s">
        <v>2042</v>
      </c>
      <c r="H1090">
        <v>199</v>
      </c>
      <c r="I1090">
        <v>5</v>
      </c>
      <c r="J1090" t="str">
        <f>VLOOKUP(Data_Sales[[#This Row],[Sales Person]],Data_Persons!$C$1:$D$9,2,FALSE)</f>
        <v>Steve</v>
      </c>
      <c r="K1090">
        <f>INDEX(Data_Persons!$B$2:$D$10,MATCH(Data_Sales[[#This Row],[Sales Person]],Data_Persons!$C$2:$C$9,0),1)</f>
        <v>6</v>
      </c>
      <c r="L1090">
        <f>VLOOKUP(Data_Sales[[#This Row],[Manager]],Data_Persons!$A$1:$C$9,2,FALSE)</f>
        <v>4</v>
      </c>
      <c r="M1090">
        <f>Data_Sales[[#This Row],[Price]]*Data_Sales[[#This Row],[Quantity]]</f>
        <v>995</v>
      </c>
    </row>
    <row r="1091" spans="1:13" x14ac:dyDescent="0.35">
      <c r="A1091" t="s">
        <v>1128</v>
      </c>
      <c r="B1091" s="2">
        <v>44657</v>
      </c>
      <c r="C1091">
        <v>1</v>
      </c>
      <c r="D1091" t="s">
        <v>58</v>
      </c>
      <c r="E1091" t="s">
        <v>27</v>
      </c>
      <c r="F1091" t="s">
        <v>18</v>
      </c>
      <c r="G1091" t="s">
        <v>2042</v>
      </c>
      <c r="H1091">
        <v>199</v>
      </c>
      <c r="I1091">
        <v>3</v>
      </c>
      <c r="J1091" t="str">
        <f>VLOOKUP(Data_Sales[[#This Row],[Sales Person]],Data_Persons!$C$1:$D$9,2,FALSE)</f>
        <v>Sara</v>
      </c>
      <c r="K1091">
        <f>INDEX(Data_Persons!$B$2:$D$10,MATCH(Data_Sales[[#This Row],[Sales Person]],Data_Persons!$C$2:$C$9,0),1)</f>
        <v>2</v>
      </c>
      <c r="L1091">
        <f>VLOOKUP(Data_Sales[[#This Row],[Manager]],Data_Persons!$A$1:$C$9,2,FALSE)</f>
        <v>5</v>
      </c>
      <c r="M1091">
        <f>Data_Sales[[#This Row],[Price]]*Data_Sales[[#This Row],[Quantity]]</f>
        <v>597</v>
      </c>
    </row>
    <row r="1092" spans="1:13" x14ac:dyDescent="0.35">
      <c r="A1092" t="s">
        <v>1129</v>
      </c>
      <c r="B1092" s="2">
        <v>44658</v>
      </c>
      <c r="C1092">
        <v>4</v>
      </c>
      <c r="D1092" t="s">
        <v>16</v>
      </c>
      <c r="E1092" t="s">
        <v>27</v>
      </c>
      <c r="F1092" t="s">
        <v>18</v>
      </c>
      <c r="G1092" t="s">
        <v>2042</v>
      </c>
      <c r="H1092">
        <v>199</v>
      </c>
      <c r="I1092">
        <v>5</v>
      </c>
      <c r="J1092" t="str">
        <f>VLOOKUP(Data_Sales[[#This Row],[Sales Person]],Data_Persons!$C$1:$D$9,2,FALSE)</f>
        <v>Sara</v>
      </c>
      <c r="K1092">
        <f>INDEX(Data_Persons!$B$2:$D$10,MATCH(Data_Sales[[#This Row],[Sales Person]],Data_Persons!$C$2:$C$9,0),1)</f>
        <v>2</v>
      </c>
      <c r="L1092">
        <f>VLOOKUP(Data_Sales[[#This Row],[Manager]],Data_Persons!$A$1:$C$9,2,FALSE)</f>
        <v>5</v>
      </c>
      <c r="M1092">
        <f>Data_Sales[[#This Row],[Price]]*Data_Sales[[#This Row],[Quantity]]</f>
        <v>995</v>
      </c>
    </row>
    <row r="1093" spans="1:13" x14ac:dyDescent="0.35">
      <c r="A1093" t="s">
        <v>1130</v>
      </c>
      <c r="B1093" s="2">
        <v>44660</v>
      </c>
      <c r="C1093">
        <v>17</v>
      </c>
      <c r="D1093" t="s">
        <v>60</v>
      </c>
      <c r="E1093" t="s">
        <v>35</v>
      </c>
      <c r="F1093" t="s">
        <v>10</v>
      </c>
      <c r="G1093" t="s">
        <v>2042</v>
      </c>
      <c r="H1093">
        <v>199</v>
      </c>
      <c r="I1093">
        <v>7</v>
      </c>
      <c r="J1093" t="str">
        <f>VLOOKUP(Data_Sales[[#This Row],[Sales Person]],Data_Persons!$C$1:$D$9,2,FALSE)</f>
        <v>Jeff</v>
      </c>
      <c r="K1093">
        <f>INDEX(Data_Persons!$B$2:$D$10,MATCH(Data_Sales[[#This Row],[Sales Person]],Data_Persons!$C$2:$C$9,0),1)</f>
        <v>5</v>
      </c>
      <c r="L1093">
        <f>VLOOKUP(Data_Sales[[#This Row],[Manager]],Data_Persons!$A$1:$C$9,2,FALSE)</f>
        <v>3</v>
      </c>
      <c r="M1093">
        <f>Data_Sales[[#This Row],[Price]]*Data_Sales[[#This Row],[Quantity]]</f>
        <v>1393</v>
      </c>
    </row>
    <row r="1094" spans="1:13" x14ac:dyDescent="0.35">
      <c r="A1094" t="s">
        <v>1131</v>
      </c>
      <c r="B1094" s="2">
        <v>44661</v>
      </c>
      <c r="C1094">
        <v>17</v>
      </c>
      <c r="D1094" t="s">
        <v>60</v>
      </c>
      <c r="E1094" t="s">
        <v>9</v>
      </c>
      <c r="F1094" t="s">
        <v>10</v>
      </c>
      <c r="G1094" t="s">
        <v>2042</v>
      </c>
      <c r="H1094">
        <v>199</v>
      </c>
      <c r="I1094">
        <v>5</v>
      </c>
      <c r="J1094" t="str">
        <f>VLOOKUP(Data_Sales[[#This Row],[Sales Person]],Data_Persons!$C$1:$D$9,2,FALSE)</f>
        <v>Jeff</v>
      </c>
      <c r="K1094">
        <f>INDEX(Data_Persons!$B$2:$D$10,MATCH(Data_Sales[[#This Row],[Sales Person]],Data_Persons!$C$2:$C$9,0),1)</f>
        <v>3</v>
      </c>
      <c r="L1094">
        <f>VLOOKUP(Data_Sales[[#This Row],[Manager]],Data_Persons!$A$1:$C$9,2,FALSE)</f>
        <v>3</v>
      </c>
      <c r="M1094">
        <f>Data_Sales[[#This Row],[Price]]*Data_Sales[[#This Row],[Quantity]]</f>
        <v>995</v>
      </c>
    </row>
    <row r="1095" spans="1:13" x14ac:dyDescent="0.35">
      <c r="A1095" t="s">
        <v>1132</v>
      </c>
      <c r="B1095" s="2">
        <v>44662</v>
      </c>
      <c r="C1095">
        <v>13</v>
      </c>
      <c r="D1095" t="s">
        <v>32</v>
      </c>
      <c r="E1095" t="s">
        <v>23</v>
      </c>
      <c r="F1095" t="s">
        <v>24</v>
      </c>
      <c r="G1095" t="s">
        <v>2042</v>
      </c>
      <c r="H1095">
        <v>199</v>
      </c>
      <c r="I1095">
        <v>9</v>
      </c>
      <c r="J1095" t="str">
        <f>VLOOKUP(Data_Sales[[#This Row],[Sales Person]],Data_Persons!$C$1:$D$9,2,FALSE)</f>
        <v>Sara</v>
      </c>
      <c r="K1095">
        <f>INDEX(Data_Persons!$B$2:$D$10,MATCH(Data_Sales[[#This Row],[Sales Person]],Data_Persons!$C$2:$C$9,0),1)</f>
        <v>5</v>
      </c>
      <c r="L1095">
        <f>VLOOKUP(Data_Sales[[#This Row],[Manager]],Data_Persons!$A$1:$C$9,2,FALSE)</f>
        <v>5</v>
      </c>
      <c r="M1095">
        <f>Data_Sales[[#This Row],[Price]]*Data_Sales[[#This Row],[Quantity]]</f>
        <v>1791</v>
      </c>
    </row>
    <row r="1096" spans="1:13" x14ac:dyDescent="0.35">
      <c r="A1096" t="s">
        <v>1133</v>
      </c>
      <c r="B1096" s="2">
        <v>44663</v>
      </c>
      <c r="C1096">
        <v>13</v>
      </c>
      <c r="D1096" t="s">
        <v>32</v>
      </c>
      <c r="E1096" t="s">
        <v>23</v>
      </c>
      <c r="F1096" t="s">
        <v>24</v>
      </c>
      <c r="G1096" t="s">
        <v>2042</v>
      </c>
      <c r="H1096">
        <v>199</v>
      </c>
      <c r="I1096">
        <v>3</v>
      </c>
      <c r="J1096" t="str">
        <f>VLOOKUP(Data_Sales[[#This Row],[Sales Person]],Data_Persons!$C$1:$D$9,2,FALSE)</f>
        <v>Sara</v>
      </c>
      <c r="K1096">
        <f>INDEX(Data_Persons!$B$2:$D$10,MATCH(Data_Sales[[#This Row],[Sales Person]],Data_Persons!$C$2:$C$9,0),1)</f>
        <v>5</v>
      </c>
      <c r="L1096">
        <f>VLOOKUP(Data_Sales[[#This Row],[Manager]],Data_Persons!$A$1:$C$9,2,FALSE)</f>
        <v>5</v>
      </c>
      <c r="M1096">
        <f>Data_Sales[[#This Row],[Price]]*Data_Sales[[#This Row],[Quantity]]</f>
        <v>597</v>
      </c>
    </row>
    <row r="1097" spans="1:13" x14ac:dyDescent="0.35">
      <c r="A1097" t="s">
        <v>1134</v>
      </c>
      <c r="B1097" s="2">
        <v>44666</v>
      </c>
      <c r="C1097">
        <v>3</v>
      </c>
      <c r="D1097" t="s">
        <v>26</v>
      </c>
      <c r="E1097" t="s">
        <v>27</v>
      </c>
      <c r="F1097" t="s">
        <v>18</v>
      </c>
      <c r="G1097" t="s">
        <v>2042</v>
      </c>
      <c r="H1097">
        <v>199</v>
      </c>
      <c r="I1097">
        <v>5</v>
      </c>
      <c r="J1097" t="str">
        <f>VLOOKUP(Data_Sales[[#This Row],[Sales Person]],Data_Persons!$C$1:$D$9,2,FALSE)</f>
        <v>Sara</v>
      </c>
      <c r="K1097">
        <f>INDEX(Data_Persons!$B$2:$D$10,MATCH(Data_Sales[[#This Row],[Sales Person]],Data_Persons!$C$2:$C$9,0),1)</f>
        <v>2</v>
      </c>
      <c r="L1097">
        <f>VLOOKUP(Data_Sales[[#This Row],[Manager]],Data_Persons!$A$1:$C$9,2,FALSE)</f>
        <v>5</v>
      </c>
      <c r="M1097">
        <f>Data_Sales[[#This Row],[Price]]*Data_Sales[[#This Row],[Quantity]]</f>
        <v>995</v>
      </c>
    </row>
    <row r="1098" spans="1:13" x14ac:dyDescent="0.35">
      <c r="A1098" t="s">
        <v>1135</v>
      </c>
      <c r="B1098" s="2">
        <v>44674</v>
      </c>
      <c r="C1098">
        <v>12</v>
      </c>
      <c r="D1098" t="s">
        <v>22</v>
      </c>
      <c r="E1098" t="s">
        <v>33</v>
      </c>
      <c r="F1098" t="s">
        <v>24</v>
      </c>
      <c r="G1098" t="s">
        <v>2042</v>
      </c>
      <c r="H1098">
        <v>199</v>
      </c>
      <c r="I1098">
        <v>8</v>
      </c>
      <c r="J1098" t="str">
        <f>VLOOKUP(Data_Sales[[#This Row],[Sales Person]],Data_Persons!$C$1:$D$9,2,FALSE)</f>
        <v>Steve</v>
      </c>
      <c r="K1098">
        <f>INDEX(Data_Persons!$B$2:$D$10,MATCH(Data_Sales[[#This Row],[Sales Person]],Data_Persons!$C$2:$C$9,0),1)</f>
        <v>6</v>
      </c>
      <c r="L1098">
        <f>VLOOKUP(Data_Sales[[#This Row],[Manager]],Data_Persons!$A$1:$C$9,2,FALSE)</f>
        <v>4</v>
      </c>
      <c r="M1098">
        <f>Data_Sales[[#This Row],[Price]]*Data_Sales[[#This Row],[Quantity]]</f>
        <v>1592</v>
      </c>
    </row>
    <row r="1099" spans="1:13" x14ac:dyDescent="0.35">
      <c r="A1099" t="s">
        <v>1136</v>
      </c>
      <c r="B1099" s="2">
        <v>44677</v>
      </c>
      <c r="C1099">
        <v>13</v>
      </c>
      <c r="D1099" t="s">
        <v>32</v>
      </c>
      <c r="E1099" t="s">
        <v>33</v>
      </c>
      <c r="F1099" t="s">
        <v>24</v>
      </c>
      <c r="G1099" t="s">
        <v>2042</v>
      </c>
      <c r="H1099">
        <v>199</v>
      </c>
      <c r="I1099">
        <v>5</v>
      </c>
      <c r="J1099" t="str">
        <f>VLOOKUP(Data_Sales[[#This Row],[Sales Person]],Data_Persons!$C$1:$D$9,2,FALSE)</f>
        <v>Steve</v>
      </c>
      <c r="K1099">
        <f>INDEX(Data_Persons!$B$2:$D$10,MATCH(Data_Sales[[#This Row],[Sales Person]],Data_Persons!$C$2:$C$9,0),1)</f>
        <v>6</v>
      </c>
      <c r="L1099">
        <f>VLOOKUP(Data_Sales[[#This Row],[Manager]],Data_Persons!$A$1:$C$9,2,FALSE)</f>
        <v>4</v>
      </c>
      <c r="M1099">
        <f>Data_Sales[[#This Row],[Price]]*Data_Sales[[#This Row],[Quantity]]</f>
        <v>995</v>
      </c>
    </row>
    <row r="1100" spans="1:13" x14ac:dyDescent="0.35">
      <c r="A1100" t="s">
        <v>1137</v>
      </c>
      <c r="B1100" s="2">
        <v>44682</v>
      </c>
      <c r="C1100">
        <v>2</v>
      </c>
      <c r="D1100" t="s">
        <v>71</v>
      </c>
      <c r="E1100" t="s">
        <v>17</v>
      </c>
      <c r="F1100" t="s">
        <v>18</v>
      </c>
      <c r="G1100" t="s">
        <v>2042</v>
      </c>
      <c r="H1100">
        <v>199</v>
      </c>
      <c r="I1100">
        <v>4</v>
      </c>
      <c r="J1100" t="str">
        <f>VLOOKUP(Data_Sales[[#This Row],[Sales Person]],Data_Persons!$C$1:$D$9,2,FALSE)</f>
        <v>Jeff</v>
      </c>
      <c r="K1100">
        <f>INDEX(Data_Persons!$B$2:$D$10,MATCH(Data_Sales[[#This Row],[Sales Person]],Data_Persons!$C$2:$C$9,0),1)</f>
        <v>2</v>
      </c>
      <c r="L1100">
        <f>VLOOKUP(Data_Sales[[#This Row],[Manager]],Data_Persons!$A$1:$C$9,2,FALSE)</f>
        <v>3</v>
      </c>
      <c r="M1100">
        <f>Data_Sales[[#This Row],[Price]]*Data_Sales[[#This Row],[Quantity]]</f>
        <v>796</v>
      </c>
    </row>
    <row r="1101" spans="1:13" x14ac:dyDescent="0.35">
      <c r="A1101" t="s">
        <v>1138</v>
      </c>
      <c r="B1101" s="2">
        <v>44684</v>
      </c>
      <c r="C1101">
        <v>11</v>
      </c>
      <c r="D1101" t="s">
        <v>112</v>
      </c>
      <c r="E1101" t="s">
        <v>23</v>
      </c>
      <c r="F1101" t="s">
        <v>24</v>
      </c>
      <c r="G1101" t="s">
        <v>2042</v>
      </c>
      <c r="H1101">
        <v>199</v>
      </c>
      <c r="I1101">
        <v>2</v>
      </c>
      <c r="J1101" t="str">
        <f>VLOOKUP(Data_Sales[[#This Row],[Sales Person]],Data_Persons!$C$1:$D$9,2,FALSE)</f>
        <v>Sara</v>
      </c>
      <c r="K1101">
        <f>INDEX(Data_Persons!$B$2:$D$10,MATCH(Data_Sales[[#This Row],[Sales Person]],Data_Persons!$C$2:$C$9,0),1)</f>
        <v>5</v>
      </c>
      <c r="L1101">
        <f>VLOOKUP(Data_Sales[[#This Row],[Manager]],Data_Persons!$A$1:$C$9,2,FALSE)</f>
        <v>5</v>
      </c>
      <c r="M1101">
        <f>Data_Sales[[#This Row],[Price]]*Data_Sales[[#This Row],[Quantity]]</f>
        <v>398</v>
      </c>
    </row>
    <row r="1102" spans="1:13" x14ac:dyDescent="0.35">
      <c r="A1102" t="s">
        <v>1139</v>
      </c>
      <c r="B1102" s="2">
        <v>44688</v>
      </c>
      <c r="C1102">
        <v>18</v>
      </c>
      <c r="D1102" t="s">
        <v>49</v>
      </c>
      <c r="E1102" t="s">
        <v>9</v>
      </c>
      <c r="F1102" t="s">
        <v>10</v>
      </c>
      <c r="G1102" t="s">
        <v>2042</v>
      </c>
      <c r="H1102">
        <v>199</v>
      </c>
      <c r="I1102">
        <v>1</v>
      </c>
      <c r="J1102" t="str">
        <f>VLOOKUP(Data_Sales[[#This Row],[Sales Person]],Data_Persons!$C$1:$D$9,2,FALSE)</f>
        <v>Jeff</v>
      </c>
      <c r="K1102">
        <f>INDEX(Data_Persons!$B$2:$D$10,MATCH(Data_Sales[[#This Row],[Sales Person]],Data_Persons!$C$2:$C$9,0),1)</f>
        <v>3</v>
      </c>
      <c r="L1102">
        <f>VLOOKUP(Data_Sales[[#This Row],[Manager]],Data_Persons!$A$1:$C$9,2,FALSE)</f>
        <v>3</v>
      </c>
      <c r="M1102">
        <f>Data_Sales[[#This Row],[Price]]*Data_Sales[[#This Row],[Quantity]]</f>
        <v>199</v>
      </c>
    </row>
    <row r="1103" spans="1:13" x14ac:dyDescent="0.35">
      <c r="A1103" t="s">
        <v>1140</v>
      </c>
      <c r="B1103" s="2">
        <v>44689</v>
      </c>
      <c r="C1103">
        <v>4</v>
      </c>
      <c r="D1103" t="s">
        <v>16</v>
      </c>
      <c r="E1103" t="s">
        <v>17</v>
      </c>
      <c r="F1103" t="s">
        <v>18</v>
      </c>
      <c r="G1103" t="s">
        <v>2042</v>
      </c>
      <c r="H1103">
        <v>199</v>
      </c>
      <c r="I1103">
        <v>7</v>
      </c>
      <c r="J1103" t="str">
        <f>VLOOKUP(Data_Sales[[#This Row],[Sales Person]],Data_Persons!$C$1:$D$9,2,FALSE)</f>
        <v>Jeff</v>
      </c>
      <c r="K1103">
        <f>INDEX(Data_Persons!$B$2:$D$10,MATCH(Data_Sales[[#This Row],[Sales Person]],Data_Persons!$C$2:$C$9,0),1)</f>
        <v>2</v>
      </c>
      <c r="L1103">
        <f>VLOOKUP(Data_Sales[[#This Row],[Manager]],Data_Persons!$A$1:$C$9,2,FALSE)</f>
        <v>3</v>
      </c>
      <c r="M1103">
        <f>Data_Sales[[#This Row],[Price]]*Data_Sales[[#This Row],[Quantity]]</f>
        <v>1393</v>
      </c>
    </row>
    <row r="1104" spans="1:13" x14ac:dyDescent="0.35">
      <c r="A1104" t="s">
        <v>1141</v>
      </c>
      <c r="B1104" s="2">
        <v>44692</v>
      </c>
      <c r="C1104">
        <v>15</v>
      </c>
      <c r="D1104" t="s">
        <v>46</v>
      </c>
      <c r="E1104" t="s">
        <v>33</v>
      </c>
      <c r="F1104" t="s">
        <v>24</v>
      </c>
      <c r="G1104" t="s">
        <v>2042</v>
      </c>
      <c r="H1104">
        <v>199</v>
      </c>
      <c r="I1104">
        <v>7</v>
      </c>
      <c r="J1104" t="str">
        <f>VLOOKUP(Data_Sales[[#This Row],[Sales Person]],Data_Persons!$C$1:$D$9,2,FALSE)</f>
        <v>Steve</v>
      </c>
      <c r="K1104">
        <f>INDEX(Data_Persons!$B$2:$D$10,MATCH(Data_Sales[[#This Row],[Sales Person]],Data_Persons!$C$2:$C$9,0),1)</f>
        <v>6</v>
      </c>
      <c r="L1104">
        <f>VLOOKUP(Data_Sales[[#This Row],[Manager]],Data_Persons!$A$1:$C$9,2,FALSE)</f>
        <v>4</v>
      </c>
      <c r="M1104">
        <f>Data_Sales[[#This Row],[Price]]*Data_Sales[[#This Row],[Quantity]]</f>
        <v>1393</v>
      </c>
    </row>
    <row r="1105" spans="1:13" x14ac:dyDescent="0.35">
      <c r="A1105" t="s">
        <v>1142</v>
      </c>
      <c r="B1105" s="2">
        <v>44694</v>
      </c>
      <c r="C1105">
        <v>5</v>
      </c>
      <c r="D1105" t="s">
        <v>20</v>
      </c>
      <c r="E1105" t="s">
        <v>27</v>
      </c>
      <c r="F1105" t="s">
        <v>18</v>
      </c>
      <c r="G1105" t="s">
        <v>2042</v>
      </c>
      <c r="H1105">
        <v>199</v>
      </c>
      <c r="I1105">
        <v>6</v>
      </c>
      <c r="J1105" t="str">
        <f>VLOOKUP(Data_Sales[[#This Row],[Sales Person]],Data_Persons!$C$1:$D$9,2,FALSE)</f>
        <v>Sara</v>
      </c>
      <c r="K1105">
        <f>INDEX(Data_Persons!$B$2:$D$10,MATCH(Data_Sales[[#This Row],[Sales Person]],Data_Persons!$C$2:$C$9,0),1)</f>
        <v>2</v>
      </c>
      <c r="L1105">
        <f>VLOOKUP(Data_Sales[[#This Row],[Manager]],Data_Persons!$A$1:$C$9,2,FALSE)</f>
        <v>5</v>
      </c>
      <c r="M1105">
        <f>Data_Sales[[#This Row],[Price]]*Data_Sales[[#This Row],[Quantity]]</f>
        <v>1194</v>
      </c>
    </row>
    <row r="1106" spans="1:13" x14ac:dyDescent="0.35">
      <c r="A1106" t="s">
        <v>1143</v>
      </c>
      <c r="B1106" s="2">
        <v>44694</v>
      </c>
      <c r="C1106">
        <v>19</v>
      </c>
      <c r="D1106" t="s">
        <v>29</v>
      </c>
      <c r="E1106" t="s">
        <v>9</v>
      </c>
      <c r="F1106" t="s">
        <v>10</v>
      </c>
      <c r="G1106" t="s">
        <v>2042</v>
      </c>
      <c r="H1106">
        <v>199</v>
      </c>
      <c r="I1106">
        <v>5</v>
      </c>
      <c r="J1106" t="str">
        <f>VLOOKUP(Data_Sales[[#This Row],[Sales Person]],Data_Persons!$C$1:$D$9,2,FALSE)</f>
        <v>Jeff</v>
      </c>
      <c r="K1106">
        <f>INDEX(Data_Persons!$B$2:$D$10,MATCH(Data_Sales[[#This Row],[Sales Person]],Data_Persons!$C$2:$C$9,0),1)</f>
        <v>3</v>
      </c>
      <c r="L1106">
        <f>VLOOKUP(Data_Sales[[#This Row],[Manager]],Data_Persons!$A$1:$C$9,2,FALSE)</f>
        <v>3</v>
      </c>
      <c r="M1106">
        <f>Data_Sales[[#This Row],[Price]]*Data_Sales[[#This Row],[Quantity]]</f>
        <v>995</v>
      </c>
    </row>
    <row r="1107" spans="1:13" x14ac:dyDescent="0.35">
      <c r="A1107" t="s">
        <v>1144</v>
      </c>
      <c r="B1107" s="2">
        <v>44696</v>
      </c>
      <c r="C1107">
        <v>15</v>
      </c>
      <c r="D1107" t="s">
        <v>46</v>
      </c>
      <c r="E1107" t="s">
        <v>33</v>
      </c>
      <c r="F1107" t="s">
        <v>24</v>
      </c>
      <c r="G1107" t="s">
        <v>2042</v>
      </c>
      <c r="H1107">
        <v>199</v>
      </c>
      <c r="I1107">
        <v>7</v>
      </c>
      <c r="J1107" t="str">
        <f>VLOOKUP(Data_Sales[[#This Row],[Sales Person]],Data_Persons!$C$1:$D$9,2,FALSE)</f>
        <v>Steve</v>
      </c>
      <c r="K1107">
        <f>INDEX(Data_Persons!$B$2:$D$10,MATCH(Data_Sales[[#This Row],[Sales Person]],Data_Persons!$C$2:$C$9,0),1)</f>
        <v>6</v>
      </c>
      <c r="L1107">
        <f>VLOOKUP(Data_Sales[[#This Row],[Manager]],Data_Persons!$A$1:$C$9,2,FALSE)</f>
        <v>4</v>
      </c>
      <c r="M1107">
        <f>Data_Sales[[#This Row],[Price]]*Data_Sales[[#This Row],[Quantity]]</f>
        <v>1393</v>
      </c>
    </row>
    <row r="1108" spans="1:13" x14ac:dyDescent="0.35">
      <c r="A1108" t="s">
        <v>1145</v>
      </c>
      <c r="B1108" s="2">
        <v>44698</v>
      </c>
      <c r="C1108">
        <v>15</v>
      </c>
      <c r="D1108" t="s">
        <v>46</v>
      </c>
      <c r="E1108" t="s">
        <v>23</v>
      </c>
      <c r="F1108" t="s">
        <v>24</v>
      </c>
      <c r="G1108" t="s">
        <v>2042</v>
      </c>
      <c r="H1108">
        <v>199</v>
      </c>
      <c r="I1108">
        <v>3</v>
      </c>
      <c r="J1108" t="str">
        <f>VLOOKUP(Data_Sales[[#This Row],[Sales Person]],Data_Persons!$C$1:$D$9,2,FALSE)</f>
        <v>Sara</v>
      </c>
      <c r="K1108">
        <f>INDEX(Data_Persons!$B$2:$D$10,MATCH(Data_Sales[[#This Row],[Sales Person]],Data_Persons!$C$2:$C$9,0),1)</f>
        <v>5</v>
      </c>
      <c r="L1108">
        <f>VLOOKUP(Data_Sales[[#This Row],[Manager]],Data_Persons!$A$1:$C$9,2,FALSE)</f>
        <v>5</v>
      </c>
      <c r="M1108">
        <f>Data_Sales[[#This Row],[Price]]*Data_Sales[[#This Row],[Quantity]]</f>
        <v>597</v>
      </c>
    </row>
    <row r="1109" spans="1:13" x14ac:dyDescent="0.35">
      <c r="A1109" t="s">
        <v>1146</v>
      </c>
      <c r="B1109" s="2">
        <v>44698</v>
      </c>
      <c r="C1109">
        <v>17</v>
      </c>
      <c r="D1109" t="s">
        <v>60</v>
      </c>
      <c r="E1109" t="s">
        <v>35</v>
      </c>
      <c r="F1109" t="s">
        <v>10</v>
      </c>
      <c r="G1109" t="s">
        <v>2042</v>
      </c>
      <c r="H1109">
        <v>199</v>
      </c>
      <c r="I1109">
        <v>2</v>
      </c>
      <c r="J1109" t="str">
        <f>VLOOKUP(Data_Sales[[#This Row],[Sales Person]],Data_Persons!$C$1:$D$9,2,FALSE)</f>
        <v>Jeff</v>
      </c>
      <c r="K1109">
        <f>INDEX(Data_Persons!$B$2:$D$10,MATCH(Data_Sales[[#This Row],[Sales Person]],Data_Persons!$C$2:$C$9,0),1)</f>
        <v>5</v>
      </c>
      <c r="L1109">
        <f>VLOOKUP(Data_Sales[[#This Row],[Manager]],Data_Persons!$A$1:$C$9,2,FALSE)</f>
        <v>3</v>
      </c>
      <c r="M1109">
        <f>Data_Sales[[#This Row],[Price]]*Data_Sales[[#This Row],[Quantity]]</f>
        <v>398</v>
      </c>
    </row>
    <row r="1110" spans="1:13" x14ac:dyDescent="0.35">
      <c r="A1110" t="s">
        <v>1147</v>
      </c>
      <c r="B1110" s="2">
        <v>44700</v>
      </c>
      <c r="C1110">
        <v>20</v>
      </c>
      <c r="D1110" t="s">
        <v>8</v>
      </c>
      <c r="E1110" t="s">
        <v>35</v>
      </c>
      <c r="F1110" t="s">
        <v>10</v>
      </c>
      <c r="G1110" t="s">
        <v>2042</v>
      </c>
      <c r="H1110">
        <v>199</v>
      </c>
      <c r="I1110">
        <v>2</v>
      </c>
      <c r="J1110" t="str">
        <f>VLOOKUP(Data_Sales[[#This Row],[Sales Person]],Data_Persons!$C$1:$D$9,2,FALSE)</f>
        <v>Jeff</v>
      </c>
      <c r="K1110">
        <f>INDEX(Data_Persons!$B$2:$D$10,MATCH(Data_Sales[[#This Row],[Sales Person]],Data_Persons!$C$2:$C$9,0),1)</f>
        <v>5</v>
      </c>
      <c r="L1110">
        <f>VLOOKUP(Data_Sales[[#This Row],[Manager]],Data_Persons!$A$1:$C$9,2,FALSE)</f>
        <v>3</v>
      </c>
      <c r="M1110">
        <f>Data_Sales[[#This Row],[Price]]*Data_Sales[[#This Row],[Quantity]]</f>
        <v>398</v>
      </c>
    </row>
    <row r="1111" spans="1:13" x14ac:dyDescent="0.35">
      <c r="A1111" t="s">
        <v>1148</v>
      </c>
      <c r="B1111" s="2">
        <v>44701</v>
      </c>
      <c r="C1111">
        <v>2</v>
      </c>
      <c r="D1111" t="s">
        <v>71</v>
      </c>
      <c r="E1111" t="s">
        <v>17</v>
      </c>
      <c r="F1111" t="s">
        <v>18</v>
      </c>
      <c r="G1111" t="s">
        <v>2042</v>
      </c>
      <c r="H1111">
        <v>199</v>
      </c>
      <c r="I1111">
        <v>9</v>
      </c>
      <c r="J1111" t="str">
        <f>VLOOKUP(Data_Sales[[#This Row],[Sales Person]],Data_Persons!$C$1:$D$9,2,FALSE)</f>
        <v>Jeff</v>
      </c>
      <c r="K1111">
        <f>INDEX(Data_Persons!$B$2:$D$10,MATCH(Data_Sales[[#This Row],[Sales Person]],Data_Persons!$C$2:$C$9,0),1)</f>
        <v>2</v>
      </c>
      <c r="L1111">
        <f>VLOOKUP(Data_Sales[[#This Row],[Manager]],Data_Persons!$A$1:$C$9,2,FALSE)</f>
        <v>3</v>
      </c>
      <c r="M1111">
        <f>Data_Sales[[#This Row],[Price]]*Data_Sales[[#This Row],[Quantity]]</f>
        <v>1791</v>
      </c>
    </row>
    <row r="1112" spans="1:13" x14ac:dyDescent="0.35">
      <c r="A1112" t="s">
        <v>1149</v>
      </c>
      <c r="B1112" s="2">
        <v>44706</v>
      </c>
      <c r="C1112">
        <v>13</v>
      </c>
      <c r="D1112" t="s">
        <v>32</v>
      </c>
      <c r="E1112" t="s">
        <v>33</v>
      </c>
      <c r="F1112" t="s">
        <v>24</v>
      </c>
      <c r="G1112" t="s">
        <v>2042</v>
      </c>
      <c r="H1112">
        <v>199</v>
      </c>
      <c r="I1112">
        <v>0</v>
      </c>
      <c r="J1112" t="str">
        <f>VLOOKUP(Data_Sales[[#This Row],[Sales Person]],Data_Persons!$C$1:$D$9,2,FALSE)</f>
        <v>Steve</v>
      </c>
      <c r="K1112">
        <f>INDEX(Data_Persons!$B$2:$D$10,MATCH(Data_Sales[[#This Row],[Sales Person]],Data_Persons!$C$2:$C$9,0),1)</f>
        <v>6</v>
      </c>
      <c r="L1112">
        <f>VLOOKUP(Data_Sales[[#This Row],[Manager]],Data_Persons!$A$1:$C$9,2,FALSE)</f>
        <v>4</v>
      </c>
      <c r="M1112">
        <f>Data_Sales[[#This Row],[Price]]*Data_Sales[[#This Row],[Quantity]]</f>
        <v>0</v>
      </c>
    </row>
    <row r="1113" spans="1:13" x14ac:dyDescent="0.35">
      <c r="A1113" t="s">
        <v>1150</v>
      </c>
      <c r="B1113" s="2">
        <v>44706</v>
      </c>
      <c r="C1113">
        <v>1</v>
      </c>
      <c r="D1113" t="s">
        <v>58</v>
      </c>
      <c r="E1113" t="s">
        <v>27</v>
      </c>
      <c r="F1113" t="s">
        <v>18</v>
      </c>
      <c r="G1113" t="s">
        <v>2042</v>
      </c>
      <c r="H1113">
        <v>199</v>
      </c>
      <c r="I1113">
        <v>1</v>
      </c>
      <c r="J1113" t="str">
        <f>VLOOKUP(Data_Sales[[#This Row],[Sales Person]],Data_Persons!$C$1:$D$9,2,FALSE)</f>
        <v>Sara</v>
      </c>
      <c r="K1113">
        <f>INDEX(Data_Persons!$B$2:$D$10,MATCH(Data_Sales[[#This Row],[Sales Person]],Data_Persons!$C$2:$C$9,0),1)</f>
        <v>2</v>
      </c>
      <c r="L1113">
        <f>VLOOKUP(Data_Sales[[#This Row],[Manager]],Data_Persons!$A$1:$C$9,2,FALSE)</f>
        <v>5</v>
      </c>
      <c r="M1113">
        <f>Data_Sales[[#This Row],[Price]]*Data_Sales[[#This Row],[Quantity]]</f>
        <v>199</v>
      </c>
    </row>
    <row r="1114" spans="1:13" x14ac:dyDescent="0.35">
      <c r="A1114" t="s">
        <v>1151</v>
      </c>
      <c r="B1114" s="2">
        <v>44706</v>
      </c>
      <c r="C1114">
        <v>11</v>
      </c>
      <c r="D1114" t="s">
        <v>112</v>
      </c>
      <c r="E1114" t="s">
        <v>33</v>
      </c>
      <c r="F1114" t="s">
        <v>24</v>
      </c>
      <c r="G1114" t="s">
        <v>2042</v>
      </c>
      <c r="H1114">
        <v>199</v>
      </c>
      <c r="I1114">
        <v>6</v>
      </c>
      <c r="J1114" t="str">
        <f>VLOOKUP(Data_Sales[[#This Row],[Sales Person]],Data_Persons!$C$1:$D$9,2,FALSE)</f>
        <v>Steve</v>
      </c>
      <c r="K1114">
        <f>INDEX(Data_Persons!$B$2:$D$10,MATCH(Data_Sales[[#This Row],[Sales Person]],Data_Persons!$C$2:$C$9,0),1)</f>
        <v>6</v>
      </c>
      <c r="L1114">
        <f>VLOOKUP(Data_Sales[[#This Row],[Manager]],Data_Persons!$A$1:$C$9,2,FALSE)</f>
        <v>4</v>
      </c>
      <c r="M1114">
        <f>Data_Sales[[#This Row],[Price]]*Data_Sales[[#This Row],[Quantity]]</f>
        <v>1194</v>
      </c>
    </row>
    <row r="1115" spans="1:13" x14ac:dyDescent="0.35">
      <c r="A1115" t="s">
        <v>1152</v>
      </c>
      <c r="B1115" s="2">
        <v>44706</v>
      </c>
      <c r="C1115">
        <v>5</v>
      </c>
      <c r="D1115" t="s">
        <v>20</v>
      </c>
      <c r="E1115" t="s">
        <v>27</v>
      </c>
      <c r="F1115" t="s">
        <v>18</v>
      </c>
      <c r="G1115" t="s">
        <v>2042</v>
      </c>
      <c r="H1115">
        <v>199</v>
      </c>
      <c r="I1115">
        <v>8</v>
      </c>
      <c r="J1115" t="str">
        <f>VLOOKUP(Data_Sales[[#This Row],[Sales Person]],Data_Persons!$C$1:$D$9,2,FALSE)</f>
        <v>Sara</v>
      </c>
      <c r="K1115">
        <f>INDEX(Data_Persons!$B$2:$D$10,MATCH(Data_Sales[[#This Row],[Sales Person]],Data_Persons!$C$2:$C$9,0),1)</f>
        <v>2</v>
      </c>
      <c r="L1115">
        <f>VLOOKUP(Data_Sales[[#This Row],[Manager]],Data_Persons!$A$1:$C$9,2,FALSE)</f>
        <v>5</v>
      </c>
      <c r="M1115">
        <f>Data_Sales[[#This Row],[Price]]*Data_Sales[[#This Row],[Quantity]]</f>
        <v>1592</v>
      </c>
    </row>
    <row r="1116" spans="1:13" x14ac:dyDescent="0.35">
      <c r="A1116" t="s">
        <v>1153</v>
      </c>
      <c r="B1116" s="2">
        <v>44707</v>
      </c>
      <c r="C1116">
        <v>11</v>
      </c>
      <c r="D1116" t="s">
        <v>112</v>
      </c>
      <c r="E1116" t="s">
        <v>33</v>
      </c>
      <c r="F1116" t="s">
        <v>24</v>
      </c>
      <c r="G1116" t="s">
        <v>2042</v>
      </c>
      <c r="H1116">
        <v>199</v>
      </c>
      <c r="I1116">
        <v>1</v>
      </c>
      <c r="J1116" t="str">
        <f>VLOOKUP(Data_Sales[[#This Row],[Sales Person]],Data_Persons!$C$1:$D$9,2,FALSE)</f>
        <v>Steve</v>
      </c>
      <c r="K1116">
        <f>INDEX(Data_Persons!$B$2:$D$10,MATCH(Data_Sales[[#This Row],[Sales Person]],Data_Persons!$C$2:$C$9,0),1)</f>
        <v>6</v>
      </c>
      <c r="L1116">
        <f>VLOOKUP(Data_Sales[[#This Row],[Manager]],Data_Persons!$A$1:$C$9,2,FALSE)</f>
        <v>4</v>
      </c>
      <c r="M1116">
        <f>Data_Sales[[#This Row],[Price]]*Data_Sales[[#This Row],[Quantity]]</f>
        <v>199</v>
      </c>
    </row>
    <row r="1117" spans="1:13" x14ac:dyDescent="0.35">
      <c r="A1117" t="s">
        <v>1154</v>
      </c>
      <c r="B1117" s="2">
        <v>44708</v>
      </c>
      <c r="C1117">
        <v>19</v>
      </c>
      <c r="D1117" t="s">
        <v>29</v>
      </c>
      <c r="E1117" t="s">
        <v>35</v>
      </c>
      <c r="F1117" t="s">
        <v>10</v>
      </c>
      <c r="G1117" t="s">
        <v>2042</v>
      </c>
      <c r="H1117">
        <v>199</v>
      </c>
      <c r="I1117">
        <v>0</v>
      </c>
      <c r="J1117" t="str">
        <f>VLOOKUP(Data_Sales[[#This Row],[Sales Person]],Data_Persons!$C$1:$D$9,2,FALSE)</f>
        <v>Jeff</v>
      </c>
      <c r="K1117">
        <f>INDEX(Data_Persons!$B$2:$D$10,MATCH(Data_Sales[[#This Row],[Sales Person]],Data_Persons!$C$2:$C$9,0),1)</f>
        <v>5</v>
      </c>
      <c r="L1117">
        <f>VLOOKUP(Data_Sales[[#This Row],[Manager]],Data_Persons!$A$1:$C$9,2,FALSE)</f>
        <v>3</v>
      </c>
      <c r="M1117">
        <f>Data_Sales[[#This Row],[Price]]*Data_Sales[[#This Row],[Quantity]]</f>
        <v>0</v>
      </c>
    </row>
    <row r="1118" spans="1:13" x14ac:dyDescent="0.35">
      <c r="A1118" t="s">
        <v>1155</v>
      </c>
      <c r="B1118" s="2">
        <v>44709</v>
      </c>
      <c r="C1118">
        <v>16</v>
      </c>
      <c r="D1118" t="s">
        <v>89</v>
      </c>
      <c r="E1118" t="s">
        <v>35</v>
      </c>
      <c r="F1118" t="s">
        <v>10</v>
      </c>
      <c r="G1118" t="s">
        <v>2042</v>
      </c>
      <c r="H1118">
        <v>199</v>
      </c>
      <c r="I1118">
        <v>8</v>
      </c>
      <c r="J1118" t="str">
        <f>VLOOKUP(Data_Sales[[#This Row],[Sales Person]],Data_Persons!$C$1:$D$9,2,FALSE)</f>
        <v>Jeff</v>
      </c>
      <c r="K1118">
        <f>INDEX(Data_Persons!$B$2:$D$10,MATCH(Data_Sales[[#This Row],[Sales Person]],Data_Persons!$C$2:$C$9,0),1)</f>
        <v>5</v>
      </c>
      <c r="L1118">
        <f>VLOOKUP(Data_Sales[[#This Row],[Manager]],Data_Persons!$A$1:$C$9,2,FALSE)</f>
        <v>3</v>
      </c>
      <c r="M1118">
        <f>Data_Sales[[#This Row],[Price]]*Data_Sales[[#This Row],[Quantity]]</f>
        <v>1592</v>
      </c>
    </row>
    <row r="1119" spans="1:13" x14ac:dyDescent="0.35">
      <c r="A1119" t="s">
        <v>1156</v>
      </c>
      <c r="B1119" s="2">
        <v>44709</v>
      </c>
      <c r="C1119">
        <v>9</v>
      </c>
      <c r="D1119" t="s">
        <v>37</v>
      </c>
      <c r="E1119" t="s">
        <v>13</v>
      </c>
      <c r="F1119" t="s">
        <v>14</v>
      </c>
      <c r="G1119" t="s">
        <v>2042</v>
      </c>
      <c r="H1119">
        <v>199</v>
      </c>
      <c r="I1119">
        <v>1</v>
      </c>
      <c r="J1119" t="str">
        <f>VLOOKUP(Data_Sales[[#This Row],[Sales Person]],Data_Persons!$C$1:$D$9,2,FALSE)</f>
        <v>Steve</v>
      </c>
      <c r="K1119">
        <f>INDEX(Data_Persons!$B$2:$D$10,MATCH(Data_Sales[[#This Row],[Sales Person]],Data_Persons!$C$2:$C$9,0),1)</f>
        <v>4</v>
      </c>
      <c r="L1119">
        <f>VLOOKUP(Data_Sales[[#This Row],[Manager]],Data_Persons!$A$1:$C$9,2,FALSE)</f>
        <v>4</v>
      </c>
      <c r="M1119">
        <f>Data_Sales[[#This Row],[Price]]*Data_Sales[[#This Row],[Quantity]]</f>
        <v>199</v>
      </c>
    </row>
    <row r="1120" spans="1:13" x14ac:dyDescent="0.35">
      <c r="A1120" t="s">
        <v>1157</v>
      </c>
      <c r="B1120" s="2">
        <v>44710</v>
      </c>
      <c r="C1120">
        <v>4</v>
      </c>
      <c r="D1120" t="s">
        <v>16</v>
      </c>
      <c r="E1120" t="s">
        <v>27</v>
      </c>
      <c r="F1120" t="s">
        <v>18</v>
      </c>
      <c r="G1120" t="s">
        <v>2042</v>
      </c>
      <c r="H1120">
        <v>199</v>
      </c>
      <c r="I1120">
        <v>1</v>
      </c>
      <c r="J1120" t="str">
        <f>VLOOKUP(Data_Sales[[#This Row],[Sales Person]],Data_Persons!$C$1:$D$9,2,FALSE)</f>
        <v>Sara</v>
      </c>
      <c r="K1120">
        <f>INDEX(Data_Persons!$B$2:$D$10,MATCH(Data_Sales[[#This Row],[Sales Person]],Data_Persons!$C$2:$C$9,0),1)</f>
        <v>2</v>
      </c>
      <c r="L1120">
        <f>VLOOKUP(Data_Sales[[#This Row],[Manager]],Data_Persons!$A$1:$C$9,2,FALSE)</f>
        <v>5</v>
      </c>
      <c r="M1120">
        <f>Data_Sales[[#This Row],[Price]]*Data_Sales[[#This Row],[Quantity]]</f>
        <v>199</v>
      </c>
    </row>
    <row r="1121" spans="1:13" x14ac:dyDescent="0.35">
      <c r="A1121" t="s">
        <v>1158</v>
      </c>
      <c r="B1121" s="2">
        <v>44710</v>
      </c>
      <c r="C1121">
        <v>18</v>
      </c>
      <c r="D1121" t="s">
        <v>49</v>
      </c>
      <c r="E1121" t="s">
        <v>35</v>
      </c>
      <c r="F1121" t="s">
        <v>10</v>
      </c>
      <c r="G1121" t="s">
        <v>2042</v>
      </c>
      <c r="H1121">
        <v>199</v>
      </c>
      <c r="I1121">
        <v>8</v>
      </c>
      <c r="J1121" t="str">
        <f>VLOOKUP(Data_Sales[[#This Row],[Sales Person]],Data_Persons!$C$1:$D$9,2,FALSE)</f>
        <v>Jeff</v>
      </c>
      <c r="K1121">
        <f>INDEX(Data_Persons!$B$2:$D$10,MATCH(Data_Sales[[#This Row],[Sales Person]],Data_Persons!$C$2:$C$9,0),1)</f>
        <v>5</v>
      </c>
      <c r="L1121">
        <f>VLOOKUP(Data_Sales[[#This Row],[Manager]],Data_Persons!$A$1:$C$9,2,FALSE)</f>
        <v>3</v>
      </c>
      <c r="M1121">
        <f>Data_Sales[[#This Row],[Price]]*Data_Sales[[#This Row],[Quantity]]</f>
        <v>1592</v>
      </c>
    </row>
    <row r="1122" spans="1:13" x14ac:dyDescent="0.35">
      <c r="A1122" t="s">
        <v>1159</v>
      </c>
      <c r="B1122" s="2">
        <v>44710</v>
      </c>
      <c r="C1122">
        <v>13</v>
      </c>
      <c r="D1122" t="s">
        <v>32</v>
      </c>
      <c r="E1122" t="s">
        <v>33</v>
      </c>
      <c r="F1122" t="s">
        <v>24</v>
      </c>
      <c r="G1122" t="s">
        <v>2042</v>
      </c>
      <c r="H1122">
        <v>199</v>
      </c>
      <c r="I1122">
        <v>7</v>
      </c>
      <c r="J1122" t="str">
        <f>VLOOKUP(Data_Sales[[#This Row],[Sales Person]],Data_Persons!$C$1:$D$9,2,FALSE)</f>
        <v>Steve</v>
      </c>
      <c r="K1122">
        <f>INDEX(Data_Persons!$B$2:$D$10,MATCH(Data_Sales[[#This Row],[Sales Person]],Data_Persons!$C$2:$C$9,0),1)</f>
        <v>6</v>
      </c>
      <c r="L1122">
        <f>VLOOKUP(Data_Sales[[#This Row],[Manager]],Data_Persons!$A$1:$C$9,2,FALSE)</f>
        <v>4</v>
      </c>
      <c r="M1122">
        <f>Data_Sales[[#This Row],[Price]]*Data_Sales[[#This Row],[Quantity]]</f>
        <v>1393</v>
      </c>
    </row>
    <row r="1123" spans="1:13" x14ac:dyDescent="0.35">
      <c r="A1123" t="s">
        <v>1160</v>
      </c>
      <c r="B1123" s="2">
        <v>44718</v>
      </c>
      <c r="C1123">
        <v>14</v>
      </c>
      <c r="D1123" t="s">
        <v>62</v>
      </c>
      <c r="E1123" t="s">
        <v>33</v>
      </c>
      <c r="F1123" t="s">
        <v>24</v>
      </c>
      <c r="G1123" t="s">
        <v>2042</v>
      </c>
      <c r="H1123">
        <v>199</v>
      </c>
      <c r="I1123">
        <v>7</v>
      </c>
      <c r="J1123" t="str">
        <f>VLOOKUP(Data_Sales[[#This Row],[Sales Person]],Data_Persons!$C$1:$D$9,2,FALSE)</f>
        <v>Steve</v>
      </c>
      <c r="K1123">
        <f>INDEX(Data_Persons!$B$2:$D$10,MATCH(Data_Sales[[#This Row],[Sales Person]],Data_Persons!$C$2:$C$9,0),1)</f>
        <v>6</v>
      </c>
      <c r="L1123">
        <f>VLOOKUP(Data_Sales[[#This Row],[Manager]],Data_Persons!$A$1:$C$9,2,FALSE)</f>
        <v>4</v>
      </c>
      <c r="M1123">
        <f>Data_Sales[[#This Row],[Price]]*Data_Sales[[#This Row],[Quantity]]</f>
        <v>1393</v>
      </c>
    </row>
    <row r="1124" spans="1:13" x14ac:dyDescent="0.35">
      <c r="A1124" t="s">
        <v>1161</v>
      </c>
      <c r="B1124" s="2">
        <v>44718</v>
      </c>
      <c r="C1124">
        <v>15</v>
      </c>
      <c r="D1124" t="s">
        <v>46</v>
      </c>
      <c r="E1124" t="s">
        <v>23</v>
      </c>
      <c r="F1124" t="s">
        <v>24</v>
      </c>
      <c r="G1124" t="s">
        <v>2042</v>
      </c>
      <c r="H1124">
        <v>199</v>
      </c>
      <c r="I1124">
        <v>6</v>
      </c>
      <c r="J1124" t="str">
        <f>VLOOKUP(Data_Sales[[#This Row],[Sales Person]],Data_Persons!$C$1:$D$9,2,FALSE)</f>
        <v>Sara</v>
      </c>
      <c r="K1124">
        <f>INDEX(Data_Persons!$B$2:$D$10,MATCH(Data_Sales[[#This Row],[Sales Person]],Data_Persons!$C$2:$C$9,0),1)</f>
        <v>5</v>
      </c>
      <c r="L1124">
        <f>VLOOKUP(Data_Sales[[#This Row],[Manager]],Data_Persons!$A$1:$C$9,2,FALSE)</f>
        <v>5</v>
      </c>
      <c r="M1124">
        <f>Data_Sales[[#This Row],[Price]]*Data_Sales[[#This Row],[Quantity]]</f>
        <v>1194</v>
      </c>
    </row>
    <row r="1125" spans="1:13" x14ac:dyDescent="0.35">
      <c r="A1125" t="s">
        <v>1162</v>
      </c>
      <c r="B1125" s="2">
        <v>44720</v>
      </c>
      <c r="C1125">
        <v>4</v>
      </c>
      <c r="D1125" t="s">
        <v>16</v>
      </c>
      <c r="E1125" t="s">
        <v>27</v>
      </c>
      <c r="F1125" t="s">
        <v>18</v>
      </c>
      <c r="G1125" t="s">
        <v>2042</v>
      </c>
      <c r="H1125">
        <v>199</v>
      </c>
      <c r="I1125">
        <v>1</v>
      </c>
      <c r="J1125" t="str">
        <f>VLOOKUP(Data_Sales[[#This Row],[Sales Person]],Data_Persons!$C$1:$D$9,2,FALSE)</f>
        <v>Sara</v>
      </c>
      <c r="K1125">
        <f>INDEX(Data_Persons!$B$2:$D$10,MATCH(Data_Sales[[#This Row],[Sales Person]],Data_Persons!$C$2:$C$9,0),1)</f>
        <v>2</v>
      </c>
      <c r="L1125">
        <f>VLOOKUP(Data_Sales[[#This Row],[Manager]],Data_Persons!$A$1:$C$9,2,FALSE)</f>
        <v>5</v>
      </c>
      <c r="M1125">
        <f>Data_Sales[[#This Row],[Price]]*Data_Sales[[#This Row],[Quantity]]</f>
        <v>199</v>
      </c>
    </row>
    <row r="1126" spans="1:13" x14ac:dyDescent="0.35">
      <c r="A1126" t="s">
        <v>1163</v>
      </c>
      <c r="B1126" s="2">
        <v>44720</v>
      </c>
      <c r="C1126">
        <v>7</v>
      </c>
      <c r="D1126" t="s">
        <v>40</v>
      </c>
      <c r="E1126" t="s">
        <v>13</v>
      </c>
      <c r="F1126" t="s">
        <v>14</v>
      </c>
      <c r="G1126" t="s">
        <v>2042</v>
      </c>
      <c r="H1126">
        <v>199</v>
      </c>
      <c r="I1126">
        <v>9</v>
      </c>
      <c r="J1126" t="str">
        <f>VLOOKUP(Data_Sales[[#This Row],[Sales Person]],Data_Persons!$C$1:$D$9,2,FALSE)</f>
        <v>Steve</v>
      </c>
      <c r="K1126">
        <f>INDEX(Data_Persons!$B$2:$D$10,MATCH(Data_Sales[[#This Row],[Sales Person]],Data_Persons!$C$2:$C$9,0),1)</f>
        <v>4</v>
      </c>
      <c r="L1126">
        <f>VLOOKUP(Data_Sales[[#This Row],[Manager]],Data_Persons!$A$1:$C$9,2,FALSE)</f>
        <v>4</v>
      </c>
      <c r="M1126">
        <f>Data_Sales[[#This Row],[Price]]*Data_Sales[[#This Row],[Quantity]]</f>
        <v>1791</v>
      </c>
    </row>
    <row r="1127" spans="1:13" x14ac:dyDescent="0.35">
      <c r="A1127" t="s">
        <v>1164</v>
      </c>
      <c r="B1127" s="2">
        <v>44722</v>
      </c>
      <c r="C1127">
        <v>11</v>
      </c>
      <c r="D1127" t="s">
        <v>112</v>
      </c>
      <c r="E1127" t="s">
        <v>23</v>
      </c>
      <c r="F1127" t="s">
        <v>24</v>
      </c>
      <c r="G1127" t="s">
        <v>2042</v>
      </c>
      <c r="H1127">
        <v>199</v>
      </c>
      <c r="I1127">
        <v>4</v>
      </c>
      <c r="J1127" t="str">
        <f>VLOOKUP(Data_Sales[[#This Row],[Sales Person]],Data_Persons!$C$1:$D$9,2,FALSE)</f>
        <v>Sara</v>
      </c>
      <c r="K1127">
        <f>INDEX(Data_Persons!$B$2:$D$10,MATCH(Data_Sales[[#This Row],[Sales Person]],Data_Persons!$C$2:$C$9,0),1)</f>
        <v>5</v>
      </c>
      <c r="L1127">
        <f>VLOOKUP(Data_Sales[[#This Row],[Manager]],Data_Persons!$A$1:$C$9,2,FALSE)</f>
        <v>5</v>
      </c>
      <c r="M1127">
        <f>Data_Sales[[#This Row],[Price]]*Data_Sales[[#This Row],[Quantity]]</f>
        <v>796</v>
      </c>
    </row>
    <row r="1128" spans="1:13" x14ac:dyDescent="0.35">
      <c r="A1128" t="s">
        <v>1165</v>
      </c>
      <c r="B1128" s="2">
        <v>44723</v>
      </c>
      <c r="C1128">
        <v>9</v>
      </c>
      <c r="D1128" t="s">
        <v>37</v>
      </c>
      <c r="E1128" t="s">
        <v>13</v>
      </c>
      <c r="F1128" t="s">
        <v>14</v>
      </c>
      <c r="G1128" t="s">
        <v>2042</v>
      </c>
      <c r="H1128">
        <v>199</v>
      </c>
      <c r="I1128">
        <v>5</v>
      </c>
      <c r="J1128" t="str">
        <f>VLOOKUP(Data_Sales[[#This Row],[Sales Person]],Data_Persons!$C$1:$D$9,2,FALSE)</f>
        <v>Steve</v>
      </c>
      <c r="K1128">
        <f>INDEX(Data_Persons!$B$2:$D$10,MATCH(Data_Sales[[#This Row],[Sales Person]],Data_Persons!$C$2:$C$9,0),1)</f>
        <v>4</v>
      </c>
      <c r="L1128">
        <f>VLOOKUP(Data_Sales[[#This Row],[Manager]],Data_Persons!$A$1:$C$9,2,FALSE)</f>
        <v>4</v>
      </c>
      <c r="M1128">
        <f>Data_Sales[[#This Row],[Price]]*Data_Sales[[#This Row],[Quantity]]</f>
        <v>995</v>
      </c>
    </row>
    <row r="1129" spans="1:13" x14ac:dyDescent="0.35">
      <c r="A1129" t="s">
        <v>1166</v>
      </c>
      <c r="B1129" s="2">
        <v>44726</v>
      </c>
      <c r="C1129">
        <v>17</v>
      </c>
      <c r="D1129" t="s">
        <v>60</v>
      </c>
      <c r="E1129" t="s">
        <v>9</v>
      </c>
      <c r="F1129" t="s">
        <v>10</v>
      </c>
      <c r="G1129" t="s">
        <v>2042</v>
      </c>
      <c r="H1129">
        <v>199</v>
      </c>
      <c r="I1129">
        <v>8</v>
      </c>
      <c r="J1129" t="str">
        <f>VLOOKUP(Data_Sales[[#This Row],[Sales Person]],Data_Persons!$C$1:$D$9,2,FALSE)</f>
        <v>Jeff</v>
      </c>
      <c r="K1129">
        <f>INDEX(Data_Persons!$B$2:$D$10,MATCH(Data_Sales[[#This Row],[Sales Person]],Data_Persons!$C$2:$C$9,0),1)</f>
        <v>3</v>
      </c>
      <c r="L1129">
        <f>VLOOKUP(Data_Sales[[#This Row],[Manager]],Data_Persons!$A$1:$C$9,2,FALSE)</f>
        <v>3</v>
      </c>
      <c r="M1129">
        <f>Data_Sales[[#This Row],[Price]]*Data_Sales[[#This Row],[Quantity]]</f>
        <v>1592</v>
      </c>
    </row>
    <row r="1130" spans="1:13" x14ac:dyDescent="0.35">
      <c r="A1130" t="s">
        <v>1167</v>
      </c>
      <c r="B1130" s="2">
        <v>44727</v>
      </c>
      <c r="C1130">
        <v>17</v>
      </c>
      <c r="D1130" t="s">
        <v>60</v>
      </c>
      <c r="E1130" t="s">
        <v>9</v>
      </c>
      <c r="F1130" t="s">
        <v>10</v>
      </c>
      <c r="G1130" t="s">
        <v>2042</v>
      </c>
      <c r="H1130">
        <v>199</v>
      </c>
      <c r="I1130">
        <v>3</v>
      </c>
      <c r="J1130" t="str">
        <f>VLOOKUP(Data_Sales[[#This Row],[Sales Person]],Data_Persons!$C$1:$D$9,2,FALSE)</f>
        <v>Jeff</v>
      </c>
      <c r="K1130">
        <f>INDEX(Data_Persons!$B$2:$D$10,MATCH(Data_Sales[[#This Row],[Sales Person]],Data_Persons!$C$2:$C$9,0),1)</f>
        <v>3</v>
      </c>
      <c r="L1130">
        <f>VLOOKUP(Data_Sales[[#This Row],[Manager]],Data_Persons!$A$1:$C$9,2,FALSE)</f>
        <v>3</v>
      </c>
      <c r="M1130">
        <f>Data_Sales[[#This Row],[Price]]*Data_Sales[[#This Row],[Quantity]]</f>
        <v>597</v>
      </c>
    </row>
    <row r="1131" spans="1:13" x14ac:dyDescent="0.35">
      <c r="A1131" t="s">
        <v>1168</v>
      </c>
      <c r="B1131" s="2">
        <v>44728</v>
      </c>
      <c r="C1131">
        <v>20</v>
      </c>
      <c r="D1131" t="s">
        <v>8</v>
      </c>
      <c r="E1131" t="s">
        <v>9</v>
      </c>
      <c r="F1131" t="s">
        <v>10</v>
      </c>
      <c r="G1131" t="s">
        <v>2042</v>
      </c>
      <c r="H1131">
        <v>199</v>
      </c>
      <c r="I1131">
        <v>7</v>
      </c>
      <c r="J1131" t="str">
        <f>VLOOKUP(Data_Sales[[#This Row],[Sales Person]],Data_Persons!$C$1:$D$9,2,FALSE)</f>
        <v>Jeff</v>
      </c>
      <c r="K1131">
        <f>INDEX(Data_Persons!$B$2:$D$10,MATCH(Data_Sales[[#This Row],[Sales Person]],Data_Persons!$C$2:$C$9,0),1)</f>
        <v>3</v>
      </c>
      <c r="L1131">
        <f>VLOOKUP(Data_Sales[[#This Row],[Manager]],Data_Persons!$A$1:$C$9,2,FALSE)</f>
        <v>3</v>
      </c>
      <c r="M1131">
        <f>Data_Sales[[#This Row],[Price]]*Data_Sales[[#This Row],[Quantity]]</f>
        <v>1393</v>
      </c>
    </row>
    <row r="1132" spans="1:13" x14ac:dyDescent="0.35">
      <c r="A1132" t="s">
        <v>1169</v>
      </c>
      <c r="B1132" s="2">
        <v>44731</v>
      </c>
      <c r="C1132">
        <v>13</v>
      </c>
      <c r="D1132" t="s">
        <v>32</v>
      </c>
      <c r="E1132" t="s">
        <v>23</v>
      </c>
      <c r="F1132" t="s">
        <v>24</v>
      </c>
      <c r="G1132" t="s">
        <v>2042</v>
      </c>
      <c r="H1132">
        <v>199</v>
      </c>
      <c r="I1132">
        <v>0</v>
      </c>
      <c r="J1132" t="str">
        <f>VLOOKUP(Data_Sales[[#This Row],[Sales Person]],Data_Persons!$C$1:$D$9,2,FALSE)</f>
        <v>Sara</v>
      </c>
      <c r="K1132">
        <f>INDEX(Data_Persons!$B$2:$D$10,MATCH(Data_Sales[[#This Row],[Sales Person]],Data_Persons!$C$2:$C$9,0),1)</f>
        <v>5</v>
      </c>
      <c r="L1132">
        <f>VLOOKUP(Data_Sales[[#This Row],[Manager]],Data_Persons!$A$1:$C$9,2,FALSE)</f>
        <v>5</v>
      </c>
      <c r="M1132">
        <f>Data_Sales[[#This Row],[Price]]*Data_Sales[[#This Row],[Quantity]]</f>
        <v>0</v>
      </c>
    </row>
    <row r="1133" spans="1:13" x14ac:dyDescent="0.35">
      <c r="A1133" t="s">
        <v>1170</v>
      </c>
      <c r="B1133" s="2">
        <v>44731</v>
      </c>
      <c r="C1133">
        <v>11</v>
      </c>
      <c r="D1133" t="s">
        <v>112</v>
      </c>
      <c r="E1133" t="s">
        <v>23</v>
      </c>
      <c r="F1133" t="s">
        <v>24</v>
      </c>
      <c r="G1133" t="s">
        <v>2042</v>
      </c>
      <c r="H1133">
        <v>199</v>
      </c>
      <c r="I1133">
        <v>7</v>
      </c>
      <c r="J1133" t="str">
        <f>VLOOKUP(Data_Sales[[#This Row],[Sales Person]],Data_Persons!$C$1:$D$9,2,FALSE)</f>
        <v>Sara</v>
      </c>
      <c r="K1133">
        <f>INDEX(Data_Persons!$B$2:$D$10,MATCH(Data_Sales[[#This Row],[Sales Person]],Data_Persons!$C$2:$C$9,0),1)</f>
        <v>5</v>
      </c>
      <c r="L1133">
        <f>VLOOKUP(Data_Sales[[#This Row],[Manager]],Data_Persons!$A$1:$C$9,2,FALSE)</f>
        <v>5</v>
      </c>
      <c r="M1133">
        <f>Data_Sales[[#This Row],[Price]]*Data_Sales[[#This Row],[Quantity]]</f>
        <v>1393</v>
      </c>
    </row>
    <row r="1134" spans="1:13" x14ac:dyDescent="0.35">
      <c r="A1134" t="s">
        <v>1171</v>
      </c>
      <c r="B1134" s="2">
        <v>44733</v>
      </c>
      <c r="C1134">
        <v>20</v>
      </c>
      <c r="D1134" t="s">
        <v>8</v>
      </c>
      <c r="E1134" t="s">
        <v>35</v>
      </c>
      <c r="F1134" t="s">
        <v>10</v>
      </c>
      <c r="G1134" t="s">
        <v>2042</v>
      </c>
      <c r="H1134">
        <v>199</v>
      </c>
      <c r="I1134">
        <v>7</v>
      </c>
      <c r="J1134" t="str">
        <f>VLOOKUP(Data_Sales[[#This Row],[Sales Person]],Data_Persons!$C$1:$D$9,2,FALSE)</f>
        <v>Jeff</v>
      </c>
      <c r="K1134">
        <f>INDEX(Data_Persons!$B$2:$D$10,MATCH(Data_Sales[[#This Row],[Sales Person]],Data_Persons!$C$2:$C$9,0),1)</f>
        <v>5</v>
      </c>
      <c r="L1134">
        <f>VLOOKUP(Data_Sales[[#This Row],[Manager]],Data_Persons!$A$1:$C$9,2,FALSE)</f>
        <v>3</v>
      </c>
      <c r="M1134">
        <f>Data_Sales[[#This Row],[Price]]*Data_Sales[[#This Row],[Quantity]]</f>
        <v>1393</v>
      </c>
    </row>
    <row r="1135" spans="1:13" x14ac:dyDescent="0.35">
      <c r="A1135" t="s">
        <v>1172</v>
      </c>
      <c r="B1135" s="2">
        <v>44734</v>
      </c>
      <c r="C1135">
        <v>3</v>
      </c>
      <c r="D1135" t="s">
        <v>26</v>
      </c>
      <c r="E1135" t="s">
        <v>27</v>
      </c>
      <c r="F1135" t="s">
        <v>18</v>
      </c>
      <c r="G1135" t="s">
        <v>2042</v>
      </c>
      <c r="H1135">
        <v>199</v>
      </c>
      <c r="I1135">
        <v>5</v>
      </c>
      <c r="J1135" t="str">
        <f>VLOOKUP(Data_Sales[[#This Row],[Sales Person]],Data_Persons!$C$1:$D$9,2,FALSE)</f>
        <v>Sara</v>
      </c>
      <c r="K1135">
        <f>INDEX(Data_Persons!$B$2:$D$10,MATCH(Data_Sales[[#This Row],[Sales Person]],Data_Persons!$C$2:$C$9,0),1)</f>
        <v>2</v>
      </c>
      <c r="L1135">
        <f>VLOOKUP(Data_Sales[[#This Row],[Manager]],Data_Persons!$A$1:$C$9,2,FALSE)</f>
        <v>5</v>
      </c>
      <c r="M1135">
        <f>Data_Sales[[#This Row],[Price]]*Data_Sales[[#This Row],[Quantity]]</f>
        <v>995</v>
      </c>
    </row>
    <row r="1136" spans="1:13" x14ac:dyDescent="0.35">
      <c r="A1136" t="s">
        <v>1173</v>
      </c>
      <c r="B1136" s="2">
        <v>44741</v>
      </c>
      <c r="C1136">
        <v>8</v>
      </c>
      <c r="D1136" t="s">
        <v>73</v>
      </c>
      <c r="E1136" t="s">
        <v>13</v>
      </c>
      <c r="F1136" t="s">
        <v>14</v>
      </c>
      <c r="G1136" t="s">
        <v>2042</v>
      </c>
      <c r="H1136">
        <v>199</v>
      </c>
      <c r="I1136">
        <v>3</v>
      </c>
      <c r="J1136" t="str">
        <f>VLOOKUP(Data_Sales[[#This Row],[Sales Person]],Data_Persons!$C$1:$D$9,2,FALSE)</f>
        <v>Steve</v>
      </c>
      <c r="K1136">
        <f>INDEX(Data_Persons!$B$2:$D$10,MATCH(Data_Sales[[#This Row],[Sales Person]],Data_Persons!$C$2:$C$9,0),1)</f>
        <v>4</v>
      </c>
      <c r="L1136">
        <f>VLOOKUP(Data_Sales[[#This Row],[Manager]],Data_Persons!$A$1:$C$9,2,FALSE)</f>
        <v>4</v>
      </c>
      <c r="M1136">
        <f>Data_Sales[[#This Row],[Price]]*Data_Sales[[#This Row],[Quantity]]</f>
        <v>597</v>
      </c>
    </row>
    <row r="1137" spans="1:13" x14ac:dyDescent="0.35">
      <c r="A1137" t="s">
        <v>1174</v>
      </c>
      <c r="B1137" s="2">
        <v>44744</v>
      </c>
      <c r="C1137">
        <v>8</v>
      </c>
      <c r="D1137" t="s">
        <v>73</v>
      </c>
      <c r="E1137" t="s">
        <v>13</v>
      </c>
      <c r="F1137" t="s">
        <v>14</v>
      </c>
      <c r="G1137" t="s">
        <v>2042</v>
      </c>
      <c r="H1137">
        <v>199</v>
      </c>
      <c r="I1137">
        <v>3</v>
      </c>
      <c r="J1137" t="str">
        <f>VLOOKUP(Data_Sales[[#This Row],[Sales Person]],Data_Persons!$C$1:$D$9,2,FALSE)</f>
        <v>Steve</v>
      </c>
      <c r="K1137">
        <f>INDEX(Data_Persons!$B$2:$D$10,MATCH(Data_Sales[[#This Row],[Sales Person]],Data_Persons!$C$2:$C$9,0),1)</f>
        <v>4</v>
      </c>
      <c r="L1137">
        <f>VLOOKUP(Data_Sales[[#This Row],[Manager]],Data_Persons!$A$1:$C$9,2,FALSE)</f>
        <v>4</v>
      </c>
      <c r="M1137">
        <f>Data_Sales[[#This Row],[Price]]*Data_Sales[[#This Row],[Quantity]]</f>
        <v>597</v>
      </c>
    </row>
    <row r="1138" spans="1:13" x14ac:dyDescent="0.35">
      <c r="A1138" t="s">
        <v>1175</v>
      </c>
      <c r="B1138" s="2">
        <v>44747</v>
      </c>
      <c r="C1138">
        <v>8</v>
      </c>
      <c r="D1138" t="s">
        <v>73</v>
      </c>
      <c r="E1138" t="s">
        <v>38</v>
      </c>
      <c r="F1138" t="s">
        <v>14</v>
      </c>
      <c r="G1138" t="s">
        <v>2042</v>
      </c>
      <c r="H1138">
        <v>199</v>
      </c>
      <c r="I1138">
        <v>5</v>
      </c>
      <c r="J1138" t="str">
        <f>VLOOKUP(Data_Sales[[#This Row],[Sales Person]],Data_Persons!$C$1:$D$9,2,FALSE)</f>
        <v>Philip</v>
      </c>
      <c r="K1138">
        <f>INDEX(Data_Persons!$B$2:$D$10,MATCH(Data_Sales[[#This Row],[Sales Person]],Data_Persons!$C$2:$C$9,0),1)</f>
        <v>8</v>
      </c>
      <c r="L1138">
        <f>VLOOKUP(Data_Sales[[#This Row],[Manager]],Data_Persons!$A$1:$C$9,2,FALSE)</f>
        <v>8</v>
      </c>
      <c r="M1138">
        <f>Data_Sales[[#This Row],[Price]]*Data_Sales[[#This Row],[Quantity]]</f>
        <v>995</v>
      </c>
    </row>
    <row r="1139" spans="1:13" x14ac:dyDescent="0.35">
      <c r="A1139" t="s">
        <v>1176</v>
      </c>
      <c r="B1139" s="2">
        <v>44749</v>
      </c>
      <c r="C1139">
        <v>9</v>
      </c>
      <c r="D1139" t="s">
        <v>37</v>
      </c>
      <c r="E1139" t="s">
        <v>38</v>
      </c>
      <c r="F1139" t="s">
        <v>14</v>
      </c>
      <c r="G1139" t="s">
        <v>2042</v>
      </c>
      <c r="H1139">
        <v>199</v>
      </c>
      <c r="I1139">
        <v>2</v>
      </c>
      <c r="J1139" t="str">
        <f>VLOOKUP(Data_Sales[[#This Row],[Sales Person]],Data_Persons!$C$1:$D$9,2,FALSE)</f>
        <v>Philip</v>
      </c>
      <c r="K1139">
        <f>INDEX(Data_Persons!$B$2:$D$10,MATCH(Data_Sales[[#This Row],[Sales Person]],Data_Persons!$C$2:$C$9,0),1)</f>
        <v>8</v>
      </c>
      <c r="L1139">
        <f>VLOOKUP(Data_Sales[[#This Row],[Manager]],Data_Persons!$A$1:$C$9,2,FALSE)</f>
        <v>8</v>
      </c>
      <c r="M1139">
        <f>Data_Sales[[#This Row],[Price]]*Data_Sales[[#This Row],[Quantity]]</f>
        <v>398</v>
      </c>
    </row>
    <row r="1140" spans="1:13" x14ac:dyDescent="0.35">
      <c r="A1140" t="s">
        <v>1177</v>
      </c>
      <c r="B1140" s="2">
        <v>44752</v>
      </c>
      <c r="C1140">
        <v>5</v>
      </c>
      <c r="D1140" t="s">
        <v>20</v>
      </c>
      <c r="E1140" t="s">
        <v>17</v>
      </c>
      <c r="F1140" t="s">
        <v>18</v>
      </c>
      <c r="G1140" t="s">
        <v>2042</v>
      </c>
      <c r="H1140">
        <v>199</v>
      </c>
      <c r="I1140">
        <v>3</v>
      </c>
      <c r="J1140" t="str">
        <f>VLOOKUP(Data_Sales[[#This Row],[Sales Person]],Data_Persons!$C$1:$D$9,2,FALSE)</f>
        <v>Jeff</v>
      </c>
      <c r="K1140">
        <f>INDEX(Data_Persons!$B$2:$D$10,MATCH(Data_Sales[[#This Row],[Sales Person]],Data_Persons!$C$2:$C$9,0),1)</f>
        <v>2</v>
      </c>
      <c r="L1140">
        <f>VLOOKUP(Data_Sales[[#This Row],[Manager]],Data_Persons!$A$1:$C$9,2,FALSE)</f>
        <v>3</v>
      </c>
      <c r="M1140">
        <f>Data_Sales[[#This Row],[Price]]*Data_Sales[[#This Row],[Quantity]]</f>
        <v>597</v>
      </c>
    </row>
    <row r="1141" spans="1:13" x14ac:dyDescent="0.35">
      <c r="A1141" t="s">
        <v>1178</v>
      </c>
      <c r="B1141" s="2">
        <v>44752</v>
      </c>
      <c r="C1141">
        <v>8</v>
      </c>
      <c r="D1141" t="s">
        <v>73</v>
      </c>
      <c r="E1141" t="s">
        <v>13</v>
      </c>
      <c r="F1141" t="s">
        <v>14</v>
      </c>
      <c r="G1141" t="s">
        <v>2042</v>
      </c>
      <c r="H1141">
        <v>199</v>
      </c>
      <c r="I1141">
        <v>6</v>
      </c>
      <c r="J1141" t="str">
        <f>VLOOKUP(Data_Sales[[#This Row],[Sales Person]],Data_Persons!$C$1:$D$9,2,FALSE)</f>
        <v>Steve</v>
      </c>
      <c r="K1141">
        <f>INDEX(Data_Persons!$B$2:$D$10,MATCH(Data_Sales[[#This Row],[Sales Person]],Data_Persons!$C$2:$C$9,0),1)</f>
        <v>4</v>
      </c>
      <c r="L1141">
        <f>VLOOKUP(Data_Sales[[#This Row],[Manager]],Data_Persons!$A$1:$C$9,2,FALSE)</f>
        <v>4</v>
      </c>
      <c r="M1141">
        <f>Data_Sales[[#This Row],[Price]]*Data_Sales[[#This Row],[Quantity]]</f>
        <v>1194</v>
      </c>
    </row>
    <row r="1142" spans="1:13" x14ac:dyDescent="0.35">
      <c r="A1142" t="s">
        <v>1179</v>
      </c>
      <c r="B1142" s="2">
        <v>44754</v>
      </c>
      <c r="C1142">
        <v>13</v>
      </c>
      <c r="D1142" t="s">
        <v>32</v>
      </c>
      <c r="E1142" t="s">
        <v>23</v>
      </c>
      <c r="F1142" t="s">
        <v>24</v>
      </c>
      <c r="G1142" t="s">
        <v>2042</v>
      </c>
      <c r="H1142">
        <v>199</v>
      </c>
      <c r="I1142">
        <v>3</v>
      </c>
      <c r="J1142" t="str">
        <f>VLOOKUP(Data_Sales[[#This Row],[Sales Person]],Data_Persons!$C$1:$D$9,2,FALSE)</f>
        <v>Sara</v>
      </c>
      <c r="K1142">
        <f>INDEX(Data_Persons!$B$2:$D$10,MATCH(Data_Sales[[#This Row],[Sales Person]],Data_Persons!$C$2:$C$9,0),1)</f>
        <v>5</v>
      </c>
      <c r="L1142">
        <f>VLOOKUP(Data_Sales[[#This Row],[Manager]],Data_Persons!$A$1:$C$9,2,FALSE)</f>
        <v>5</v>
      </c>
      <c r="M1142">
        <f>Data_Sales[[#This Row],[Price]]*Data_Sales[[#This Row],[Quantity]]</f>
        <v>597</v>
      </c>
    </row>
    <row r="1143" spans="1:13" x14ac:dyDescent="0.35">
      <c r="A1143" t="s">
        <v>1180</v>
      </c>
      <c r="B1143" s="2">
        <v>44755</v>
      </c>
      <c r="C1143">
        <v>6</v>
      </c>
      <c r="D1143" t="s">
        <v>12</v>
      </c>
      <c r="E1143" t="s">
        <v>13</v>
      </c>
      <c r="F1143" t="s">
        <v>14</v>
      </c>
      <c r="G1143" t="s">
        <v>2042</v>
      </c>
      <c r="H1143">
        <v>199</v>
      </c>
      <c r="I1143">
        <v>1</v>
      </c>
      <c r="J1143" t="str">
        <f>VLOOKUP(Data_Sales[[#This Row],[Sales Person]],Data_Persons!$C$1:$D$9,2,FALSE)</f>
        <v>Steve</v>
      </c>
      <c r="K1143">
        <f>INDEX(Data_Persons!$B$2:$D$10,MATCH(Data_Sales[[#This Row],[Sales Person]],Data_Persons!$C$2:$C$9,0),1)</f>
        <v>4</v>
      </c>
      <c r="L1143">
        <f>VLOOKUP(Data_Sales[[#This Row],[Manager]],Data_Persons!$A$1:$C$9,2,FALSE)</f>
        <v>4</v>
      </c>
      <c r="M1143">
        <f>Data_Sales[[#This Row],[Price]]*Data_Sales[[#This Row],[Quantity]]</f>
        <v>199</v>
      </c>
    </row>
    <row r="1144" spans="1:13" x14ac:dyDescent="0.35">
      <c r="A1144" t="s">
        <v>1181</v>
      </c>
      <c r="B1144" s="2">
        <v>44756</v>
      </c>
      <c r="C1144">
        <v>16</v>
      </c>
      <c r="D1144" t="s">
        <v>89</v>
      </c>
      <c r="E1144" t="s">
        <v>9</v>
      </c>
      <c r="F1144" t="s">
        <v>10</v>
      </c>
      <c r="G1144" t="s">
        <v>2042</v>
      </c>
      <c r="H1144">
        <v>199</v>
      </c>
      <c r="I1144">
        <v>8</v>
      </c>
      <c r="J1144" t="str">
        <f>VLOOKUP(Data_Sales[[#This Row],[Sales Person]],Data_Persons!$C$1:$D$9,2,FALSE)</f>
        <v>Jeff</v>
      </c>
      <c r="K1144">
        <f>INDEX(Data_Persons!$B$2:$D$10,MATCH(Data_Sales[[#This Row],[Sales Person]],Data_Persons!$C$2:$C$9,0),1)</f>
        <v>3</v>
      </c>
      <c r="L1144">
        <f>VLOOKUP(Data_Sales[[#This Row],[Manager]],Data_Persons!$A$1:$C$9,2,FALSE)</f>
        <v>3</v>
      </c>
      <c r="M1144">
        <f>Data_Sales[[#This Row],[Price]]*Data_Sales[[#This Row],[Quantity]]</f>
        <v>1592</v>
      </c>
    </row>
    <row r="1145" spans="1:13" x14ac:dyDescent="0.35">
      <c r="A1145" t="s">
        <v>1182</v>
      </c>
      <c r="B1145" s="2">
        <v>44756</v>
      </c>
      <c r="C1145">
        <v>10</v>
      </c>
      <c r="D1145" t="s">
        <v>65</v>
      </c>
      <c r="E1145" t="s">
        <v>13</v>
      </c>
      <c r="F1145" t="s">
        <v>14</v>
      </c>
      <c r="G1145" t="s">
        <v>2042</v>
      </c>
      <c r="H1145">
        <v>199</v>
      </c>
      <c r="I1145">
        <v>2</v>
      </c>
      <c r="J1145" t="str">
        <f>VLOOKUP(Data_Sales[[#This Row],[Sales Person]],Data_Persons!$C$1:$D$9,2,FALSE)</f>
        <v>Steve</v>
      </c>
      <c r="K1145">
        <f>INDEX(Data_Persons!$B$2:$D$10,MATCH(Data_Sales[[#This Row],[Sales Person]],Data_Persons!$C$2:$C$9,0),1)</f>
        <v>4</v>
      </c>
      <c r="L1145">
        <f>VLOOKUP(Data_Sales[[#This Row],[Manager]],Data_Persons!$A$1:$C$9,2,FALSE)</f>
        <v>4</v>
      </c>
      <c r="M1145">
        <f>Data_Sales[[#This Row],[Price]]*Data_Sales[[#This Row],[Quantity]]</f>
        <v>398</v>
      </c>
    </row>
    <row r="1146" spans="1:13" x14ac:dyDescent="0.35">
      <c r="A1146" t="s">
        <v>1183</v>
      </c>
      <c r="B1146" s="2">
        <v>44756</v>
      </c>
      <c r="C1146">
        <v>4</v>
      </c>
      <c r="D1146" t="s">
        <v>16</v>
      </c>
      <c r="E1146" t="s">
        <v>17</v>
      </c>
      <c r="F1146" t="s">
        <v>18</v>
      </c>
      <c r="G1146" t="s">
        <v>2042</v>
      </c>
      <c r="H1146">
        <v>199</v>
      </c>
      <c r="I1146">
        <v>3</v>
      </c>
      <c r="J1146" t="str">
        <f>VLOOKUP(Data_Sales[[#This Row],[Sales Person]],Data_Persons!$C$1:$D$9,2,FALSE)</f>
        <v>Jeff</v>
      </c>
      <c r="K1146">
        <f>INDEX(Data_Persons!$B$2:$D$10,MATCH(Data_Sales[[#This Row],[Sales Person]],Data_Persons!$C$2:$C$9,0),1)</f>
        <v>2</v>
      </c>
      <c r="L1146">
        <f>VLOOKUP(Data_Sales[[#This Row],[Manager]],Data_Persons!$A$1:$C$9,2,FALSE)</f>
        <v>3</v>
      </c>
      <c r="M1146">
        <f>Data_Sales[[#This Row],[Price]]*Data_Sales[[#This Row],[Quantity]]</f>
        <v>597</v>
      </c>
    </row>
    <row r="1147" spans="1:13" x14ac:dyDescent="0.35">
      <c r="A1147" t="s">
        <v>1184</v>
      </c>
      <c r="B1147" s="2">
        <v>44762</v>
      </c>
      <c r="C1147">
        <v>2</v>
      </c>
      <c r="D1147" t="s">
        <v>71</v>
      </c>
      <c r="E1147" t="s">
        <v>17</v>
      </c>
      <c r="F1147" t="s">
        <v>18</v>
      </c>
      <c r="G1147" t="s">
        <v>2042</v>
      </c>
      <c r="H1147">
        <v>199</v>
      </c>
      <c r="I1147">
        <v>4</v>
      </c>
      <c r="J1147" t="str">
        <f>VLOOKUP(Data_Sales[[#This Row],[Sales Person]],Data_Persons!$C$1:$D$9,2,FALSE)</f>
        <v>Jeff</v>
      </c>
      <c r="K1147">
        <f>INDEX(Data_Persons!$B$2:$D$10,MATCH(Data_Sales[[#This Row],[Sales Person]],Data_Persons!$C$2:$C$9,0),1)</f>
        <v>2</v>
      </c>
      <c r="L1147">
        <f>VLOOKUP(Data_Sales[[#This Row],[Manager]],Data_Persons!$A$1:$C$9,2,FALSE)</f>
        <v>3</v>
      </c>
      <c r="M1147">
        <f>Data_Sales[[#This Row],[Price]]*Data_Sales[[#This Row],[Quantity]]</f>
        <v>796</v>
      </c>
    </row>
    <row r="1148" spans="1:13" x14ac:dyDescent="0.35">
      <c r="A1148" t="s">
        <v>1185</v>
      </c>
      <c r="B1148" s="2">
        <v>44763</v>
      </c>
      <c r="C1148">
        <v>9</v>
      </c>
      <c r="D1148" t="s">
        <v>37</v>
      </c>
      <c r="E1148" t="s">
        <v>13</v>
      </c>
      <c r="F1148" t="s">
        <v>14</v>
      </c>
      <c r="G1148" t="s">
        <v>2042</v>
      </c>
      <c r="H1148">
        <v>199</v>
      </c>
      <c r="I1148">
        <v>5</v>
      </c>
      <c r="J1148" t="str">
        <f>VLOOKUP(Data_Sales[[#This Row],[Sales Person]],Data_Persons!$C$1:$D$9,2,FALSE)</f>
        <v>Steve</v>
      </c>
      <c r="K1148">
        <f>INDEX(Data_Persons!$B$2:$D$10,MATCH(Data_Sales[[#This Row],[Sales Person]],Data_Persons!$C$2:$C$9,0),1)</f>
        <v>4</v>
      </c>
      <c r="L1148">
        <f>VLOOKUP(Data_Sales[[#This Row],[Manager]],Data_Persons!$A$1:$C$9,2,FALSE)</f>
        <v>4</v>
      </c>
      <c r="M1148">
        <f>Data_Sales[[#This Row],[Price]]*Data_Sales[[#This Row],[Quantity]]</f>
        <v>995</v>
      </c>
    </row>
    <row r="1149" spans="1:13" x14ac:dyDescent="0.35">
      <c r="A1149" t="s">
        <v>1186</v>
      </c>
      <c r="B1149" s="2">
        <v>44764</v>
      </c>
      <c r="C1149">
        <v>6</v>
      </c>
      <c r="D1149" t="s">
        <v>12</v>
      </c>
      <c r="E1149" t="s">
        <v>13</v>
      </c>
      <c r="F1149" t="s">
        <v>14</v>
      </c>
      <c r="G1149" t="s">
        <v>2042</v>
      </c>
      <c r="H1149">
        <v>199</v>
      </c>
      <c r="I1149">
        <v>0</v>
      </c>
      <c r="J1149" t="str">
        <f>VLOOKUP(Data_Sales[[#This Row],[Sales Person]],Data_Persons!$C$1:$D$9,2,FALSE)</f>
        <v>Steve</v>
      </c>
      <c r="K1149">
        <f>INDEX(Data_Persons!$B$2:$D$10,MATCH(Data_Sales[[#This Row],[Sales Person]],Data_Persons!$C$2:$C$9,0),1)</f>
        <v>4</v>
      </c>
      <c r="L1149">
        <f>VLOOKUP(Data_Sales[[#This Row],[Manager]],Data_Persons!$A$1:$C$9,2,FALSE)</f>
        <v>4</v>
      </c>
      <c r="M1149">
        <f>Data_Sales[[#This Row],[Price]]*Data_Sales[[#This Row],[Quantity]]</f>
        <v>0</v>
      </c>
    </row>
    <row r="1150" spans="1:13" x14ac:dyDescent="0.35">
      <c r="A1150" t="s">
        <v>1187</v>
      </c>
      <c r="B1150" s="2">
        <v>44769</v>
      </c>
      <c r="C1150">
        <v>18</v>
      </c>
      <c r="D1150" t="s">
        <v>49</v>
      </c>
      <c r="E1150" t="s">
        <v>35</v>
      </c>
      <c r="F1150" t="s">
        <v>10</v>
      </c>
      <c r="G1150" t="s">
        <v>2042</v>
      </c>
      <c r="H1150">
        <v>199</v>
      </c>
      <c r="I1150">
        <v>0</v>
      </c>
      <c r="J1150" t="str">
        <f>VLOOKUP(Data_Sales[[#This Row],[Sales Person]],Data_Persons!$C$1:$D$9,2,FALSE)</f>
        <v>Jeff</v>
      </c>
      <c r="K1150">
        <f>INDEX(Data_Persons!$B$2:$D$10,MATCH(Data_Sales[[#This Row],[Sales Person]],Data_Persons!$C$2:$C$9,0),1)</f>
        <v>5</v>
      </c>
      <c r="L1150">
        <f>VLOOKUP(Data_Sales[[#This Row],[Manager]],Data_Persons!$A$1:$C$9,2,FALSE)</f>
        <v>3</v>
      </c>
      <c r="M1150">
        <f>Data_Sales[[#This Row],[Price]]*Data_Sales[[#This Row],[Quantity]]</f>
        <v>0</v>
      </c>
    </row>
    <row r="1151" spans="1:13" x14ac:dyDescent="0.35">
      <c r="A1151" t="s">
        <v>1188</v>
      </c>
      <c r="B1151" s="2">
        <v>44770</v>
      </c>
      <c r="C1151">
        <v>11</v>
      </c>
      <c r="D1151" t="s">
        <v>112</v>
      </c>
      <c r="E1151" t="s">
        <v>23</v>
      </c>
      <c r="F1151" t="s">
        <v>24</v>
      </c>
      <c r="G1151" t="s">
        <v>2042</v>
      </c>
      <c r="H1151">
        <v>199</v>
      </c>
      <c r="I1151">
        <v>4</v>
      </c>
      <c r="J1151" t="str">
        <f>VLOOKUP(Data_Sales[[#This Row],[Sales Person]],Data_Persons!$C$1:$D$9,2,FALSE)</f>
        <v>Sara</v>
      </c>
      <c r="K1151">
        <f>INDEX(Data_Persons!$B$2:$D$10,MATCH(Data_Sales[[#This Row],[Sales Person]],Data_Persons!$C$2:$C$9,0),1)</f>
        <v>5</v>
      </c>
      <c r="L1151">
        <f>VLOOKUP(Data_Sales[[#This Row],[Manager]],Data_Persons!$A$1:$C$9,2,FALSE)</f>
        <v>5</v>
      </c>
      <c r="M1151">
        <f>Data_Sales[[#This Row],[Price]]*Data_Sales[[#This Row],[Quantity]]</f>
        <v>796</v>
      </c>
    </row>
    <row r="1152" spans="1:13" x14ac:dyDescent="0.35">
      <c r="A1152" t="s">
        <v>1189</v>
      </c>
      <c r="B1152" s="2">
        <v>44771</v>
      </c>
      <c r="C1152">
        <v>2</v>
      </c>
      <c r="D1152" t="s">
        <v>71</v>
      </c>
      <c r="E1152" t="s">
        <v>17</v>
      </c>
      <c r="F1152" t="s">
        <v>18</v>
      </c>
      <c r="G1152" t="s">
        <v>2042</v>
      </c>
      <c r="H1152">
        <v>199</v>
      </c>
      <c r="I1152">
        <v>7</v>
      </c>
      <c r="J1152" t="str">
        <f>VLOOKUP(Data_Sales[[#This Row],[Sales Person]],Data_Persons!$C$1:$D$9,2,FALSE)</f>
        <v>Jeff</v>
      </c>
      <c r="K1152">
        <f>INDEX(Data_Persons!$B$2:$D$10,MATCH(Data_Sales[[#This Row],[Sales Person]],Data_Persons!$C$2:$C$9,0),1)</f>
        <v>2</v>
      </c>
      <c r="L1152">
        <f>VLOOKUP(Data_Sales[[#This Row],[Manager]],Data_Persons!$A$1:$C$9,2,FALSE)</f>
        <v>3</v>
      </c>
      <c r="M1152">
        <f>Data_Sales[[#This Row],[Price]]*Data_Sales[[#This Row],[Quantity]]</f>
        <v>1393</v>
      </c>
    </row>
    <row r="1153" spans="1:13" x14ac:dyDescent="0.35">
      <c r="A1153" t="s">
        <v>1190</v>
      </c>
      <c r="B1153" s="2">
        <v>44772</v>
      </c>
      <c r="C1153">
        <v>9</v>
      </c>
      <c r="D1153" t="s">
        <v>37</v>
      </c>
      <c r="E1153" t="s">
        <v>13</v>
      </c>
      <c r="F1153" t="s">
        <v>14</v>
      </c>
      <c r="G1153" t="s">
        <v>2042</v>
      </c>
      <c r="H1153">
        <v>199</v>
      </c>
      <c r="I1153">
        <v>3</v>
      </c>
      <c r="J1153" t="str">
        <f>VLOOKUP(Data_Sales[[#This Row],[Sales Person]],Data_Persons!$C$1:$D$9,2,FALSE)</f>
        <v>Steve</v>
      </c>
      <c r="K1153">
        <f>INDEX(Data_Persons!$B$2:$D$10,MATCH(Data_Sales[[#This Row],[Sales Person]],Data_Persons!$C$2:$C$9,0),1)</f>
        <v>4</v>
      </c>
      <c r="L1153">
        <f>VLOOKUP(Data_Sales[[#This Row],[Manager]],Data_Persons!$A$1:$C$9,2,FALSE)</f>
        <v>4</v>
      </c>
      <c r="M1153">
        <f>Data_Sales[[#This Row],[Price]]*Data_Sales[[#This Row],[Quantity]]</f>
        <v>597</v>
      </c>
    </row>
    <row r="1154" spans="1:13" x14ac:dyDescent="0.35">
      <c r="A1154" t="s">
        <v>1191</v>
      </c>
      <c r="B1154" s="2">
        <v>44776</v>
      </c>
      <c r="C1154">
        <v>4</v>
      </c>
      <c r="D1154" t="s">
        <v>16</v>
      </c>
      <c r="E1154" t="s">
        <v>17</v>
      </c>
      <c r="F1154" t="s">
        <v>18</v>
      </c>
      <c r="G1154" t="s">
        <v>2042</v>
      </c>
      <c r="H1154">
        <v>199</v>
      </c>
      <c r="I1154">
        <v>7</v>
      </c>
      <c r="J1154" t="str">
        <f>VLOOKUP(Data_Sales[[#This Row],[Sales Person]],Data_Persons!$C$1:$D$9,2,FALSE)</f>
        <v>Jeff</v>
      </c>
      <c r="K1154">
        <f>INDEX(Data_Persons!$B$2:$D$10,MATCH(Data_Sales[[#This Row],[Sales Person]],Data_Persons!$C$2:$C$9,0),1)</f>
        <v>2</v>
      </c>
      <c r="L1154">
        <f>VLOOKUP(Data_Sales[[#This Row],[Manager]],Data_Persons!$A$1:$C$9,2,FALSE)</f>
        <v>3</v>
      </c>
      <c r="M1154">
        <f>Data_Sales[[#This Row],[Price]]*Data_Sales[[#This Row],[Quantity]]</f>
        <v>1393</v>
      </c>
    </row>
    <row r="1155" spans="1:13" x14ac:dyDescent="0.35">
      <c r="A1155" t="s">
        <v>1192</v>
      </c>
      <c r="B1155" s="2">
        <v>44777</v>
      </c>
      <c r="C1155">
        <v>18</v>
      </c>
      <c r="D1155" t="s">
        <v>49</v>
      </c>
      <c r="E1155" t="s">
        <v>9</v>
      </c>
      <c r="F1155" t="s">
        <v>10</v>
      </c>
      <c r="G1155" t="s">
        <v>2042</v>
      </c>
      <c r="H1155">
        <v>199</v>
      </c>
      <c r="I1155">
        <v>8</v>
      </c>
      <c r="J1155" t="str">
        <f>VLOOKUP(Data_Sales[[#This Row],[Sales Person]],Data_Persons!$C$1:$D$9,2,FALSE)</f>
        <v>Jeff</v>
      </c>
      <c r="K1155">
        <f>INDEX(Data_Persons!$B$2:$D$10,MATCH(Data_Sales[[#This Row],[Sales Person]],Data_Persons!$C$2:$C$9,0),1)</f>
        <v>3</v>
      </c>
      <c r="L1155">
        <f>VLOOKUP(Data_Sales[[#This Row],[Manager]],Data_Persons!$A$1:$C$9,2,FALSE)</f>
        <v>3</v>
      </c>
      <c r="M1155">
        <f>Data_Sales[[#This Row],[Price]]*Data_Sales[[#This Row],[Quantity]]</f>
        <v>1592</v>
      </c>
    </row>
    <row r="1156" spans="1:13" x14ac:dyDescent="0.35">
      <c r="A1156" t="s">
        <v>1193</v>
      </c>
      <c r="B1156" s="2">
        <v>44777</v>
      </c>
      <c r="C1156">
        <v>5</v>
      </c>
      <c r="D1156" t="s">
        <v>20</v>
      </c>
      <c r="E1156" t="s">
        <v>17</v>
      </c>
      <c r="F1156" t="s">
        <v>18</v>
      </c>
      <c r="G1156" t="s">
        <v>2042</v>
      </c>
      <c r="H1156">
        <v>199</v>
      </c>
      <c r="I1156">
        <v>2</v>
      </c>
      <c r="J1156" t="str">
        <f>VLOOKUP(Data_Sales[[#This Row],[Sales Person]],Data_Persons!$C$1:$D$9,2,FALSE)</f>
        <v>Jeff</v>
      </c>
      <c r="K1156">
        <f>INDEX(Data_Persons!$B$2:$D$10,MATCH(Data_Sales[[#This Row],[Sales Person]],Data_Persons!$C$2:$C$9,0),1)</f>
        <v>2</v>
      </c>
      <c r="L1156">
        <f>VLOOKUP(Data_Sales[[#This Row],[Manager]],Data_Persons!$A$1:$C$9,2,FALSE)</f>
        <v>3</v>
      </c>
      <c r="M1156">
        <f>Data_Sales[[#This Row],[Price]]*Data_Sales[[#This Row],[Quantity]]</f>
        <v>398</v>
      </c>
    </row>
    <row r="1157" spans="1:13" x14ac:dyDescent="0.35">
      <c r="A1157" t="s">
        <v>1194</v>
      </c>
      <c r="B1157" s="2">
        <v>44777</v>
      </c>
      <c r="C1157">
        <v>8</v>
      </c>
      <c r="D1157" t="s">
        <v>73</v>
      </c>
      <c r="E1157" t="s">
        <v>13</v>
      </c>
      <c r="F1157" t="s">
        <v>14</v>
      </c>
      <c r="G1157" t="s">
        <v>2042</v>
      </c>
      <c r="H1157">
        <v>199</v>
      </c>
      <c r="I1157">
        <v>1</v>
      </c>
      <c r="J1157" t="str">
        <f>VLOOKUP(Data_Sales[[#This Row],[Sales Person]],Data_Persons!$C$1:$D$9,2,FALSE)</f>
        <v>Steve</v>
      </c>
      <c r="K1157">
        <f>INDEX(Data_Persons!$B$2:$D$10,MATCH(Data_Sales[[#This Row],[Sales Person]],Data_Persons!$C$2:$C$9,0),1)</f>
        <v>4</v>
      </c>
      <c r="L1157">
        <f>VLOOKUP(Data_Sales[[#This Row],[Manager]],Data_Persons!$A$1:$C$9,2,FALSE)</f>
        <v>4</v>
      </c>
      <c r="M1157">
        <f>Data_Sales[[#This Row],[Price]]*Data_Sales[[#This Row],[Quantity]]</f>
        <v>199</v>
      </c>
    </row>
    <row r="1158" spans="1:13" x14ac:dyDescent="0.35">
      <c r="A1158" t="s">
        <v>1195</v>
      </c>
      <c r="B1158" s="2">
        <v>44781</v>
      </c>
      <c r="C1158">
        <v>13</v>
      </c>
      <c r="D1158" t="s">
        <v>32</v>
      </c>
      <c r="E1158" t="s">
        <v>23</v>
      </c>
      <c r="F1158" t="s">
        <v>24</v>
      </c>
      <c r="G1158" t="s">
        <v>2042</v>
      </c>
      <c r="H1158">
        <v>199</v>
      </c>
      <c r="I1158">
        <v>3</v>
      </c>
      <c r="J1158" t="str">
        <f>VLOOKUP(Data_Sales[[#This Row],[Sales Person]],Data_Persons!$C$1:$D$9,2,FALSE)</f>
        <v>Sara</v>
      </c>
      <c r="K1158">
        <f>INDEX(Data_Persons!$B$2:$D$10,MATCH(Data_Sales[[#This Row],[Sales Person]],Data_Persons!$C$2:$C$9,0),1)</f>
        <v>5</v>
      </c>
      <c r="L1158">
        <f>VLOOKUP(Data_Sales[[#This Row],[Manager]],Data_Persons!$A$1:$C$9,2,FALSE)</f>
        <v>5</v>
      </c>
      <c r="M1158">
        <f>Data_Sales[[#This Row],[Price]]*Data_Sales[[#This Row],[Quantity]]</f>
        <v>597</v>
      </c>
    </row>
    <row r="1159" spans="1:13" x14ac:dyDescent="0.35">
      <c r="A1159" t="s">
        <v>1196</v>
      </c>
      <c r="B1159" s="2">
        <v>44783</v>
      </c>
      <c r="C1159">
        <v>4</v>
      </c>
      <c r="D1159" t="s">
        <v>16</v>
      </c>
      <c r="E1159" t="s">
        <v>27</v>
      </c>
      <c r="F1159" t="s">
        <v>18</v>
      </c>
      <c r="G1159" t="s">
        <v>2042</v>
      </c>
      <c r="H1159">
        <v>199</v>
      </c>
      <c r="I1159">
        <v>9</v>
      </c>
      <c r="J1159" t="str">
        <f>VLOOKUP(Data_Sales[[#This Row],[Sales Person]],Data_Persons!$C$1:$D$9,2,FALSE)</f>
        <v>Sara</v>
      </c>
      <c r="K1159">
        <f>INDEX(Data_Persons!$B$2:$D$10,MATCH(Data_Sales[[#This Row],[Sales Person]],Data_Persons!$C$2:$C$9,0),1)</f>
        <v>2</v>
      </c>
      <c r="L1159">
        <f>VLOOKUP(Data_Sales[[#This Row],[Manager]],Data_Persons!$A$1:$C$9,2,FALSE)</f>
        <v>5</v>
      </c>
      <c r="M1159">
        <f>Data_Sales[[#This Row],[Price]]*Data_Sales[[#This Row],[Quantity]]</f>
        <v>1791</v>
      </c>
    </row>
    <row r="1160" spans="1:13" x14ac:dyDescent="0.35">
      <c r="A1160" t="s">
        <v>1197</v>
      </c>
      <c r="B1160" s="2">
        <v>44785</v>
      </c>
      <c r="C1160">
        <v>10</v>
      </c>
      <c r="D1160" t="s">
        <v>65</v>
      </c>
      <c r="E1160" t="s">
        <v>38</v>
      </c>
      <c r="F1160" t="s">
        <v>14</v>
      </c>
      <c r="G1160" t="s">
        <v>2042</v>
      </c>
      <c r="H1160">
        <v>199</v>
      </c>
      <c r="I1160">
        <v>2</v>
      </c>
      <c r="J1160" t="str">
        <f>VLOOKUP(Data_Sales[[#This Row],[Sales Person]],Data_Persons!$C$1:$D$9,2,FALSE)</f>
        <v>Philip</v>
      </c>
      <c r="K1160">
        <f>INDEX(Data_Persons!$B$2:$D$10,MATCH(Data_Sales[[#This Row],[Sales Person]],Data_Persons!$C$2:$C$9,0),1)</f>
        <v>8</v>
      </c>
      <c r="L1160">
        <f>VLOOKUP(Data_Sales[[#This Row],[Manager]],Data_Persons!$A$1:$C$9,2,FALSE)</f>
        <v>8</v>
      </c>
      <c r="M1160">
        <f>Data_Sales[[#This Row],[Price]]*Data_Sales[[#This Row],[Quantity]]</f>
        <v>398</v>
      </c>
    </row>
    <row r="1161" spans="1:13" x14ac:dyDescent="0.35">
      <c r="A1161" t="s">
        <v>1198</v>
      </c>
      <c r="B1161" s="2">
        <v>44785</v>
      </c>
      <c r="C1161">
        <v>9</v>
      </c>
      <c r="D1161" t="s">
        <v>37</v>
      </c>
      <c r="E1161" t="s">
        <v>38</v>
      </c>
      <c r="F1161" t="s">
        <v>14</v>
      </c>
      <c r="G1161" t="s">
        <v>2042</v>
      </c>
      <c r="H1161">
        <v>199</v>
      </c>
      <c r="I1161">
        <v>8</v>
      </c>
      <c r="J1161" t="str">
        <f>VLOOKUP(Data_Sales[[#This Row],[Sales Person]],Data_Persons!$C$1:$D$9,2,FALSE)</f>
        <v>Philip</v>
      </c>
      <c r="K1161">
        <f>INDEX(Data_Persons!$B$2:$D$10,MATCH(Data_Sales[[#This Row],[Sales Person]],Data_Persons!$C$2:$C$9,0),1)</f>
        <v>8</v>
      </c>
      <c r="L1161">
        <f>VLOOKUP(Data_Sales[[#This Row],[Manager]],Data_Persons!$A$1:$C$9,2,FALSE)</f>
        <v>8</v>
      </c>
      <c r="M1161">
        <f>Data_Sales[[#This Row],[Price]]*Data_Sales[[#This Row],[Quantity]]</f>
        <v>1592</v>
      </c>
    </row>
    <row r="1162" spans="1:13" x14ac:dyDescent="0.35">
      <c r="A1162" t="s">
        <v>1199</v>
      </c>
      <c r="B1162" s="2">
        <v>44785</v>
      </c>
      <c r="C1162">
        <v>6</v>
      </c>
      <c r="D1162" t="s">
        <v>12</v>
      </c>
      <c r="E1162" t="s">
        <v>13</v>
      </c>
      <c r="F1162" t="s">
        <v>14</v>
      </c>
      <c r="G1162" t="s">
        <v>2042</v>
      </c>
      <c r="H1162">
        <v>199</v>
      </c>
      <c r="I1162">
        <v>6</v>
      </c>
      <c r="J1162" t="str">
        <f>VLOOKUP(Data_Sales[[#This Row],[Sales Person]],Data_Persons!$C$1:$D$9,2,FALSE)</f>
        <v>Steve</v>
      </c>
      <c r="K1162">
        <f>INDEX(Data_Persons!$B$2:$D$10,MATCH(Data_Sales[[#This Row],[Sales Person]],Data_Persons!$C$2:$C$9,0),1)</f>
        <v>4</v>
      </c>
      <c r="L1162">
        <f>VLOOKUP(Data_Sales[[#This Row],[Manager]],Data_Persons!$A$1:$C$9,2,FALSE)</f>
        <v>4</v>
      </c>
      <c r="M1162">
        <f>Data_Sales[[#This Row],[Price]]*Data_Sales[[#This Row],[Quantity]]</f>
        <v>1194</v>
      </c>
    </row>
    <row r="1163" spans="1:13" x14ac:dyDescent="0.35">
      <c r="A1163" t="s">
        <v>1200</v>
      </c>
      <c r="B1163" s="2">
        <v>44785</v>
      </c>
      <c r="C1163">
        <v>8</v>
      </c>
      <c r="D1163" t="s">
        <v>73</v>
      </c>
      <c r="E1163" t="s">
        <v>13</v>
      </c>
      <c r="F1163" t="s">
        <v>14</v>
      </c>
      <c r="G1163" t="s">
        <v>2042</v>
      </c>
      <c r="H1163">
        <v>199</v>
      </c>
      <c r="I1163">
        <v>6</v>
      </c>
      <c r="J1163" t="str">
        <f>VLOOKUP(Data_Sales[[#This Row],[Sales Person]],Data_Persons!$C$1:$D$9,2,FALSE)</f>
        <v>Steve</v>
      </c>
      <c r="K1163">
        <f>INDEX(Data_Persons!$B$2:$D$10,MATCH(Data_Sales[[#This Row],[Sales Person]],Data_Persons!$C$2:$C$9,0),1)</f>
        <v>4</v>
      </c>
      <c r="L1163">
        <f>VLOOKUP(Data_Sales[[#This Row],[Manager]],Data_Persons!$A$1:$C$9,2,FALSE)</f>
        <v>4</v>
      </c>
      <c r="M1163">
        <f>Data_Sales[[#This Row],[Price]]*Data_Sales[[#This Row],[Quantity]]</f>
        <v>1194</v>
      </c>
    </row>
    <row r="1164" spans="1:13" x14ac:dyDescent="0.35">
      <c r="A1164" t="s">
        <v>1201</v>
      </c>
      <c r="B1164" s="2">
        <v>44786</v>
      </c>
      <c r="C1164">
        <v>9</v>
      </c>
      <c r="D1164" t="s">
        <v>37</v>
      </c>
      <c r="E1164" t="s">
        <v>13</v>
      </c>
      <c r="F1164" t="s">
        <v>14</v>
      </c>
      <c r="G1164" t="s">
        <v>2042</v>
      </c>
      <c r="H1164">
        <v>199</v>
      </c>
      <c r="I1164">
        <v>3</v>
      </c>
      <c r="J1164" t="str">
        <f>VLOOKUP(Data_Sales[[#This Row],[Sales Person]],Data_Persons!$C$1:$D$9,2,FALSE)</f>
        <v>Steve</v>
      </c>
      <c r="K1164">
        <f>INDEX(Data_Persons!$B$2:$D$10,MATCH(Data_Sales[[#This Row],[Sales Person]],Data_Persons!$C$2:$C$9,0),1)</f>
        <v>4</v>
      </c>
      <c r="L1164">
        <f>VLOOKUP(Data_Sales[[#This Row],[Manager]],Data_Persons!$A$1:$C$9,2,FALSE)</f>
        <v>4</v>
      </c>
      <c r="M1164">
        <f>Data_Sales[[#This Row],[Price]]*Data_Sales[[#This Row],[Quantity]]</f>
        <v>597</v>
      </c>
    </row>
    <row r="1165" spans="1:13" x14ac:dyDescent="0.35">
      <c r="A1165" t="s">
        <v>1202</v>
      </c>
      <c r="B1165" s="2">
        <v>44789</v>
      </c>
      <c r="C1165">
        <v>5</v>
      </c>
      <c r="D1165" t="s">
        <v>20</v>
      </c>
      <c r="E1165" t="s">
        <v>27</v>
      </c>
      <c r="F1165" t="s">
        <v>18</v>
      </c>
      <c r="G1165" t="s">
        <v>2042</v>
      </c>
      <c r="H1165">
        <v>199</v>
      </c>
      <c r="I1165">
        <v>2</v>
      </c>
      <c r="J1165" t="str">
        <f>VLOOKUP(Data_Sales[[#This Row],[Sales Person]],Data_Persons!$C$1:$D$9,2,FALSE)</f>
        <v>Sara</v>
      </c>
      <c r="K1165">
        <f>INDEX(Data_Persons!$B$2:$D$10,MATCH(Data_Sales[[#This Row],[Sales Person]],Data_Persons!$C$2:$C$9,0),1)</f>
        <v>2</v>
      </c>
      <c r="L1165">
        <f>VLOOKUP(Data_Sales[[#This Row],[Manager]],Data_Persons!$A$1:$C$9,2,FALSE)</f>
        <v>5</v>
      </c>
      <c r="M1165">
        <f>Data_Sales[[#This Row],[Price]]*Data_Sales[[#This Row],[Quantity]]</f>
        <v>398</v>
      </c>
    </row>
    <row r="1166" spans="1:13" x14ac:dyDescent="0.35">
      <c r="A1166" t="s">
        <v>1203</v>
      </c>
      <c r="B1166" s="2">
        <v>44790</v>
      </c>
      <c r="C1166">
        <v>5</v>
      </c>
      <c r="D1166" t="s">
        <v>20</v>
      </c>
      <c r="E1166" t="s">
        <v>17</v>
      </c>
      <c r="F1166" t="s">
        <v>18</v>
      </c>
      <c r="G1166" t="s">
        <v>2042</v>
      </c>
      <c r="H1166">
        <v>199</v>
      </c>
      <c r="I1166">
        <v>4</v>
      </c>
      <c r="J1166" t="str">
        <f>VLOOKUP(Data_Sales[[#This Row],[Sales Person]],Data_Persons!$C$1:$D$9,2,FALSE)</f>
        <v>Jeff</v>
      </c>
      <c r="K1166">
        <f>INDEX(Data_Persons!$B$2:$D$10,MATCH(Data_Sales[[#This Row],[Sales Person]],Data_Persons!$C$2:$C$9,0),1)</f>
        <v>2</v>
      </c>
      <c r="L1166">
        <f>VLOOKUP(Data_Sales[[#This Row],[Manager]],Data_Persons!$A$1:$C$9,2,FALSE)</f>
        <v>3</v>
      </c>
      <c r="M1166">
        <f>Data_Sales[[#This Row],[Price]]*Data_Sales[[#This Row],[Quantity]]</f>
        <v>796</v>
      </c>
    </row>
    <row r="1167" spans="1:13" x14ac:dyDescent="0.35">
      <c r="A1167" t="s">
        <v>1204</v>
      </c>
      <c r="B1167" s="2">
        <v>44790</v>
      </c>
      <c r="C1167">
        <v>9</v>
      </c>
      <c r="D1167" t="s">
        <v>37</v>
      </c>
      <c r="E1167" t="s">
        <v>38</v>
      </c>
      <c r="F1167" t="s">
        <v>14</v>
      </c>
      <c r="G1167" t="s">
        <v>2042</v>
      </c>
      <c r="H1167">
        <v>199</v>
      </c>
      <c r="I1167">
        <v>9</v>
      </c>
      <c r="J1167" t="str">
        <f>VLOOKUP(Data_Sales[[#This Row],[Sales Person]],Data_Persons!$C$1:$D$9,2,FALSE)</f>
        <v>Philip</v>
      </c>
      <c r="K1167">
        <f>INDEX(Data_Persons!$B$2:$D$10,MATCH(Data_Sales[[#This Row],[Sales Person]],Data_Persons!$C$2:$C$9,0),1)</f>
        <v>8</v>
      </c>
      <c r="L1167">
        <f>VLOOKUP(Data_Sales[[#This Row],[Manager]],Data_Persons!$A$1:$C$9,2,FALSE)</f>
        <v>8</v>
      </c>
      <c r="M1167">
        <f>Data_Sales[[#This Row],[Price]]*Data_Sales[[#This Row],[Quantity]]</f>
        <v>1791</v>
      </c>
    </row>
    <row r="1168" spans="1:13" x14ac:dyDescent="0.35">
      <c r="A1168" t="s">
        <v>1205</v>
      </c>
      <c r="B1168" s="2">
        <v>44790</v>
      </c>
      <c r="C1168">
        <v>7</v>
      </c>
      <c r="D1168" t="s">
        <v>40</v>
      </c>
      <c r="E1168" t="s">
        <v>13</v>
      </c>
      <c r="F1168" t="s">
        <v>14</v>
      </c>
      <c r="G1168" t="s">
        <v>2042</v>
      </c>
      <c r="H1168">
        <v>199</v>
      </c>
      <c r="I1168">
        <v>6</v>
      </c>
      <c r="J1168" t="str">
        <f>VLOOKUP(Data_Sales[[#This Row],[Sales Person]],Data_Persons!$C$1:$D$9,2,FALSE)</f>
        <v>Steve</v>
      </c>
      <c r="K1168">
        <f>INDEX(Data_Persons!$B$2:$D$10,MATCH(Data_Sales[[#This Row],[Sales Person]],Data_Persons!$C$2:$C$9,0),1)</f>
        <v>4</v>
      </c>
      <c r="L1168">
        <f>VLOOKUP(Data_Sales[[#This Row],[Manager]],Data_Persons!$A$1:$C$9,2,FALSE)</f>
        <v>4</v>
      </c>
      <c r="M1168">
        <f>Data_Sales[[#This Row],[Price]]*Data_Sales[[#This Row],[Quantity]]</f>
        <v>1194</v>
      </c>
    </row>
    <row r="1169" spans="1:13" x14ac:dyDescent="0.35">
      <c r="A1169" t="s">
        <v>1206</v>
      </c>
      <c r="B1169" s="2">
        <v>44791</v>
      </c>
      <c r="C1169">
        <v>9</v>
      </c>
      <c r="D1169" t="s">
        <v>37</v>
      </c>
      <c r="E1169" t="s">
        <v>38</v>
      </c>
      <c r="F1169" t="s">
        <v>14</v>
      </c>
      <c r="G1169" t="s">
        <v>2042</v>
      </c>
      <c r="H1169">
        <v>199</v>
      </c>
      <c r="I1169">
        <v>3</v>
      </c>
      <c r="J1169" t="str">
        <f>VLOOKUP(Data_Sales[[#This Row],[Sales Person]],Data_Persons!$C$1:$D$9,2,FALSE)</f>
        <v>Philip</v>
      </c>
      <c r="K1169">
        <f>INDEX(Data_Persons!$B$2:$D$10,MATCH(Data_Sales[[#This Row],[Sales Person]],Data_Persons!$C$2:$C$9,0),1)</f>
        <v>8</v>
      </c>
      <c r="L1169">
        <f>VLOOKUP(Data_Sales[[#This Row],[Manager]],Data_Persons!$A$1:$C$9,2,FALSE)</f>
        <v>8</v>
      </c>
      <c r="M1169">
        <f>Data_Sales[[#This Row],[Price]]*Data_Sales[[#This Row],[Quantity]]</f>
        <v>597</v>
      </c>
    </row>
    <row r="1170" spans="1:13" x14ac:dyDescent="0.35">
      <c r="A1170" t="s">
        <v>1207</v>
      </c>
      <c r="B1170" s="2">
        <v>44792</v>
      </c>
      <c r="C1170">
        <v>11</v>
      </c>
      <c r="D1170" t="s">
        <v>112</v>
      </c>
      <c r="E1170" t="s">
        <v>23</v>
      </c>
      <c r="F1170" t="s">
        <v>24</v>
      </c>
      <c r="G1170" t="s">
        <v>2042</v>
      </c>
      <c r="H1170">
        <v>199</v>
      </c>
      <c r="I1170">
        <v>5</v>
      </c>
      <c r="J1170" t="str">
        <f>VLOOKUP(Data_Sales[[#This Row],[Sales Person]],Data_Persons!$C$1:$D$9,2,FALSE)</f>
        <v>Sara</v>
      </c>
      <c r="K1170">
        <f>INDEX(Data_Persons!$B$2:$D$10,MATCH(Data_Sales[[#This Row],[Sales Person]],Data_Persons!$C$2:$C$9,0),1)</f>
        <v>5</v>
      </c>
      <c r="L1170">
        <f>VLOOKUP(Data_Sales[[#This Row],[Manager]],Data_Persons!$A$1:$C$9,2,FALSE)</f>
        <v>5</v>
      </c>
      <c r="M1170">
        <f>Data_Sales[[#This Row],[Price]]*Data_Sales[[#This Row],[Quantity]]</f>
        <v>995</v>
      </c>
    </row>
    <row r="1171" spans="1:13" x14ac:dyDescent="0.35">
      <c r="A1171" t="s">
        <v>1208</v>
      </c>
      <c r="B1171" s="2">
        <v>44794</v>
      </c>
      <c r="C1171">
        <v>8</v>
      </c>
      <c r="D1171" t="s">
        <v>73</v>
      </c>
      <c r="E1171" t="s">
        <v>38</v>
      </c>
      <c r="F1171" t="s">
        <v>14</v>
      </c>
      <c r="G1171" t="s">
        <v>2042</v>
      </c>
      <c r="H1171">
        <v>199</v>
      </c>
      <c r="I1171">
        <v>3</v>
      </c>
      <c r="J1171" t="str">
        <f>VLOOKUP(Data_Sales[[#This Row],[Sales Person]],Data_Persons!$C$1:$D$9,2,FALSE)</f>
        <v>Philip</v>
      </c>
      <c r="K1171">
        <f>INDEX(Data_Persons!$B$2:$D$10,MATCH(Data_Sales[[#This Row],[Sales Person]],Data_Persons!$C$2:$C$9,0),1)</f>
        <v>8</v>
      </c>
      <c r="L1171">
        <f>VLOOKUP(Data_Sales[[#This Row],[Manager]],Data_Persons!$A$1:$C$9,2,FALSE)</f>
        <v>8</v>
      </c>
      <c r="M1171">
        <f>Data_Sales[[#This Row],[Price]]*Data_Sales[[#This Row],[Quantity]]</f>
        <v>597</v>
      </c>
    </row>
    <row r="1172" spans="1:13" x14ac:dyDescent="0.35">
      <c r="A1172" t="s">
        <v>1209</v>
      </c>
      <c r="B1172" s="2">
        <v>44794</v>
      </c>
      <c r="C1172">
        <v>5</v>
      </c>
      <c r="D1172" t="s">
        <v>20</v>
      </c>
      <c r="E1172" t="s">
        <v>27</v>
      </c>
      <c r="F1172" t="s">
        <v>18</v>
      </c>
      <c r="G1172" t="s">
        <v>2042</v>
      </c>
      <c r="H1172">
        <v>199</v>
      </c>
      <c r="I1172">
        <v>7</v>
      </c>
      <c r="J1172" t="str">
        <f>VLOOKUP(Data_Sales[[#This Row],[Sales Person]],Data_Persons!$C$1:$D$9,2,FALSE)</f>
        <v>Sara</v>
      </c>
      <c r="K1172">
        <f>INDEX(Data_Persons!$B$2:$D$10,MATCH(Data_Sales[[#This Row],[Sales Person]],Data_Persons!$C$2:$C$9,0),1)</f>
        <v>2</v>
      </c>
      <c r="L1172">
        <f>VLOOKUP(Data_Sales[[#This Row],[Manager]],Data_Persons!$A$1:$C$9,2,FALSE)</f>
        <v>5</v>
      </c>
      <c r="M1172">
        <f>Data_Sales[[#This Row],[Price]]*Data_Sales[[#This Row],[Quantity]]</f>
        <v>1393</v>
      </c>
    </row>
    <row r="1173" spans="1:13" x14ac:dyDescent="0.35">
      <c r="A1173" t="s">
        <v>1210</v>
      </c>
      <c r="B1173" s="2">
        <v>44794</v>
      </c>
      <c r="C1173">
        <v>9</v>
      </c>
      <c r="D1173" t="s">
        <v>37</v>
      </c>
      <c r="E1173" t="s">
        <v>13</v>
      </c>
      <c r="F1173" t="s">
        <v>14</v>
      </c>
      <c r="G1173" t="s">
        <v>2042</v>
      </c>
      <c r="H1173">
        <v>199</v>
      </c>
      <c r="I1173">
        <v>5</v>
      </c>
      <c r="J1173" t="str">
        <f>VLOOKUP(Data_Sales[[#This Row],[Sales Person]],Data_Persons!$C$1:$D$9,2,FALSE)</f>
        <v>Steve</v>
      </c>
      <c r="K1173">
        <f>INDEX(Data_Persons!$B$2:$D$10,MATCH(Data_Sales[[#This Row],[Sales Person]],Data_Persons!$C$2:$C$9,0),1)</f>
        <v>4</v>
      </c>
      <c r="L1173">
        <f>VLOOKUP(Data_Sales[[#This Row],[Manager]],Data_Persons!$A$1:$C$9,2,FALSE)</f>
        <v>4</v>
      </c>
      <c r="M1173">
        <f>Data_Sales[[#This Row],[Price]]*Data_Sales[[#This Row],[Quantity]]</f>
        <v>995</v>
      </c>
    </row>
    <row r="1174" spans="1:13" x14ac:dyDescent="0.35">
      <c r="A1174" t="s">
        <v>1211</v>
      </c>
      <c r="B1174" s="2">
        <v>44795</v>
      </c>
      <c r="C1174">
        <v>17</v>
      </c>
      <c r="D1174" t="s">
        <v>60</v>
      </c>
      <c r="E1174" t="s">
        <v>9</v>
      </c>
      <c r="F1174" t="s">
        <v>10</v>
      </c>
      <c r="G1174" t="s">
        <v>2042</v>
      </c>
      <c r="H1174">
        <v>199</v>
      </c>
      <c r="I1174">
        <v>5</v>
      </c>
      <c r="J1174" t="str">
        <f>VLOOKUP(Data_Sales[[#This Row],[Sales Person]],Data_Persons!$C$1:$D$9,2,FALSE)</f>
        <v>Jeff</v>
      </c>
      <c r="K1174">
        <f>INDEX(Data_Persons!$B$2:$D$10,MATCH(Data_Sales[[#This Row],[Sales Person]],Data_Persons!$C$2:$C$9,0),1)</f>
        <v>3</v>
      </c>
      <c r="L1174">
        <f>VLOOKUP(Data_Sales[[#This Row],[Manager]],Data_Persons!$A$1:$C$9,2,FALSE)</f>
        <v>3</v>
      </c>
      <c r="M1174">
        <f>Data_Sales[[#This Row],[Price]]*Data_Sales[[#This Row],[Quantity]]</f>
        <v>995</v>
      </c>
    </row>
    <row r="1175" spans="1:13" x14ac:dyDescent="0.35">
      <c r="A1175" t="s">
        <v>1212</v>
      </c>
      <c r="B1175" s="2">
        <v>44795</v>
      </c>
      <c r="C1175">
        <v>3</v>
      </c>
      <c r="D1175" t="s">
        <v>26</v>
      </c>
      <c r="E1175" t="s">
        <v>27</v>
      </c>
      <c r="F1175" t="s">
        <v>18</v>
      </c>
      <c r="G1175" t="s">
        <v>2042</v>
      </c>
      <c r="H1175">
        <v>199</v>
      </c>
      <c r="I1175">
        <v>4</v>
      </c>
      <c r="J1175" t="str">
        <f>VLOOKUP(Data_Sales[[#This Row],[Sales Person]],Data_Persons!$C$1:$D$9,2,FALSE)</f>
        <v>Sara</v>
      </c>
      <c r="K1175">
        <f>INDEX(Data_Persons!$B$2:$D$10,MATCH(Data_Sales[[#This Row],[Sales Person]],Data_Persons!$C$2:$C$9,0),1)</f>
        <v>2</v>
      </c>
      <c r="L1175">
        <f>VLOOKUP(Data_Sales[[#This Row],[Manager]],Data_Persons!$A$1:$C$9,2,FALSE)</f>
        <v>5</v>
      </c>
      <c r="M1175">
        <f>Data_Sales[[#This Row],[Price]]*Data_Sales[[#This Row],[Quantity]]</f>
        <v>796</v>
      </c>
    </row>
    <row r="1176" spans="1:13" x14ac:dyDescent="0.35">
      <c r="A1176" t="s">
        <v>1213</v>
      </c>
      <c r="B1176" s="2">
        <v>44795</v>
      </c>
      <c r="C1176">
        <v>20</v>
      </c>
      <c r="D1176" t="s">
        <v>8</v>
      </c>
      <c r="E1176" t="s">
        <v>35</v>
      </c>
      <c r="F1176" t="s">
        <v>10</v>
      </c>
      <c r="G1176" t="s">
        <v>2042</v>
      </c>
      <c r="H1176">
        <v>199</v>
      </c>
      <c r="I1176">
        <v>1</v>
      </c>
      <c r="J1176" t="str">
        <f>VLOOKUP(Data_Sales[[#This Row],[Sales Person]],Data_Persons!$C$1:$D$9,2,FALSE)</f>
        <v>Jeff</v>
      </c>
      <c r="K1176">
        <f>INDEX(Data_Persons!$B$2:$D$10,MATCH(Data_Sales[[#This Row],[Sales Person]],Data_Persons!$C$2:$C$9,0),1)</f>
        <v>5</v>
      </c>
      <c r="L1176">
        <f>VLOOKUP(Data_Sales[[#This Row],[Manager]],Data_Persons!$A$1:$C$9,2,FALSE)</f>
        <v>3</v>
      </c>
      <c r="M1176">
        <f>Data_Sales[[#This Row],[Price]]*Data_Sales[[#This Row],[Quantity]]</f>
        <v>199</v>
      </c>
    </row>
    <row r="1177" spans="1:13" x14ac:dyDescent="0.35">
      <c r="A1177" t="s">
        <v>1214</v>
      </c>
      <c r="B1177" s="2">
        <v>44795</v>
      </c>
      <c r="C1177">
        <v>5</v>
      </c>
      <c r="D1177" t="s">
        <v>20</v>
      </c>
      <c r="E1177" t="s">
        <v>17</v>
      </c>
      <c r="F1177" t="s">
        <v>18</v>
      </c>
      <c r="G1177" t="s">
        <v>2042</v>
      </c>
      <c r="H1177">
        <v>199</v>
      </c>
      <c r="I1177">
        <v>4</v>
      </c>
      <c r="J1177" t="str">
        <f>VLOOKUP(Data_Sales[[#This Row],[Sales Person]],Data_Persons!$C$1:$D$9,2,FALSE)</f>
        <v>Jeff</v>
      </c>
      <c r="K1177">
        <f>INDEX(Data_Persons!$B$2:$D$10,MATCH(Data_Sales[[#This Row],[Sales Person]],Data_Persons!$C$2:$C$9,0),1)</f>
        <v>2</v>
      </c>
      <c r="L1177">
        <f>VLOOKUP(Data_Sales[[#This Row],[Manager]],Data_Persons!$A$1:$C$9,2,FALSE)</f>
        <v>3</v>
      </c>
      <c r="M1177">
        <f>Data_Sales[[#This Row],[Price]]*Data_Sales[[#This Row],[Quantity]]</f>
        <v>796</v>
      </c>
    </row>
    <row r="1178" spans="1:13" x14ac:dyDescent="0.35">
      <c r="A1178" t="s">
        <v>1215</v>
      </c>
      <c r="B1178" s="2">
        <v>44803</v>
      </c>
      <c r="C1178">
        <v>7</v>
      </c>
      <c r="D1178" t="s">
        <v>40</v>
      </c>
      <c r="E1178" t="s">
        <v>13</v>
      </c>
      <c r="F1178" t="s">
        <v>14</v>
      </c>
      <c r="G1178" t="s">
        <v>2042</v>
      </c>
      <c r="H1178">
        <v>199</v>
      </c>
      <c r="I1178">
        <v>1</v>
      </c>
      <c r="J1178" t="str">
        <f>VLOOKUP(Data_Sales[[#This Row],[Sales Person]],Data_Persons!$C$1:$D$9,2,FALSE)</f>
        <v>Steve</v>
      </c>
      <c r="K1178">
        <f>INDEX(Data_Persons!$B$2:$D$10,MATCH(Data_Sales[[#This Row],[Sales Person]],Data_Persons!$C$2:$C$9,0),1)</f>
        <v>4</v>
      </c>
      <c r="L1178">
        <f>VLOOKUP(Data_Sales[[#This Row],[Manager]],Data_Persons!$A$1:$C$9,2,FALSE)</f>
        <v>4</v>
      </c>
      <c r="M1178">
        <f>Data_Sales[[#This Row],[Price]]*Data_Sales[[#This Row],[Quantity]]</f>
        <v>199</v>
      </c>
    </row>
    <row r="1179" spans="1:13" x14ac:dyDescent="0.35">
      <c r="A1179" t="s">
        <v>1216</v>
      </c>
      <c r="B1179" s="2">
        <v>44806</v>
      </c>
      <c r="C1179">
        <v>15</v>
      </c>
      <c r="D1179" t="s">
        <v>46</v>
      </c>
      <c r="E1179" t="s">
        <v>23</v>
      </c>
      <c r="F1179" t="s">
        <v>24</v>
      </c>
      <c r="G1179" t="s">
        <v>2042</v>
      </c>
      <c r="H1179">
        <v>199</v>
      </c>
      <c r="I1179">
        <v>5</v>
      </c>
      <c r="J1179" t="str">
        <f>VLOOKUP(Data_Sales[[#This Row],[Sales Person]],Data_Persons!$C$1:$D$9,2,FALSE)</f>
        <v>Sara</v>
      </c>
      <c r="K1179">
        <f>INDEX(Data_Persons!$B$2:$D$10,MATCH(Data_Sales[[#This Row],[Sales Person]],Data_Persons!$C$2:$C$9,0),1)</f>
        <v>5</v>
      </c>
      <c r="L1179">
        <f>VLOOKUP(Data_Sales[[#This Row],[Manager]],Data_Persons!$A$1:$C$9,2,FALSE)</f>
        <v>5</v>
      </c>
      <c r="M1179">
        <f>Data_Sales[[#This Row],[Price]]*Data_Sales[[#This Row],[Quantity]]</f>
        <v>995</v>
      </c>
    </row>
    <row r="1180" spans="1:13" x14ac:dyDescent="0.35">
      <c r="A1180" t="s">
        <v>1217</v>
      </c>
      <c r="B1180" s="2">
        <v>44809</v>
      </c>
      <c r="C1180">
        <v>8</v>
      </c>
      <c r="D1180" t="s">
        <v>73</v>
      </c>
      <c r="E1180" t="s">
        <v>13</v>
      </c>
      <c r="F1180" t="s">
        <v>14</v>
      </c>
      <c r="G1180" t="s">
        <v>2042</v>
      </c>
      <c r="H1180">
        <v>199</v>
      </c>
      <c r="I1180">
        <v>6</v>
      </c>
      <c r="J1180" t="str">
        <f>VLOOKUP(Data_Sales[[#This Row],[Sales Person]],Data_Persons!$C$1:$D$9,2,FALSE)</f>
        <v>Steve</v>
      </c>
      <c r="K1180">
        <f>INDEX(Data_Persons!$B$2:$D$10,MATCH(Data_Sales[[#This Row],[Sales Person]],Data_Persons!$C$2:$C$9,0),1)</f>
        <v>4</v>
      </c>
      <c r="L1180">
        <f>VLOOKUP(Data_Sales[[#This Row],[Manager]],Data_Persons!$A$1:$C$9,2,FALSE)</f>
        <v>4</v>
      </c>
      <c r="M1180">
        <f>Data_Sales[[#This Row],[Price]]*Data_Sales[[#This Row],[Quantity]]</f>
        <v>1194</v>
      </c>
    </row>
    <row r="1181" spans="1:13" x14ac:dyDescent="0.35">
      <c r="A1181" t="s">
        <v>1218</v>
      </c>
      <c r="B1181" s="2">
        <v>44810</v>
      </c>
      <c r="C1181">
        <v>16</v>
      </c>
      <c r="D1181" t="s">
        <v>89</v>
      </c>
      <c r="E1181" t="s">
        <v>35</v>
      </c>
      <c r="F1181" t="s">
        <v>10</v>
      </c>
      <c r="G1181" t="s">
        <v>2042</v>
      </c>
      <c r="H1181">
        <v>199</v>
      </c>
      <c r="I1181">
        <v>8</v>
      </c>
      <c r="J1181" t="str">
        <f>VLOOKUP(Data_Sales[[#This Row],[Sales Person]],Data_Persons!$C$1:$D$9,2,FALSE)</f>
        <v>Jeff</v>
      </c>
      <c r="K1181">
        <f>INDEX(Data_Persons!$B$2:$D$10,MATCH(Data_Sales[[#This Row],[Sales Person]],Data_Persons!$C$2:$C$9,0),1)</f>
        <v>5</v>
      </c>
      <c r="L1181">
        <f>VLOOKUP(Data_Sales[[#This Row],[Manager]],Data_Persons!$A$1:$C$9,2,FALSE)</f>
        <v>3</v>
      </c>
      <c r="M1181">
        <f>Data_Sales[[#This Row],[Price]]*Data_Sales[[#This Row],[Quantity]]</f>
        <v>1592</v>
      </c>
    </row>
    <row r="1182" spans="1:13" x14ac:dyDescent="0.35">
      <c r="A1182" t="s">
        <v>1219</v>
      </c>
      <c r="B1182" s="2">
        <v>44811</v>
      </c>
      <c r="C1182">
        <v>2</v>
      </c>
      <c r="D1182" t="s">
        <v>71</v>
      </c>
      <c r="E1182" t="s">
        <v>17</v>
      </c>
      <c r="F1182" t="s">
        <v>18</v>
      </c>
      <c r="G1182" t="s">
        <v>2042</v>
      </c>
      <c r="H1182">
        <v>199</v>
      </c>
      <c r="I1182">
        <v>1</v>
      </c>
      <c r="J1182" t="str">
        <f>VLOOKUP(Data_Sales[[#This Row],[Sales Person]],Data_Persons!$C$1:$D$9,2,FALSE)</f>
        <v>Jeff</v>
      </c>
      <c r="K1182">
        <f>INDEX(Data_Persons!$B$2:$D$10,MATCH(Data_Sales[[#This Row],[Sales Person]],Data_Persons!$C$2:$C$9,0),1)</f>
        <v>2</v>
      </c>
      <c r="L1182">
        <f>VLOOKUP(Data_Sales[[#This Row],[Manager]],Data_Persons!$A$1:$C$9,2,FALSE)</f>
        <v>3</v>
      </c>
      <c r="M1182">
        <f>Data_Sales[[#This Row],[Price]]*Data_Sales[[#This Row],[Quantity]]</f>
        <v>199</v>
      </c>
    </row>
    <row r="1183" spans="1:13" x14ac:dyDescent="0.35">
      <c r="A1183" t="s">
        <v>1220</v>
      </c>
      <c r="B1183" s="2">
        <v>44812</v>
      </c>
      <c r="C1183">
        <v>14</v>
      </c>
      <c r="D1183" t="s">
        <v>62</v>
      </c>
      <c r="E1183" t="s">
        <v>33</v>
      </c>
      <c r="F1183" t="s">
        <v>24</v>
      </c>
      <c r="G1183" t="s">
        <v>2042</v>
      </c>
      <c r="H1183">
        <v>199</v>
      </c>
      <c r="I1183">
        <v>3</v>
      </c>
      <c r="J1183" t="str">
        <f>VLOOKUP(Data_Sales[[#This Row],[Sales Person]],Data_Persons!$C$1:$D$9,2,FALSE)</f>
        <v>Steve</v>
      </c>
      <c r="K1183">
        <f>INDEX(Data_Persons!$B$2:$D$10,MATCH(Data_Sales[[#This Row],[Sales Person]],Data_Persons!$C$2:$C$9,0),1)</f>
        <v>6</v>
      </c>
      <c r="L1183">
        <f>VLOOKUP(Data_Sales[[#This Row],[Manager]],Data_Persons!$A$1:$C$9,2,FALSE)</f>
        <v>4</v>
      </c>
      <c r="M1183">
        <f>Data_Sales[[#This Row],[Price]]*Data_Sales[[#This Row],[Quantity]]</f>
        <v>597</v>
      </c>
    </row>
    <row r="1184" spans="1:13" x14ac:dyDescent="0.35">
      <c r="A1184" t="s">
        <v>1221</v>
      </c>
      <c r="B1184" s="2">
        <v>44814</v>
      </c>
      <c r="C1184">
        <v>10</v>
      </c>
      <c r="D1184" t="s">
        <v>65</v>
      </c>
      <c r="E1184" t="s">
        <v>13</v>
      </c>
      <c r="F1184" t="s">
        <v>14</v>
      </c>
      <c r="G1184" t="s">
        <v>2042</v>
      </c>
      <c r="H1184">
        <v>199</v>
      </c>
      <c r="I1184">
        <v>5</v>
      </c>
      <c r="J1184" t="str">
        <f>VLOOKUP(Data_Sales[[#This Row],[Sales Person]],Data_Persons!$C$1:$D$9,2,FALSE)</f>
        <v>Steve</v>
      </c>
      <c r="K1184">
        <f>INDEX(Data_Persons!$B$2:$D$10,MATCH(Data_Sales[[#This Row],[Sales Person]],Data_Persons!$C$2:$C$9,0),1)</f>
        <v>4</v>
      </c>
      <c r="L1184">
        <f>VLOOKUP(Data_Sales[[#This Row],[Manager]],Data_Persons!$A$1:$C$9,2,FALSE)</f>
        <v>4</v>
      </c>
      <c r="M1184">
        <f>Data_Sales[[#This Row],[Price]]*Data_Sales[[#This Row],[Quantity]]</f>
        <v>995</v>
      </c>
    </row>
    <row r="1185" spans="1:13" x14ac:dyDescent="0.35">
      <c r="A1185" t="s">
        <v>1222</v>
      </c>
      <c r="B1185" s="2">
        <v>44815</v>
      </c>
      <c r="C1185">
        <v>15</v>
      </c>
      <c r="D1185" t="s">
        <v>46</v>
      </c>
      <c r="E1185" t="s">
        <v>33</v>
      </c>
      <c r="F1185" t="s">
        <v>24</v>
      </c>
      <c r="G1185" t="s">
        <v>2042</v>
      </c>
      <c r="H1185">
        <v>199</v>
      </c>
      <c r="I1185">
        <v>1</v>
      </c>
      <c r="J1185" t="str">
        <f>VLOOKUP(Data_Sales[[#This Row],[Sales Person]],Data_Persons!$C$1:$D$9,2,FALSE)</f>
        <v>Steve</v>
      </c>
      <c r="K1185">
        <f>INDEX(Data_Persons!$B$2:$D$10,MATCH(Data_Sales[[#This Row],[Sales Person]],Data_Persons!$C$2:$C$9,0),1)</f>
        <v>6</v>
      </c>
      <c r="L1185">
        <f>VLOOKUP(Data_Sales[[#This Row],[Manager]],Data_Persons!$A$1:$C$9,2,FALSE)</f>
        <v>4</v>
      </c>
      <c r="M1185">
        <f>Data_Sales[[#This Row],[Price]]*Data_Sales[[#This Row],[Quantity]]</f>
        <v>199</v>
      </c>
    </row>
    <row r="1186" spans="1:13" x14ac:dyDescent="0.35">
      <c r="A1186" t="s">
        <v>1223</v>
      </c>
      <c r="B1186" s="2">
        <v>44817</v>
      </c>
      <c r="C1186">
        <v>3</v>
      </c>
      <c r="D1186" t="s">
        <v>26</v>
      </c>
      <c r="E1186" t="s">
        <v>27</v>
      </c>
      <c r="F1186" t="s">
        <v>18</v>
      </c>
      <c r="G1186" t="s">
        <v>2042</v>
      </c>
      <c r="H1186">
        <v>199</v>
      </c>
      <c r="I1186">
        <v>1</v>
      </c>
      <c r="J1186" t="str">
        <f>VLOOKUP(Data_Sales[[#This Row],[Sales Person]],Data_Persons!$C$1:$D$9,2,FALSE)</f>
        <v>Sara</v>
      </c>
      <c r="K1186">
        <f>INDEX(Data_Persons!$B$2:$D$10,MATCH(Data_Sales[[#This Row],[Sales Person]],Data_Persons!$C$2:$C$9,0),1)</f>
        <v>2</v>
      </c>
      <c r="L1186">
        <f>VLOOKUP(Data_Sales[[#This Row],[Manager]],Data_Persons!$A$1:$C$9,2,FALSE)</f>
        <v>5</v>
      </c>
      <c r="M1186">
        <f>Data_Sales[[#This Row],[Price]]*Data_Sales[[#This Row],[Quantity]]</f>
        <v>199</v>
      </c>
    </row>
    <row r="1187" spans="1:13" x14ac:dyDescent="0.35">
      <c r="A1187" t="s">
        <v>1224</v>
      </c>
      <c r="B1187" s="2">
        <v>44818</v>
      </c>
      <c r="C1187">
        <v>9</v>
      </c>
      <c r="D1187" t="s">
        <v>37</v>
      </c>
      <c r="E1187" t="s">
        <v>13</v>
      </c>
      <c r="F1187" t="s">
        <v>14</v>
      </c>
      <c r="G1187" t="s">
        <v>2042</v>
      </c>
      <c r="H1187">
        <v>199</v>
      </c>
      <c r="I1187">
        <v>0</v>
      </c>
      <c r="J1187" t="str">
        <f>VLOOKUP(Data_Sales[[#This Row],[Sales Person]],Data_Persons!$C$1:$D$9,2,FALSE)</f>
        <v>Steve</v>
      </c>
      <c r="K1187">
        <f>INDEX(Data_Persons!$B$2:$D$10,MATCH(Data_Sales[[#This Row],[Sales Person]],Data_Persons!$C$2:$C$9,0),1)</f>
        <v>4</v>
      </c>
      <c r="L1187">
        <f>VLOOKUP(Data_Sales[[#This Row],[Manager]],Data_Persons!$A$1:$C$9,2,FALSE)</f>
        <v>4</v>
      </c>
      <c r="M1187">
        <f>Data_Sales[[#This Row],[Price]]*Data_Sales[[#This Row],[Quantity]]</f>
        <v>0</v>
      </c>
    </row>
    <row r="1188" spans="1:13" x14ac:dyDescent="0.35">
      <c r="A1188" t="s">
        <v>1225</v>
      </c>
      <c r="B1188" s="2">
        <v>44819</v>
      </c>
      <c r="C1188">
        <v>2</v>
      </c>
      <c r="D1188" t="s">
        <v>71</v>
      </c>
      <c r="E1188" t="s">
        <v>17</v>
      </c>
      <c r="F1188" t="s">
        <v>18</v>
      </c>
      <c r="G1188" t="s">
        <v>2042</v>
      </c>
      <c r="H1188">
        <v>199</v>
      </c>
      <c r="I1188">
        <v>6</v>
      </c>
      <c r="J1188" t="str">
        <f>VLOOKUP(Data_Sales[[#This Row],[Sales Person]],Data_Persons!$C$1:$D$9,2,FALSE)</f>
        <v>Jeff</v>
      </c>
      <c r="K1188">
        <f>INDEX(Data_Persons!$B$2:$D$10,MATCH(Data_Sales[[#This Row],[Sales Person]],Data_Persons!$C$2:$C$9,0),1)</f>
        <v>2</v>
      </c>
      <c r="L1188">
        <f>VLOOKUP(Data_Sales[[#This Row],[Manager]],Data_Persons!$A$1:$C$9,2,FALSE)</f>
        <v>3</v>
      </c>
      <c r="M1188">
        <f>Data_Sales[[#This Row],[Price]]*Data_Sales[[#This Row],[Quantity]]</f>
        <v>1194</v>
      </c>
    </row>
    <row r="1189" spans="1:13" x14ac:dyDescent="0.35">
      <c r="A1189" t="s">
        <v>1226</v>
      </c>
      <c r="B1189" s="2">
        <v>44822</v>
      </c>
      <c r="C1189">
        <v>20</v>
      </c>
      <c r="D1189" t="s">
        <v>8</v>
      </c>
      <c r="E1189" t="s">
        <v>9</v>
      </c>
      <c r="F1189" t="s">
        <v>10</v>
      </c>
      <c r="G1189" t="s">
        <v>2042</v>
      </c>
      <c r="H1189">
        <v>199</v>
      </c>
      <c r="I1189">
        <v>7</v>
      </c>
      <c r="J1189" t="str">
        <f>VLOOKUP(Data_Sales[[#This Row],[Sales Person]],Data_Persons!$C$1:$D$9,2,FALSE)</f>
        <v>Jeff</v>
      </c>
      <c r="K1189">
        <f>INDEX(Data_Persons!$B$2:$D$10,MATCH(Data_Sales[[#This Row],[Sales Person]],Data_Persons!$C$2:$C$9,0),1)</f>
        <v>3</v>
      </c>
      <c r="L1189">
        <f>VLOOKUP(Data_Sales[[#This Row],[Manager]],Data_Persons!$A$1:$C$9,2,FALSE)</f>
        <v>3</v>
      </c>
      <c r="M1189">
        <f>Data_Sales[[#This Row],[Price]]*Data_Sales[[#This Row],[Quantity]]</f>
        <v>1393</v>
      </c>
    </row>
    <row r="1190" spans="1:13" x14ac:dyDescent="0.35">
      <c r="A1190" t="s">
        <v>1227</v>
      </c>
      <c r="B1190" s="2">
        <v>44823</v>
      </c>
      <c r="C1190">
        <v>11</v>
      </c>
      <c r="D1190" t="s">
        <v>112</v>
      </c>
      <c r="E1190" t="s">
        <v>23</v>
      </c>
      <c r="F1190" t="s">
        <v>24</v>
      </c>
      <c r="G1190" t="s">
        <v>2042</v>
      </c>
      <c r="H1190">
        <v>199</v>
      </c>
      <c r="I1190">
        <v>9</v>
      </c>
      <c r="J1190" t="str">
        <f>VLOOKUP(Data_Sales[[#This Row],[Sales Person]],Data_Persons!$C$1:$D$9,2,FALSE)</f>
        <v>Sara</v>
      </c>
      <c r="K1190">
        <f>INDEX(Data_Persons!$B$2:$D$10,MATCH(Data_Sales[[#This Row],[Sales Person]],Data_Persons!$C$2:$C$9,0),1)</f>
        <v>5</v>
      </c>
      <c r="L1190">
        <f>VLOOKUP(Data_Sales[[#This Row],[Manager]],Data_Persons!$A$1:$C$9,2,FALSE)</f>
        <v>5</v>
      </c>
      <c r="M1190">
        <f>Data_Sales[[#This Row],[Price]]*Data_Sales[[#This Row],[Quantity]]</f>
        <v>1791</v>
      </c>
    </row>
    <row r="1191" spans="1:13" x14ac:dyDescent="0.35">
      <c r="A1191" t="s">
        <v>1228</v>
      </c>
      <c r="B1191" s="2">
        <v>44824</v>
      </c>
      <c r="C1191">
        <v>11</v>
      </c>
      <c r="D1191" t="s">
        <v>112</v>
      </c>
      <c r="E1191" t="s">
        <v>33</v>
      </c>
      <c r="F1191" t="s">
        <v>24</v>
      </c>
      <c r="G1191" t="s">
        <v>2042</v>
      </c>
      <c r="H1191">
        <v>199</v>
      </c>
      <c r="I1191">
        <v>4</v>
      </c>
      <c r="J1191" t="str">
        <f>VLOOKUP(Data_Sales[[#This Row],[Sales Person]],Data_Persons!$C$1:$D$9,2,FALSE)</f>
        <v>Steve</v>
      </c>
      <c r="K1191">
        <f>INDEX(Data_Persons!$B$2:$D$10,MATCH(Data_Sales[[#This Row],[Sales Person]],Data_Persons!$C$2:$C$9,0),1)</f>
        <v>6</v>
      </c>
      <c r="L1191">
        <f>VLOOKUP(Data_Sales[[#This Row],[Manager]],Data_Persons!$A$1:$C$9,2,FALSE)</f>
        <v>4</v>
      </c>
      <c r="M1191">
        <f>Data_Sales[[#This Row],[Price]]*Data_Sales[[#This Row],[Quantity]]</f>
        <v>796</v>
      </c>
    </row>
    <row r="1192" spans="1:13" x14ac:dyDescent="0.35">
      <c r="A1192" t="s">
        <v>1229</v>
      </c>
      <c r="B1192" s="2">
        <v>44824</v>
      </c>
      <c r="C1192">
        <v>6</v>
      </c>
      <c r="D1192" t="s">
        <v>12</v>
      </c>
      <c r="E1192" t="s">
        <v>38</v>
      </c>
      <c r="F1192" t="s">
        <v>14</v>
      </c>
      <c r="G1192" t="s">
        <v>2042</v>
      </c>
      <c r="H1192">
        <v>199</v>
      </c>
      <c r="I1192">
        <v>0</v>
      </c>
      <c r="J1192" t="str">
        <f>VLOOKUP(Data_Sales[[#This Row],[Sales Person]],Data_Persons!$C$1:$D$9,2,FALSE)</f>
        <v>Philip</v>
      </c>
      <c r="K1192">
        <f>INDEX(Data_Persons!$B$2:$D$10,MATCH(Data_Sales[[#This Row],[Sales Person]],Data_Persons!$C$2:$C$9,0),1)</f>
        <v>8</v>
      </c>
      <c r="L1192">
        <f>VLOOKUP(Data_Sales[[#This Row],[Manager]],Data_Persons!$A$1:$C$9,2,FALSE)</f>
        <v>8</v>
      </c>
      <c r="M1192">
        <f>Data_Sales[[#This Row],[Price]]*Data_Sales[[#This Row],[Quantity]]</f>
        <v>0</v>
      </c>
    </row>
    <row r="1193" spans="1:13" x14ac:dyDescent="0.35">
      <c r="A1193" t="s">
        <v>1230</v>
      </c>
      <c r="B1193" s="2">
        <v>44826</v>
      </c>
      <c r="C1193">
        <v>1</v>
      </c>
      <c r="D1193" t="s">
        <v>58</v>
      </c>
      <c r="E1193" t="s">
        <v>17</v>
      </c>
      <c r="F1193" t="s">
        <v>18</v>
      </c>
      <c r="G1193" t="s">
        <v>2042</v>
      </c>
      <c r="H1193">
        <v>199</v>
      </c>
      <c r="I1193">
        <v>3</v>
      </c>
      <c r="J1193" t="str">
        <f>VLOOKUP(Data_Sales[[#This Row],[Sales Person]],Data_Persons!$C$1:$D$9,2,FALSE)</f>
        <v>Jeff</v>
      </c>
      <c r="K1193">
        <f>INDEX(Data_Persons!$B$2:$D$10,MATCH(Data_Sales[[#This Row],[Sales Person]],Data_Persons!$C$2:$C$9,0),1)</f>
        <v>2</v>
      </c>
      <c r="L1193">
        <f>VLOOKUP(Data_Sales[[#This Row],[Manager]],Data_Persons!$A$1:$C$9,2,FALSE)</f>
        <v>3</v>
      </c>
      <c r="M1193">
        <f>Data_Sales[[#This Row],[Price]]*Data_Sales[[#This Row],[Quantity]]</f>
        <v>597</v>
      </c>
    </row>
    <row r="1194" spans="1:13" x14ac:dyDescent="0.35">
      <c r="A1194" t="s">
        <v>1231</v>
      </c>
      <c r="B1194" s="2">
        <v>44826</v>
      </c>
      <c r="C1194">
        <v>9</v>
      </c>
      <c r="D1194" t="s">
        <v>37</v>
      </c>
      <c r="E1194" t="s">
        <v>13</v>
      </c>
      <c r="F1194" t="s">
        <v>14</v>
      </c>
      <c r="G1194" t="s">
        <v>2042</v>
      </c>
      <c r="H1194">
        <v>199</v>
      </c>
      <c r="I1194">
        <v>3</v>
      </c>
      <c r="J1194" t="str">
        <f>VLOOKUP(Data_Sales[[#This Row],[Sales Person]],Data_Persons!$C$1:$D$9,2,FALSE)</f>
        <v>Steve</v>
      </c>
      <c r="K1194">
        <f>INDEX(Data_Persons!$B$2:$D$10,MATCH(Data_Sales[[#This Row],[Sales Person]],Data_Persons!$C$2:$C$9,0),1)</f>
        <v>4</v>
      </c>
      <c r="L1194">
        <f>VLOOKUP(Data_Sales[[#This Row],[Manager]],Data_Persons!$A$1:$C$9,2,FALSE)</f>
        <v>4</v>
      </c>
      <c r="M1194">
        <f>Data_Sales[[#This Row],[Price]]*Data_Sales[[#This Row],[Quantity]]</f>
        <v>597</v>
      </c>
    </row>
    <row r="1195" spans="1:13" x14ac:dyDescent="0.35">
      <c r="A1195" t="s">
        <v>1232</v>
      </c>
      <c r="B1195" s="2">
        <v>44832</v>
      </c>
      <c r="C1195">
        <v>4</v>
      </c>
      <c r="D1195" t="s">
        <v>16</v>
      </c>
      <c r="E1195" t="s">
        <v>17</v>
      </c>
      <c r="F1195" t="s">
        <v>18</v>
      </c>
      <c r="G1195" t="s">
        <v>2042</v>
      </c>
      <c r="H1195">
        <v>199</v>
      </c>
      <c r="I1195">
        <v>0</v>
      </c>
      <c r="J1195" t="str">
        <f>VLOOKUP(Data_Sales[[#This Row],[Sales Person]],Data_Persons!$C$1:$D$9,2,FALSE)</f>
        <v>Jeff</v>
      </c>
      <c r="K1195">
        <f>INDEX(Data_Persons!$B$2:$D$10,MATCH(Data_Sales[[#This Row],[Sales Person]],Data_Persons!$C$2:$C$9,0),1)</f>
        <v>2</v>
      </c>
      <c r="L1195">
        <f>VLOOKUP(Data_Sales[[#This Row],[Manager]],Data_Persons!$A$1:$C$9,2,FALSE)</f>
        <v>3</v>
      </c>
      <c r="M1195">
        <f>Data_Sales[[#This Row],[Price]]*Data_Sales[[#This Row],[Quantity]]</f>
        <v>0</v>
      </c>
    </row>
    <row r="1196" spans="1:13" x14ac:dyDescent="0.35">
      <c r="A1196" t="s">
        <v>1233</v>
      </c>
      <c r="B1196" s="2">
        <v>44833</v>
      </c>
      <c r="C1196">
        <v>12</v>
      </c>
      <c r="D1196" t="s">
        <v>22</v>
      </c>
      <c r="E1196" t="s">
        <v>33</v>
      </c>
      <c r="F1196" t="s">
        <v>24</v>
      </c>
      <c r="G1196" t="s">
        <v>2042</v>
      </c>
      <c r="H1196">
        <v>199</v>
      </c>
      <c r="I1196">
        <v>2</v>
      </c>
      <c r="J1196" t="str">
        <f>VLOOKUP(Data_Sales[[#This Row],[Sales Person]],Data_Persons!$C$1:$D$9,2,FALSE)</f>
        <v>Steve</v>
      </c>
      <c r="K1196">
        <f>INDEX(Data_Persons!$B$2:$D$10,MATCH(Data_Sales[[#This Row],[Sales Person]],Data_Persons!$C$2:$C$9,0),1)</f>
        <v>6</v>
      </c>
      <c r="L1196">
        <f>VLOOKUP(Data_Sales[[#This Row],[Manager]],Data_Persons!$A$1:$C$9,2,FALSE)</f>
        <v>4</v>
      </c>
      <c r="M1196">
        <f>Data_Sales[[#This Row],[Price]]*Data_Sales[[#This Row],[Quantity]]</f>
        <v>398</v>
      </c>
    </row>
    <row r="1197" spans="1:13" x14ac:dyDescent="0.35">
      <c r="A1197" t="s">
        <v>1234</v>
      </c>
      <c r="B1197" s="2">
        <v>44833</v>
      </c>
      <c r="C1197">
        <v>16</v>
      </c>
      <c r="D1197" t="s">
        <v>89</v>
      </c>
      <c r="E1197" t="s">
        <v>9</v>
      </c>
      <c r="F1197" t="s">
        <v>10</v>
      </c>
      <c r="G1197" t="s">
        <v>2042</v>
      </c>
      <c r="H1197">
        <v>199</v>
      </c>
      <c r="I1197">
        <v>4</v>
      </c>
      <c r="J1197" t="str">
        <f>VLOOKUP(Data_Sales[[#This Row],[Sales Person]],Data_Persons!$C$1:$D$9,2,FALSE)</f>
        <v>Jeff</v>
      </c>
      <c r="K1197">
        <f>INDEX(Data_Persons!$B$2:$D$10,MATCH(Data_Sales[[#This Row],[Sales Person]],Data_Persons!$C$2:$C$9,0),1)</f>
        <v>3</v>
      </c>
      <c r="L1197">
        <f>VLOOKUP(Data_Sales[[#This Row],[Manager]],Data_Persons!$A$1:$C$9,2,FALSE)</f>
        <v>3</v>
      </c>
      <c r="M1197">
        <f>Data_Sales[[#This Row],[Price]]*Data_Sales[[#This Row],[Quantity]]</f>
        <v>796</v>
      </c>
    </row>
    <row r="1198" spans="1:13" x14ac:dyDescent="0.35">
      <c r="A1198" t="s">
        <v>1235</v>
      </c>
      <c r="B1198" s="2">
        <v>44833</v>
      </c>
      <c r="C1198">
        <v>19</v>
      </c>
      <c r="D1198" t="s">
        <v>29</v>
      </c>
      <c r="E1198" t="s">
        <v>9</v>
      </c>
      <c r="F1198" t="s">
        <v>10</v>
      </c>
      <c r="G1198" t="s">
        <v>2042</v>
      </c>
      <c r="H1198">
        <v>199</v>
      </c>
      <c r="I1198">
        <v>2</v>
      </c>
      <c r="J1198" t="str">
        <f>VLOOKUP(Data_Sales[[#This Row],[Sales Person]],Data_Persons!$C$1:$D$9,2,FALSE)</f>
        <v>Jeff</v>
      </c>
      <c r="K1198">
        <f>INDEX(Data_Persons!$B$2:$D$10,MATCH(Data_Sales[[#This Row],[Sales Person]],Data_Persons!$C$2:$C$9,0),1)</f>
        <v>3</v>
      </c>
      <c r="L1198">
        <f>VLOOKUP(Data_Sales[[#This Row],[Manager]],Data_Persons!$A$1:$C$9,2,FALSE)</f>
        <v>3</v>
      </c>
      <c r="M1198">
        <f>Data_Sales[[#This Row],[Price]]*Data_Sales[[#This Row],[Quantity]]</f>
        <v>398</v>
      </c>
    </row>
    <row r="1199" spans="1:13" x14ac:dyDescent="0.35">
      <c r="A1199" t="s">
        <v>1236</v>
      </c>
      <c r="B1199" s="2">
        <v>44836</v>
      </c>
      <c r="C1199">
        <v>10</v>
      </c>
      <c r="D1199" t="s">
        <v>65</v>
      </c>
      <c r="E1199" t="s">
        <v>38</v>
      </c>
      <c r="F1199" t="s">
        <v>14</v>
      </c>
      <c r="G1199" t="s">
        <v>2042</v>
      </c>
      <c r="H1199">
        <v>199</v>
      </c>
      <c r="I1199">
        <v>7</v>
      </c>
      <c r="J1199" t="str">
        <f>VLOOKUP(Data_Sales[[#This Row],[Sales Person]],Data_Persons!$C$1:$D$9,2,FALSE)</f>
        <v>Philip</v>
      </c>
      <c r="K1199">
        <f>INDEX(Data_Persons!$B$2:$D$10,MATCH(Data_Sales[[#This Row],[Sales Person]],Data_Persons!$C$2:$C$9,0),1)</f>
        <v>8</v>
      </c>
      <c r="L1199">
        <f>VLOOKUP(Data_Sales[[#This Row],[Manager]],Data_Persons!$A$1:$C$9,2,FALSE)</f>
        <v>8</v>
      </c>
      <c r="M1199">
        <f>Data_Sales[[#This Row],[Price]]*Data_Sales[[#This Row],[Quantity]]</f>
        <v>1393</v>
      </c>
    </row>
    <row r="1200" spans="1:13" x14ac:dyDescent="0.35">
      <c r="A1200" t="s">
        <v>1237</v>
      </c>
      <c r="B1200" s="2">
        <v>44839</v>
      </c>
      <c r="C1200">
        <v>4</v>
      </c>
      <c r="D1200" t="s">
        <v>16</v>
      </c>
      <c r="E1200" t="s">
        <v>27</v>
      </c>
      <c r="F1200" t="s">
        <v>18</v>
      </c>
      <c r="G1200" t="s">
        <v>2042</v>
      </c>
      <c r="H1200">
        <v>199</v>
      </c>
      <c r="I1200">
        <v>2</v>
      </c>
      <c r="J1200" t="str">
        <f>VLOOKUP(Data_Sales[[#This Row],[Sales Person]],Data_Persons!$C$1:$D$9,2,FALSE)</f>
        <v>Sara</v>
      </c>
      <c r="K1200">
        <f>INDEX(Data_Persons!$B$2:$D$10,MATCH(Data_Sales[[#This Row],[Sales Person]],Data_Persons!$C$2:$C$9,0),1)</f>
        <v>2</v>
      </c>
      <c r="L1200">
        <f>VLOOKUP(Data_Sales[[#This Row],[Manager]],Data_Persons!$A$1:$C$9,2,FALSE)</f>
        <v>5</v>
      </c>
      <c r="M1200">
        <f>Data_Sales[[#This Row],[Price]]*Data_Sales[[#This Row],[Quantity]]</f>
        <v>398</v>
      </c>
    </row>
    <row r="1201" spans="1:13" x14ac:dyDescent="0.35">
      <c r="A1201" t="s">
        <v>1238</v>
      </c>
      <c r="B1201" s="2">
        <v>44839</v>
      </c>
      <c r="C1201">
        <v>3</v>
      </c>
      <c r="D1201" t="s">
        <v>26</v>
      </c>
      <c r="E1201" t="s">
        <v>27</v>
      </c>
      <c r="F1201" t="s">
        <v>18</v>
      </c>
      <c r="G1201" t="s">
        <v>2042</v>
      </c>
      <c r="H1201">
        <v>199</v>
      </c>
      <c r="I1201">
        <v>1</v>
      </c>
      <c r="J1201" t="str">
        <f>VLOOKUP(Data_Sales[[#This Row],[Sales Person]],Data_Persons!$C$1:$D$9,2,FALSE)</f>
        <v>Sara</v>
      </c>
      <c r="K1201">
        <f>INDEX(Data_Persons!$B$2:$D$10,MATCH(Data_Sales[[#This Row],[Sales Person]],Data_Persons!$C$2:$C$9,0),1)</f>
        <v>2</v>
      </c>
      <c r="L1201">
        <f>VLOOKUP(Data_Sales[[#This Row],[Manager]],Data_Persons!$A$1:$C$9,2,FALSE)</f>
        <v>5</v>
      </c>
      <c r="M1201">
        <f>Data_Sales[[#This Row],[Price]]*Data_Sales[[#This Row],[Quantity]]</f>
        <v>199</v>
      </c>
    </row>
    <row r="1202" spans="1:13" x14ac:dyDescent="0.35">
      <c r="A1202" t="s">
        <v>1239</v>
      </c>
      <c r="B1202" s="2">
        <v>44842</v>
      </c>
      <c r="C1202">
        <v>14</v>
      </c>
      <c r="D1202" t="s">
        <v>62</v>
      </c>
      <c r="E1202" t="s">
        <v>33</v>
      </c>
      <c r="F1202" t="s">
        <v>24</v>
      </c>
      <c r="G1202" t="s">
        <v>2042</v>
      </c>
      <c r="H1202">
        <v>199</v>
      </c>
      <c r="I1202">
        <v>0</v>
      </c>
      <c r="J1202" t="str">
        <f>VLOOKUP(Data_Sales[[#This Row],[Sales Person]],Data_Persons!$C$1:$D$9,2,FALSE)</f>
        <v>Steve</v>
      </c>
      <c r="K1202">
        <f>INDEX(Data_Persons!$B$2:$D$10,MATCH(Data_Sales[[#This Row],[Sales Person]],Data_Persons!$C$2:$C$9,0),1)</f>
        <v>6</v>
      </c>
      <c r="L1202">
        <f>VLOOKUP(Data_Sales[[#This Row],[Manager]],Data_Persons!$A$1:$C$9,2,FALSE)</f>
        <v>4</v>
      </c>
      <c r="M1202">
        <f>Data_Sales[[#This Row],[Price]]*Data_Sales[[#This Row],[Quantity]]</f>
        <v>0</v>
      </c>
    </row>
    <row r="1203" spans="1:13" x14ac:dyDescent="0.35">
      <c r="A1203" t="s">
        <v>1240</v>
      </c>
      <c r="B1203" s="2">
        <v>44845</v>
      </c>
      <c r="C1203">
        <v>20</v>
      </c>
      <c r="D1203" t="s">
        <v>8</v>
      </c>
      <c r="E1203" t="s">
        <v>35</v>
      </c>
      <c r="F1203" t="s">
        <v>10</v>
      </c>
      <c r="G1203" t="s">
        <v>2042</v>
      </c>
      <c r="H1203">
        <v>199</v>
      </c>
      <c r="I1203">
        <v>1</v>
      </c>
      <c r="J1203" t="str">
        <f>VLOOKUP(Data_Sales[[#This Row],[Sales Person]],Data_Persons!$C$1:$D$9,2,FALSE)</f>
        <v>Jeff</v>
      </c>
      <c r="K1203">
        <f>INDEX(Data_Persons!$B$2:$D$10,MATCH(Data_Sales[[#This Row],[Sales Person]],Data_Persons!$C$2:$C$9,0),1)</f>
        <v>5</v>
      </c>
      <c r="L1203">
        <f>VLOOKUP(Data_Sales[[#This Row],[Manager]],Data_Persons!$A$1:$C$9,2,FALSE)</f>
        <v>3</v>
      </c>
      <c r="M1203">
        <f>Data_Sales[[#This Row],[Price]]*Data_Sales[[#This Row],[Quantity]]</f>
        <v>199</v>
      </c>
    </row>
    <row r="1204" spans="1:13" x14ac:dyDescent="0.35">
      <c r="A1204" t="s">
        <v>1241</v>
      </c>
      <c r="B1204" s="2">
        <v>44847</v>
      </c>
      <c r="C1204">
        <v>2</v>
      </c>
      <c r="D1204" t="s">
        <v>71</v>
      </c>
      <c r="E1204" t="s">
        <v>27</v>
      </c>
      <c r="F1204" t="s">
        <v>18</v>
      </c>
      <c r="G1204" t="s">
        <v>2042</v>
      </c>
      <c r="H1204">
        <v>199</v>
      </c>
      <c r="I1204">
        <v>5</v>
      </c>
      <c r="J1204" t="str">
        <f>VLOOKUP(Data_Sales[[#This Row],[Sales Person]],Data_Persons!$C$1:$D$9,2,FALSE)</f>
        <v>Sara</v>
      </c>
      <c r="K1204">
        <f>INDEX(Data_Persons!$B$2:$D$10,MATCH(Data_Sales[[#This Row],[Sales Person]],Data_Persons!$C$2:$C$9,0),1)</f>
        <v>2</v>
      </c>
      <c r="L1204">
        <f>VLOOKUP(Data_Sales[[#This Row],[Manager]],Data_Persons!$A$1:$C$9,2,FALSE)</f>
        <v>5</v>
      </c>
      <c r="M1204">
        <f>Data_Sales[[#This Row],[Price]]*Data_Sales[[#This Row],[Quantity]]</f>
        <v>995</v>
      </c>
    </row>
    <row r="1205" spans="1:13" x14ac:dyDescent="0.35">
      <c r="A1205" t="s">
        <v>1242</v>
      </c>
      <c r="B1205" s="2">
        <v>44847</v>
      </c>
      <c r="C1205">
        <v>11</v>
      </c>
      <c r="D1205" t="s">
        <v>112</v>
      </c>
      <c r="E1205" t="s">
        <v>23</v>
      </c>
      <c r="F1205" t="s">
        <v>24</v>
      </c>
      <c r="G1205" t="s">
        <v>2042</v>
      </c>
      <c r="H1205">
        <v>199</v>
      </c>
      <c r="I1205">
        <v>4</v>
      </c>
      <c r="J1205" t="str">
        <f>VLOOKUP(Data_Sales[[#This Row],[Sales Person]],Data_Persons!$C$1:$D$9,2,FALSE)</f>
        <v>Sara</v>
      </c>
      <c r="K1205">
        <f>INDEX(Data_Persons!$B$2:$D$10,MATCH(Data_Sales[[#This Row],[Sales Person]],Data_Persons!$C$2:$C$9,0),1)</f>
        <v>5</v>
      </c>
      <c r="L1205">
        <f>VLOOKUP(Data_Sales[[#This Row],[Manager]],Data_Persons!$A$1:$C$9,2,FALSE)</f>
        <v>5</v>
      </c>
      <c r="M1205">
        <f>Data_Sales[[#This Row],[Price]]*Data_Sales[[#This Row],[Quantity]]</f>
        <v>796</v>
      </c>
    </row>
    <row r="1206" spans="1:13" x14ac:dyDescent="0.35">
      <c r="A1206" t="s">
        <v>1243</v>
      </c>
      <c r="B1206" s="2">
        <v>44848</v>
      </c>
      <c r="C1206">
        <v>3</v>
      </c>
      <c r="D1206" t="s">
        <v>26</v>
      </c>
      <c r="E1206" t="s">
        <v>17</v>
      </c>
      <c r="F1206" t="s">
        <v>18</v>
      </c>
      <c r="G1206" t="s">
        <v>2042</v>
      </c>
      <c r="H1206">
        <v>199</v>
      </c>
      <c r="I1206">
        <v>7</v>
      </c>
      <c r="J1206" t="str">
        <f>VLOOKUP(Data_Sales[[#This Row],[Sales Person]],Data_Persons!$C$1:$D$9,2,FALSE)</f>
        <v>Jeff</v>
      </c>
      <c r="K1206">
        <f>INDEX(Data_Persons!$B$2:$D$10,MATCH(Data_Sales[[#This Row],[Sales Person]],Data_Persons!$C$2:$C$9,0),1)</f>
        <v>2</v>
      </c>
      <c r="L1206">
        <f>VLOOKUP(Data_Sales[[#This Row],[Manager]],Data_Persons!$A$1:$C$9,2,FALSE)</f>
        <v>3</v>
      </c>
      <c r="M1206">
        <f>Data_Sales[[#This Row],[Price]]*Data_Sales[[#This Row],[Quantity]]</f>
        <v>1393</v>
      </c>
    </row>
    <row r="1207" spans="1:13" x14ac:dyDescent="0.35">
      <c r="A1207" t="s">
        <v>1244</v>
      </c>
      <c r="B1207" s="2">
        <v>44850</v>
      </c>
      <c r="C1207">
        <v>15</v>
      </c>
      <c r="D1207" t="s">
        <v>46</v>
      </c>
      <c r="E1207" t="s">
        <v>33</v>
      </c>
      <c r="F1207" t="s">
        <v>24</v>
      </c>
      <c r="G1207" t="s">
        <v>2042</v>
      </c>
      <c r="H1207">
        <v>199</v>
      </c>
      <c r="I1207">
        <v>1</v>
      </c>
      <c r="J1207" t="str">
        <f>VLOOKUP(Data_Sales[[#This Row],[Sales Person]],Data_Persons!$C$1:$D$9,2,FALSE)</f>
        <v>Steve</v>
      </c>
      <c r="K1207">
        <f>INDEX(Data_Persons!$B$2:$D$10,MATCH(Data_Sales[[#This Row],[Sales Person]],Data_Persons!$C$2:$C$9,0),1)</f>
        <v>6</v>
      </c>
      <c r="L1207">
        <f>VLOOKUP(Data_Sales[[#This Row],[Manager]],Data_Persons!$A$1:$C$9,2,FALSE)</f>
        <v>4</v>
      </c>
      <c r="M1207">
        <f>Data_Sales[[#This Row],[Price]]*Data_Sales[[#This Row],[Quantity]]</f>
        <v>199</v>
      </c>
    </row>
    <row r="1208" spans="1:13" x14ac:dyDescent="0.35">
      <c r="A1208" t="s">
        <v>1245</v>
      </c>
      <c r="B1208" s="2">
        <v>44850</v>
      </c>
      <c r="C1208">
        <v>1</v>
      </c>
      <c r="D1208" t="s">
        <v>58</v>
      </c>
      <c r="E1208" t="s">
        <v>17</v>
      </c>
      <c r="F1208" t="s">
        <v>18</v>
      </c>
      <c r="G1208" t="s">
        <v>2042</v>
      </c>
      <c r="H1208">
        <v>199</v>
      </c>
      <c r="I1208">
        <v>8</v>
      </c>
      <c r="J1208" t="str">
        <f>VLOOKUP(Data_Sales[[#This Row],[Sales Person]],Data_Persons!$C$1:$D$9,2,FALSE)</f>
        <v>Jeff</v>
      </c>
      <c r="K1208">
        <f>INDEX(Data_Persons!$B$2:$D$10,MATCH(Data_Sales[[#This Row],[Sales Person]],Data_Persons!$C$2:$C$9,0),1)</f>
        <v>2</v>
      </c>
      <c r="L1208">
        <f>VLOOKUP(Data_Sales[[#This Row],[Manager]],Data_Persons!$A$1:$C$9,2,FALSE)</f>
        <v>3</v>
      </c>
      <c r="M1208">
        <f>Data_Sales[[#This Row],[Price]]*Data_Sales[[#This Row],[Quantity]]</f>
        <v>1592</v>
      </c>
    </row>
    <row r="1209" spans="1:13" x14ac:dyDescent="0.35">
      <c r="A1209" t="s">
        <v>1246</v>
      </c>
      <c r="B1209" s="2">
        <v>44850</v>
      </c>
      <c r="C1209">
        <v>14</v>
      </c>
      <c r="D1209" t="s">
        <v>62</v>
      </c>
      <c r="E1209" t="s">
        <v>23</v>
      </c>
      <c r="F1209" t="s">
        <v>24</v>
      </c>
      <c r="G1209" t="s">
        <v>2042</v>
      </c>
      <c r="H1209">
        <v>199</v>
      </c>
      <c r="I1209">
        <v>4</v>
      </c>
      <c r="J1209" t="str">
        <f>VLOOKUP(Data_Sales[[#This Row],[Sales Person]],Data_Persons!$C$1:$D$9,2,FALSE)</f>
        <v>Sara</v>
      </c>
      <c r="K1209">
        <f>INDEX(Data_Persons!$B$2:$D$10,MATCH(Data_Sales[[#This Row],[Sales Person]],Data_Persons!$C$2:$C$9,0),1)</f>
        <v>5</v>
      </c>
      <c r="L1209">
        <f>VLOOKUP(Data_Sales[[#This Row],[Manager]],Data_Persons!$A$1:$C$9,2,FALSE)</f>
        <v>5</v>
      </c>
      <c r="M1209">
        <f>Data_Sales[[#This Row],[Price]]*Data_Sales[[#This Row],[Quantity]]</f>
        <v>796</v>
      </c>
    </row>
    <row r="1210" spans="1:13" x14ac:dyDescent="0.35">
      <c r="A1210" t="s">
        <v>1247</v>
      </c>
      <c r="B1210" s="2">
        <v>44199</v>
      </c>
      <c r="C1210">
        <v>9</v>
      </c>
      <c r="D1210" t="s">
        <v>37</v>
      </c>
      <c r="E1210" t="s">
        <v>38</v>
      </c>
      <c r="F1210" t="s">
        <v>14</v>
      </c>
      <c r="G1210" t="s">
        <v>2043</v>
      </c>
      <c r="H1210">
        <v>159</v>
      </c>
      <c r="I1210">
        <v>3</v>
      </c>
      <c r="J1210" t="str">
        <f>VLOOKUP(Data_Sales[[#This Row],[Sales Person]],Data_Persons!$C$1:$D$9,2,FALSE)</f>
        <v>Philip</v>
      </c>
      <c r="K1210">
        <f>INDEX(Data_Persons!$B$2:$D$10,MATCH(Data_Sales[[#This Row],[Sales Person]],Data_Persons!$C$2:$C$9,0),1)</f>
        <v>8</v>
      </c>
      <c r="L1210">
        <f>VLOOKUP(Data_Sales[[#This Row],[Manager]],Data_Persons!$A$1:$C$9,2,FALSE)</f>
        <v>8</v>
      </c>
      <c r="M1210">
        <f>Data_Sales[[#This Row],[Price]]*Data_Sales[[#This Row],[Quantity]]</f>
        <v>477</v>
      </c>
    </row>
    <row r="1211" spans="1:13" x14ac:dyDescent="0.35">
      <c r="A1211" t="s">
        <v>1248</v>
      </c>
      <c r="B1211" s="2">
        <v>44203</v>
      </c>
      <c r="C1211">
        <v>19</v>
      </c>
      <c r="D1211" t="s">
        <v>29</v>
      </c>
      <c r="E1211" t="s">
        <v>35</v>
      </c>
      <c r="F1211" t="s">
        <v>10</v>
      </c>
      <c r="G1211" t="s">
        <v>2043</v>
      </c>
      <c r="H1211">
        <v>159</v>
      </c>
      <c r="I1211">
        <v>5</v>
      </c>
      <c r="J1211" t="str">
        <f>VLOOKUP(Data_Sales[[#This Row],[Sales Person]],Data_Persons!$C$1:$D$9,2,FALSE)</f>
        <v>Jeff</v>
      </c>
      <c r="K1211">
        <f>INDEX(Data_Persons!$B$2:$D$10,MATCH(Data_Sales[[#This Row],[Sales Person]],Data_Persons!$C$2:$C$9,0),1)</f>
        <v>5</v>
      </c>
      <c r="L1211">
        <f>VLOOKUP(Data_Sales[[#This Row],[Manager]],Data_Persons!$A$1:$C$9,2,FALSE)</f>
        <v>3</v>
      </c>
      <c r="M1211">
        <f>Data_Sales[[#This Row],[Price]]*Data_Sales[[#This Row],[Quantity]]</f>
        <v>795</v>
      </c>
    </row>
    <row r="1212" spans="1:13" x14ac:dyDescent="0.35">
      <c r="A1212" t="s">
        <v>1249</v>
      </c>
      <c r="B1212" s="2">
        <v>44203</v>
      </c>
      <c r="C1212">
        <v>8</v>
      </c>
      <c r="D1212" t="s">
        <v>73</v>
      </c>
      <c r="E1212" t="s">
        <v>13</v>
      </c>
      <c r="F1212" t="s">
        <v>14</v>
      </c>
      <c r="G1212" t="s">
        <v>2043</v>
      </c>
      <c r="H1212">
        <v>159</v>
      </c>
      <c r="I1212">
        <v>4</v>
      </c>
      <c r="J1212" t="str">
        <f>VLOOKUP(Data_Sales[[#This Row],[Sales Person]],Data_Persons!$C$1:$D$9,2,FALSE)</f>
        <v>Steve</v>
      </c>
      <c r="K1212">
        <f>INDEX(Data_Persons!$B$2:$D$10,MATCH(Data_Sales[[#This Row],[Sales Person]],Data_Persons!$C$2:$C$9,0),1)</f>
        <v>4</v>
      </c>
      <c r="L1212">
        <f>VLOOKUP(Data_Sales[[#This Row],[Manager]],Data_Persons!$A$1:$C$9,2,FALSE)</f>
        <v>4</v>
      </c>
      <c r="M1212">
        <f>Data_Sales[[#This Row],[Price]]*Data_Sales[[#This Row],[Quantity]]</f>
        <v>636</v>
      </c>
    </row>
    <row r="1213" spans="1:13" x14ac:dyDescent="0.35">
      <c r="A1213" t="s">
        <v>1250</v>
      </c>
      <c r="B1213" s="2">
        <v>44205</v>
      </c>
      <c r="C1213">
        <v>6</v>
      </c>
      <c r="D1213" t="s">
        <v>12</v>
      </c>
      <c r="E1213" t="s">
        <v>38</v>
      </c>
      <c r="F1213" t="s">
        <v>14</v>
      </c>
      <c r="G1213" t="s">
        <v>2043</v>
      </c>
      <c r="H1213">
        <v>159</v>
      </c>
      <c r="I1213">
        <v>2</v>
      </c>
      <c r="J1213" t="str">
        <f>VLOOKUP(Data_Sales[[#This Row],[Sales Person]],Data_Persons!$C$1:$D$9,2,FALSE)</f>
        <v>Philip</v>
      </c>
      <c r="K1213">
        <f>INDEX(Data_Persons!$B$2:$D$10,MATCH(Data_Sales[[#This Row],[Sales Person]],Data_Persons!$C$2:$C$9,0),1)</f>
        <v>8</v>
      </c>
      <c r="L1213">
        <f>VLOOKUP(Data_Sales[[#This Row],[Manager]],Data_Persons!$A$1:$C$9,2,FALSE)</f>
        <v>8</v>
      </c>
      <c r="M1213">
        <f>Data_Sales[[#This Row],[Price]]*Data_Sales[[#This Row],[Quantity]]</f>
        <v>318</v>
      </c>
    </row>
    <row r="1214" spans="1:13" x14ac:dyDescent="0.35">
      <c r="A1214" t="s">
        <v>1251</v>
      </c>
      <c r="B1214" s="2">
        <v>44209</v>
      </c>
      <c r="C1214">
        <v>13</v>
      </c>
      <c r="D1214" t="s">
        <v>32</v>
      </c>
      <c r="E1214" t="s">
        <v>33</v>
      </c>
      <c r="F1214" t="s">
        <v>24</v>
      </c>
      <c r="G1214" t="s">
        <v>2043</v>
      </c>
      <c r="H1214">
        <v>159</v>
      </c>
      <c r="I1214">
        <v>8</v>
      </c>
      <c r="J1214" t="str">
        <f>VLOOKUP(Data_Sales[[#This Row],[Sales Person]],Data_Persons!$C$1:$D$9,2,FALSE)</f>
        <v>Steve</v>
      </c>
      <c r="K1214">
        <f>INDEX(Data_Persons!$B$2:$D$10,MATCH(Data_Sales[[#This Row],[Sales Person]],Data_Persons!$C$2:$C$9,0),1)</f>
        <v>6</v>
      </c>
      <c r="L1214">
        <f>VLOOKUP(Data_Sales[[#This Row],[Manager]],Data_Persons!$A$1:$C$9,2,FALSE)</f>
        <v>4</v>
      </c>
      <c r="M1214">
        <f>Data_Sales[[#This Row],[Price]]*Data_Sales[[#This Row],[Quantity]]</f>
        <v>1272</v>
      </c>
    </row>
    <row r="1215" spans="1:13" x14ac:dyDescent="0.35">
      <c r="A1215" t="s">
        <v>1252</v>
      </c>
      <c r="B1215" s="2">
        <v>44209</v>
      </c>
      <c r="C1215">
        <v>14</v>
      </c>
      <c r="D1215" t="s">
        <v>62</v>
      </c>
      <c r="E1215" t="s">
        <v>23</v>
      </c>
      <c r="F1215" t="s">
        <v>24</v>
      </c>
      <c r="G1215" t="s">
        <v>2043</v>
      </c>
      <c r="H1215">
        <v>159</v>
      </c>
      <c r="I1215">
        <v>7</v>
      </c>
      <c r="J1215" t="str">
        <f>VLOOKUP(Data_Sales[[#This Row],[Sales Person]],Data_Persons!$C$1:$D$9,2,FALSE)</f>
        <v>Sara</v>
      </c>
      <c r="K1215">
        <f>INDEX(Data_Persons!$B$2:$D$10,MATCH(Data_Sales[[#This Row],[Sales Person]],Data_Persons!$C$2:$C$9,0),1)</f>
        <v>5</v>
      </c>
      <c r="L1215">
        <f>VLOOKUP(Data_Sales[[#This Row],[Manager]],Data_Persons!$A$1:$C$9,2,FALSE)</f>
        <v>5</v>
      </c>
      <c r="M1215">
        <f>Data_Sales[[#This Row],[Price]]*Data_Sales[[#This Row],[Quantity]]</f>
        <v>1113</v>
      </c>
    </row>
    <row r="1216" spans="1:13" x14ac:dyDescent="0.35">
      <c r="A1216" t="s">
        <v>1253</v>
      </c>
      <c r="B1216" s="2">
        <v>44209</v>
      </c>
      <c r="C1216">
        <v>4</v>
      </c>
      <c r="D1216" t="s">
        <v>16</v>
      </c>
      <c r="E1216" t="s">
        <v>27</v>
      </c>
      <c r="F1216" t="s">
        <v>18</v>
      </c>
      <c r="G1216" t="s">
        <v>2043</v>
      </c>
      <c r="H1216">
        <v>159</v>
      </c>
      <c r="I1216">
        <v>5</v>
      </c>
      <c r="J1216" t="str">
        <f>VLOOKUP(Data_Sales[[#This Row],[Sales Person]],Data_Persons!$C$1:$D$9,2,FALSE)</f>
        <v>Sara</v>
      </c>
      <c r="K1216">
        <f>INDEX(Data_Persons!$B$2:$D$10,MATCH(Data_Sales[[#This Row],[Sales Person]],Data_Persons!$C$2:$C$9,0),1)</f>
        <v>2</v>
      </c>
      <c r="L1216">
        <f>VLOOKUP(Data_Sales[[#This Row],[Manager]],Data_Persons!$A$1:$C$9,2,FALSE)</f>
        <v>5</v>
      </c>
      <c r="M1216">
        <f>Data_Sales[[#This Row],[Price]]*Data_Sales[[#This Row],[Quantity]]</f>
        <v>795</v>
      </c>
    </row>
    <row r="1217" spans="1:13" x14ac:dyDescent="0.35">
      <c r="A1217" t="s">
        <v>1254</v>
      </c>
      <c r="B1217" s="2">
        <v>44209</v>
      </c>
      <c r="C1217">
        <v>5</v>
      </c>
      <c r="D1217" t="s">
        <v>20</v>
      </c>
      <c r="E1217" t="s">
        <v>27</v>
      </c>
      <c r="F1217" t="s">
        <v>18</v>
      </c>
      <c r="G1217" t="s">
        <v>2043</v>
      </c>
      <c r="H1217">
        <v>159</v>
      </c>
      <c r="I1217">
        <v>7</v>
      </c>
      <c r="J1217" t="str">
        <f>VLOOKUP(Data_Sales[[#This Row],[Sales Person]],Data_Persons!$C$1:$D$9,2,FALSE)</f>
        <v>Sara</v>
      </c>
      <c r="K1217">
        <f>INDEX(Data_Persons!$B$2:$D$10,MATCH(Data_Sales[[#This Row],[Sales Person]],Data_Persons!$C$2:$C$9,0),1)</f>
        <v>2</v>
      </c>
      <c r="L1217">
        <f>VLOOKUP(Data_Sales[[#This Row],[Manager]],Data_Persons!$A$1:$C$9,2,FALSE)</f>
        <v>5</v>
      </c>
      <c r="M1217">
        <f>Data_Sales[[#This Row],[Price]]*Data_Sales[[#This Row],[Quantity]]</f>
        <v>1113</v>
      </c>
    </row>
    <row r="1218" spans="1:13" x14ac:dyDescent="0.35">
      <c r="A1218" t="s">
        <v>1255</v>
      </c>
      <c r="B1218" s="2">
        <v>44212</v>
      </c>
      <c r="C1218">
        <v>2</v>
      </c>
      <c r="D1218" t="s">
        <v>71</v>
      </c>
      <c r="E1218" t="s">
        <v>17</v>
      </c>
      <c r="F1218" t="s">
        <v>18</v>
      </c>
      <c r="G1218" t="s">
        <v>2043</v>
      </c>
      <c r="H1218">
        <v>159</v>
      </c>
      <c r="I1218">
        <v>8</v>
      </c>
      <c r="J1218" t="str">
        <f>VLOOKUP(Data_Sales[[#This Row],[Sales Person]],Data_Persons!$C$1:$D$9,2,FALSE)</f>
        <v>Jeff</v>
      </c>
      <c r="K1218">
        <f>INDEX(Data_Persons!$B$2:$D$10,MATCH(Data_Sales[[#This Row],[Sales Person]],Data_Persons!$C$2:$C$9,0),1)</f>
        <v>2</v>
      </c>
      <c r="L1218">
        <f>VLOOKUP(Data_Sales[[#This Row],[Manager]],Data_Persons!$A$1:$C$9,2,FALSE)</f>
        <v>3</v>
      </c>
      <c r="M1218">
        <f>Data_Sales[[#This Row],[Price]]*Data_Sales[[#This Row],[Quantity]]</f>
        <v>1272</v>
      </c>
    </row>
    <row r="1219" spans="1:13" x14ac:dyDescent="0.35">
      <c r="A1219" t="s">
        <v>1256</v>
      </c>
      <c r="B1219" s="2">
        <v>44213</v>
      </c>
      <c r="C1219">
        <v>20</v>
      </c>
      <c r="D1219" t="s">
        <v>8</v>
      </c>
      <c r="E1219" t="s">
        <v>9</v>
      </c>
      <c r="F1219" t="s">
        <v>10</v>
      </c>
      <c r="G1219" t="s">
        <v>2043</v>
      </c>
      <c r="H1219">
        <v>159</v>
      </c>
      <c r="I1219">
        <v>9</v>
      </c>
      <c r="J1219" t="str">
        <f>VLOOKUP(Data_Sales[[#This Row],[Sales Person]],Data_Persons!$C$1:$D$9,2,FALSE)</f>
        <v>Jeff</v>
      </c>
      <c r="K1219">
        <f>INDEX(Data_Persons!$B$2:$D$10,MATCH(Data_Sales[[#This Row],[Sales Person]],Data_Persons!$C$2:$C$9,0),1)</f>
        <v>3</v>
      </c>
      <c r="L1219">
        <f>VLOOKUP(Data_Sales[[#This Row],[Manager]],Data_Persons!$A$1:$C$9,2,FALSE)</f>
        <v>3</v>
      </c>
      <c r="M1219">
        <f>Data_Sales[[#This Row],[Price]]*Data_Sales[[#This Row],[Quantity]]</f>
        <v>1431</v>
      </c>
    </row>
    <row r="1220" spans="1:13" x14ac:dyDescent="0.35">
      <c r="A1220" t="s">
        <v>1257</v>
      </c>
      <c r="B1220" s="2">
        <v>44217</v>
      </c>
      <c r="C1220">
        <v>17</v>
      </c>
      <c r="D1220" t="s">
        <v>60</v>
      </c>
      <c r="E1220" t="s">
        <v>35</v>
      </c>
      <c r="F1220" t="s">
        <v>10</v>
      </c>
      <c r="G1220" t="s">
        <v>2043</v>
      </c>
      <c r="H1220">
        <v>159</v>
      </c>
      <c r="I1220">
        <v>4</v>
      </c>
      <c r="J1220" t="str">
        <f>VLOOKUP(Data_Sales[[#This Row],[Sales Person]],Data_Persons!$C$1:$D$9,2,FALSE)</f>
        <v>Jeff</v>
      </c>
      <c r="K1220">
        <f>INDEX(Data_Persons!$B$2:$D$10,MATCH(Data_Sales[[#This Row],[Sales Person]],Data_Persons!$C$2:$C$9,0),1)</f>
        <v>5</v>
      </c>
      <c r="L1220">
        <f>VLOOKUP(Data_Sales[[#This Row],[Manager]],Data_Persons!$A$1:$C$9,2,FALSE)</f>
        <v>3</v>
      </c>
      <c r="M1220">
        <f>Data_Sales[[#This Row],[Price]]*Data_Sales[[#This Row],[Quantity]]</f>
        <v>636</v>
      </c>
    </row>
    <row r="1221" spans="1:13" x14ac:dyDescent="0.35">
      <c r="A1221" t="s">
        <v>1258</v>
      </c>
      <c r="B1221" s="2">
        <v>44219</v>
      </c>
      <c r="C1221">
        <v>15</v>
      </c>
      <c r="D1221" t="s">
        <v>46</v>
      </c>
      <c r="E1221" t="s">
        <v>33</v>
      </c>
      <c r="F1221" t="s">
        <v>24</v>
      </c>
      <c r="G1221" t="s">
        <v>2043</v>
      </c>
      <c r="H1221">
        <v>159</v>
      </c>
      <c r="I1221">
        <v>1</v>
      </c>
      <c r="J1221" t="str">
        <f>VLOOKUP(Data_Sales[[#This Row],[Sales Person]],Data_Persons!$C$1:$D$9,2,FALSE)</f>
        <v>Steve</v>
      </c>
      <c r="K1221">
        <f>INDEX(Data_Persons!$B$2:$D$10,MATCH(Data_Sales[[#This Row],[Sales Person]],Data_Persons!$C$2:$C$9,0),1)</f>
        <v>6</v>
      </c>
      <c r="L1221">
        <f>VLOOKUP(Data_Sales[[#This Row],[Manager]],Data_Persons!$A$1:$C$9,2,FALSE)</f>
        <v>4</v>
      </c>
      <c r="M1221">
        <f>Data_Sales[[#This Row],[Price]]*Data_Sales[[#This Row],[Quantity]]</f>
        <v>159</v>
      </c>
    </row>
    <row r="1222" spans="1:13" x14ac:dyDescent="0.35">
      <c r="A1222" t="s">
        <v>1259</v>
      </c>
      <c r="B1222" s="2">
        <v>44223</v>
      </c>
      <c r="C1222">
        <v>17</v>
      </c>
      <c r="D1222" t="s">
        <v>60</v>
      </c>
      <c r="E1222" t="s">
        <v>9</v>
      </c>
      <c r="F1222" t="s">
        <v>10</v>
      </c>
      <c r="G1222" t="s">
        <v>2043</v>
      </c>
      <c r="H1222">
        <v>159</v>
      </c>
      <c r="I1222">
        <v>3</v>
      </c>
      <c r="J1222" t="str">
        <f>VLOOKUP(Data_Sales[[#This Row],[Sales Person]],Data_Persons!$C$1:$D$9,2,FALSE)</f>
        <v>Jeff</v>
      </c>
      <c r="K1222">
        <f>INDEX(Data_Persons!$B$2:$D$10,MATCH(Data_Sales[[#This Row],[Sales Person]],Data_Persons!$C$2:$C$9,0),1)</f>
        <v>3</v>
      </c>
      <c r="L1222">
        <f>VLOOKUP(Data_Sales[[#This Row],[Manager]],Data_Persons!$A$1:$C$9,2,FALSE)</f>
        <v>3</v>
      </c>
      <c r="M1222">
        <f>Data_Sales[[#This Row],[Price]]*Data_Sales[[#This Row],[Quantity]]</f>
        <v>477</v>
      </c>
    </row>
    <row r="1223" spans="1:13" x14ac:dyDescent="0.35">
      <c r="A1223" t="s">
        <v>1260</v>
      </c>
      <c r="B1223" s="2">
        <v>44226</v>
      </c>
      <c r="C1223">
        <v>19</v>
      </c>
      <c r="D1223" t="s">
        <v>29</v>
      </c>
      <c r="E1223" t="s">
        <v>35</v>
      </c>
      <c r="F1223" t="s">
        <v>10</v>
      </c>
      <c r="G1223" t="s">
        <v>2043</v>
      </c>
      <c r="H1223">
        <v>159</v>
      </c>
      <c r="I1223">
        <v>8</v>
      </c>
      <c r="J1223" t="str">
        <f>VLOOKUP(Data_Sales[[#This Row],[Sales Person]],Data_Persons!$C$1:$D$9,2,FALSE)</f>
        <v>Jeff</v>
      </c>
      <c r="K1223">
        <f>INDEX(Data_Persons!$B$2:$D$10,MATCH(Data_Sales[[#This Row],[Sales Person]],Data_Persons!$C$2:$C$9,0),1)</f>
        <v>5</v>
      </c>
      <c r="L1223">
        <f>VLOOKUP(Data_Sales[[#This Row],[Manager]],Data_Persons!$A$1:$C$9,2,FALSE)</f>
        <v>3</v>
      </c>
      <c r="M1223">
        <f>Data_Sales[[#This Row],[Price]]*Data_Sales[[#This Row],[Quantity]]</f>
        <v>1272</v>
      </c>
    </row>
    <row r="1224" spans="1:13" x14ac:dyDescent="0.35">
      <c r="A1224" t="s">
        <v>1261</v>
      </c>
      <c r="B1224" s="2">
        <v>44229</v>
      </c>
      <c r="C1224">
        <v>11</v>
      </c>
      <c r="D1224" t="s">
        <v>112</v>
      </c>
      <c r="E1224" t="s">
        <v>23</v>
      </c>
      <c r="F1224" t="s">
        <v>24</v>
      </c>
      <c r="G1224" t="s">
        <v>2043</v>
      </c>
      <c r="H1224">
        <v>159</v>
      </c>
      <c r="I1224">
        <v>0</v>
      </c>
      <c r="J1224" t="str">
        <f>VLOOKUP(Data_Sales[[#This Row],[Sales Person]],Data_Persons!$C$1:$D$9,2,FALSE)</f>
        <v>Sara</v>
      </c>
      <c r="K1224">
        <f>INDEX(Data_Persons!$B$2:$D$10,MATCH(Data_Sales[[#This Row],[Sales Person]],Data_Persons!$C$2:$C$9,0),1)</f>
        <v>5</v>
      </c>
      <c r="L1224">
        <f>VLOOKUP(Data_Sales[[#This Row],[Manager]],Data_Persons!$A$1:$C$9,2,FALSE)</f>
        <v>5</v>
      </c>
      <c r="M1224">
        <f>Data_Sales[[#This Row],[Price]]*Data_Sales[[#This Row],[Quantity]]</f>
        <v>0</v>
      </c>
    </row>
    <row r="1225" spans="1:13" x14ac:dyDescent="0.35">
      <c r="A1225" t="s">
        <v>1262</v>
      </c>
      <c r="B1225" s="2">
        <v>44229</v>
      </c>
      <c r="C1225">
        <v>2</v>
      </c>
      <c r="D1225" t="s">
        <v>71</v>
      </c>
      <c r="E1225" t="s">
        <v>27</v>
      </c>
      <c r="F1225" t="s">
        <v>18</v>
      </c>
      <c r="G1225" t="s">
        <v>2043</v>
      </c>
      <c r="H1225">
        <v>159</v>
      </c>
      <c r="I1225">
        <v>5</v>
      </c>
      <c r="J1225" t="str">
        <f>VLOOKUP(Data_Sales[[#This Row],[Sales Person]],Data_Persons!$C$1:$D$9,2,FALSE)</f>
        <v>Sara</v>
      </c>
      <c r="K1225">
        <f>INDEX(Data_Persons!$B$2:$D$10,MATCH(Data_Sales[[#This Row],[Sales Person]],Data_Persons!$C$2:$C$9,0),1)</f>
        <v>2</v>
      </c>
      <c r="L1225">
        <f>VLOOKUP(Data_Sales[[#This Row],[Manager]],Data_Persons!$A$1:$C$9,2,FALSE)</f>
        <v>5</v>
      </c>
      <c r="M1225">
        <f>Data_Sales[[#This Row],[Price]]*Data_Sales[[#This Row],[Quantity]]</f>
        <v>795</v>
      </c>
    </row>
    <row r="1226" spans="1:13" x14ac:dyDescent="0.35">
      <c r="A1226" t="s">
        <v>1263</v>
      </c>
      <c r="B1226" s="2">
        <v>44229</v>
      </c>
      <c r="C1226">
        <v>7</v>
      </c>
      <c r="D1226" t="s">
        <v>40</v>
      </c>
      <c r="E1226" t="s">
        <v>38</v>
      </c>
      <c r="F1226" t="s">
        <v>14</v>
      </c>
      <c r="G1226" t="s">
        <v>2043</v>
      </c>
      <c r="H1226">
        <v>159</v>
      </c>
      <c r="I1226">
        <v>5</v>
      </c>
      <c r="J1226" t="str">
        <f>VLOOKUP(Data_Sales[[#This Row],[Sales Person]],Data_Persons!$C$1:$D$9,2,FALSE)</f>
        <v>Philip</v>
      </c>
      <c r="K1226">
        <f>INDEX(Data_Persons!$B$2:$D$10,MATCH(Data_Sales[[#This Row],[Sales Person]],Data_Persons!$C$2:$C$9,0),1)</f>
        <v>8</v>
      </c>
      <c r="L1226">
        <f>VLOOKUP(Data_Sales[[#This Row],[Manager]],Data_Persons!$A$1:$C$9,2,FALSE)</f>
        <v>8</v>
      </c>
      <c r="M1226">
        <f>Data_Sales[[#This Row],[Price]]*Data_Sales[[#This Row],[Quantity]]</f>
        <v>795</v>
      </c>
    </row>
    <row r="1227" spans="1:13" x14ac:dyDescent="0.35">
      <c r="A1227" t="s">
        <v>1264</v>
      </c>
      <c r="B1227" s="2">
        <v>44229</v>
      </c>
      <c r="C1227">
        <v>20</v>
      </c>
      <c r="D1227" t="s">
        <v>8</v>
      </c>
      <c r="E1227" t="s">
        <v>35</v>
      </c>
      <c r="F1227" t="s">
        <v>10</v>
      </c>
      <c r="G1227" t="s">
        <v>2043</v>
      </c>
      <c r="H1227">
        <v>159</v>
      </c>
      <c r="I1227">
        <v>7</v>
      </c>
      <c r="J1227" t="str">
        <f>VLOOKUP(Data_Sales[[#This Row],[Sales Person]],Data_Persons!$C$1:$D$9,2,FALSE)</f>
        <v>Jeff</v>
      </c>
      <c r="K1227">
        <f>INDEX(Data_Persons!$B$2:$D$10,MATCH(Data_Sales[[#This Row],[Sales Person]],Data_Persons!$C$2:$C$9,0),1)</f>
        <v>5</v>
      </c>
      <c r="L1227">
        <f>VLOOKUP(Data_Sales[[#This Row],[Manager]],Data_Persons!$A$1:$C$9,2,FALSE)</f>
        <v>3</v>
      </c>
      <c r="M1227">
        <f>Data_Sales[[#This Row],[Price]]*Data_Sales[[#This Row],[Quantity]]</f>
        <v>1113</v>
      </c>
    </row>
    <row r="1228" spans="1:13" x14ac:dyDescent="0.35">
      <c r="A1228" t="s">
        <v>1265</v>
      </c>
      <c r="B1228" s="2">
        <v>44232</v>
      </c>
      <c r="C1228">
        <v>9</v>
      </c>
      <c r="D1228" t="s">
        <v>37</v>
      </c>
      <c r="E1228" t="s">
        <v>38</v>
      </c>
      <c r="F1228" t="s">
        <v>14</v>
      </c>
      <c r="G1228" t="s">
        <v>2043</v>
      </c>
      <c r="H1228">
        <v>159</v>
      </c>
      <c r="I1228">
        <v>4</v>
      </c>
      <c r="J1228" t="str">
        <f>VLOOKUP(Data_Sales[[#This Row],[Sales Person]],Data_Persons!$C$1:$D$9,2,FALSE)</f>
        <v>Philip</v>
      </c>
      <c r="K1228">
        <f>INDEX(Data_Persons!$B$2:$D$10,MATCH(Data_Sales[[#This Row],[Sales Person]],Data_Persons!$C$2:$C$9,0),1)</f>
        <v>8</v>
      </c>
      <c r="L1228">
        <f>VLOOKUP(Data_Sales[[#This Row],[Manager]],Data_Persons!$A$1:$C$9,2,FALSE)</f>
        <v>8</v>
      </c>
      <c r="M1228">
        <f>Data_Sales[[#This Row],[Price]]*Data_Sales[[#This Row],[Quantity]]</f>
        <v>636</v>
      </c>
    </row>
    <row r="1229" spans="1:13" x14ac:dyDescent="0.35">
      <c r="A1229" t="s">
        <v>1266</v>
      </c>
      <c r="B1229" s="2">
        <v>44233</v>
      </c>
      <c r="C1229">
        <v>14</v>
      </c>
      <c r="D1229" t="s">
        <v>62</v>
      </c>
      <c r="E1229" t="s">
        <v>23</v>
      </c>
      <c r="F1229" t="s">
        <v>24</v>
      </c>
      <c r="G1229" t="s">
        <v>2043</v>
      </c>
      <c r="H1229">
        <v>159</v>
      </c>
      <c r="I1229">
        <v>3</v>
      </c>
      <c r="J1229" t="str">
        <f>VLOOKUP(Data_Sales[[#This Row],[Sales Person]],Data_Persons!$C$1:$D$9,2,FALSE)</f>
        <v>Sara</v>
      </c>
      <c r="K1229">
        <f>INDEX(Data_Persons!$B$2:$D$10,MATCH(Data_Sales[[#This Row],[Sales Person]],Data_Persons!$C$2:$C$9,0),1)</f>
        <v>5</v>
      </c>
      <c r="L1229">
        <f>VLOOKUP(Data_Sales[[#This Row],[Manager]],Data_Persons!$A$1:$C$9,2,FALSE)</f>
        <v>5</v>
      </c>
      <c r="M1229">
        <f>Data_Sales[[#This Row],[Price]]*Data_Sales[[#This Row],[Quantity]]</f>
        <v>477</v>
      </c>
    </row>
    <row r="1230" spans="1:13" x14ac:dyDescent="0.35">
      <c r="A1230" t="s">
        <v>1267</v>
      </c>
      <c r="B1230" s="2">
        <v>44235</v>
      </c>
      <c r="C1230">
        <v>10</v>
      </c>
      <c r="D1230" t="s">
        <v>65</v>
      </c>
      <c r="E1230" t="s">
        <v>38</v>
      </c>
      <c r="F1230" t="s">
        <v>14</v>
      </c>
      <c r="G1230" t="s">
        <v>2043</v>
      </c>
      <c r="H1230">
        <v>159</v>
      </c>
      <c r="I1230">
        <v>0</v>
      </c>
      <c r="J1230" t="str">
        <f>VLOOKUP(Data_Sales[[#This Row],[Sales Person]],Data_Persons!$C$1:$D$9,2,FALSE)</f>
        <v>Philip</v>
      </c>
      <c r="K1230">
        <f>INDEX(Data_Persons!$B$2:$D$10,MATCH(Data_Sales[[#This Row],[Sales Person]],Data_Persons!$C$2:$C$9,0),1)</f>
        <v>8</v>
      </c>
      <c r="L1230">
        <f>VLOOKUP(Data_Sales[[#This Row],[Manager]],Data_Persons!$A$1:$C$9,2,FALSE)</f>
        <v>8</v>
      </c>
      <c r="M1230">
        <f>Data_Sales[[#This Row],[Price]]*Data_Sales[[#This Row],[Quantity]]</f>
        <v>0</v>
      </c>
    </row>
    <row r="1231" spans="1:13" x14ac:dyDescent="0.35">
      <c r="A1231" t="s">
        <v>1268</v>
      </c>
      <c r="B1231" s="2">
        <v>44235</v>
      </c>
      <c r="C1231">
        <v>8</v>
      </c>
      <c r="D1231" t="s">
        <v>73</v>
      </c>
      <c r="E1231" t="s">
        <v>13</v>
      </c>
      <c r="F1231" t="s">
        <v>14</v>
      </c>
      <c r="G1231" t="s">
        <v>2043</v>
      </c>
      <c r="H1231">
        <v>159</v>
      </c>
      <c r="I1231">
        <v>4</v>
      </c>
      <c r="J1231" t="str">
        <f>VLOOKUP(Data_Sales[[#This Row],[Sales Person]],Data_Persons!$C$1:$D$9,2,FALSE)</f>
        <v>Steve</v>
      </c>
      <c r="K1231">
        <f>INDEX(Data_Persons!$B$2:$D$10,MATCH(Data_Sales[[#This Row],[Sales Person]],Data_Persons!$C$2:$C$9,0),1)</f>
        <v>4</v>
      </c>
      <c r="L1231">
        <f>VLOOKUP(Data_Sales[[#This Row],[Manager]],Data_Persons!$A$1:$C$9,2,FALSE)</f>
        <v>4</v>
      </c>
      <c r="M1231">
        <f>Data_Sales[[#This Row],[Price]]*Data_Sales[[#This Row],[Quantity]]</f>
        <v>636</v>
      </c>
    </row>
    <row r="1232" spans="1:13" x14ac:dyDescent="0.35">
      <c r="A1232" t="s">
        <v>1269</v>
      </c>
      <c r="B1232" s="2">
        <v>44238</v>
      </c>
      <c r="C1232">
        <v>7</v>
      </c>
      <c r="D1232" t="s">
        <v>40</v>
      </c>
      <c r="E1232" t="s">
        <v>38</v>
      </c>
      <c r="F1232" t="s">
        <v>14</v>
      </c>
      <c r="G1232" t="s">
        <v>2043</v>
      </c>
      <c r="H1232">
        <v>159</v>
      </c>
      <c r="I1232">
        <v>9</v>
      </c>
      <c r="J1232" t="str">
        <f>VLOOKUP(Data_Sales[[#This Row],[Sales Person]],Data_Persons!$C$1:$D$9,2,FALSE)</f>
        <v>Philip</v>
      </c>
      <c r="K1232">
        <f>INDEX(Data_Persons!$B$2:$D$10,MATCH(Data_Sales[[#This Row],[Sales Person]],Data_Persons!$C$2:$C$9,0),1)</f>
        <v>8</v>
      </c>
      <c r="L1232">
        <f>VLOOKUP(Data_Sales[[#This Row],[Manager]],Data_Persons!$A$1:$C$9,2,FALSE)</f>
        <v>8</v>
      </c>
      <c r="M1232">
        <f>Data_Sales[[#This Row],[Price]]*Data_Sales[[#This Row],[Quantity]]</f>
        <v>1431</v>
      </c>
    </row>
    <row r="1233" spans="1:13" x14ac:dyDescent="0.35">
      <c r="A1233" t="s">
        <v>1270</v>
      </c>
      <c r="B1233" s="2">
        <v>44239</v>
      </c>
      <c r="C1233">
        <v>13</v>
      </c>
      <c r="D1233" t="s">
        <v>32</v>
      </c>
      <c r="E1233" t="s">
        <v>23</v>
      </c>
      <c r="F1233" t="s">
        <v>24</v>
      </c>
      <c r="G1233" t="s">
        <v>2043</v>
      </c>
      <c r="H1233">
        <v>159</v>
      </c>
      <c r="I1233">
        <v>7</v>
      </c>
      <c r="J1233" t="str">
        <f>VLOOKUP(Data_Sales[[#This Row],[Sales Person]],Data_Persons!$C$1:$D$9,2,FALSE)</f>
        <v>Sara</v>
      </c>
      <c r="K1233">
        <f>INDEX(Data_Persons!$B$2:$D$10,MATCH(Data_Sales[[#This Row],[Sales Person]],Data_Persons!$C$2:$C$9,0),1)</f>
        <v>5</v>
      </c>
      <c r="L1233">
        <f>VLOOKUP(Data_Sales[[#This Row],[Manager]],Data_Persons!$A$1:$C$9,2,FALSE)</f>
        <v>5</v>
      </c>
      <c r="M1233">
        <f>Data_Sales[[#This Row],[Price]]*Data_Sales[[#This Row],[Quantity]]</f>
        <v>1113</v>
      </c>
    </row>
    <row r="1234" spans="1:13" x14ac:dyDescent="0.35">
      <c r="A1234" t="s">
        <v>1271</v>
      </c>
      <c r="B1234" s="2">
        <v>44240</v>
      </c>
      <c r="C1234">
        <v>10</v>
      </c>
      <c r="D1234" t="s">
        <v>65</v>
      </c>
      <c r="E1234" t="s">
        <v>38</v>
      </c>
      <c r="F1234" t="s">
        <v>14</v>
      </c>
      <c r="G1234" t="s">
        <v>2043</v>
      </c>
      <c r="H1234">
        <v>159</v>
      </c>
      <c r="I1234">
        <v>8</v>
      </c>
      <c r="J1234" t="str">
        <f>VLOOKUP(Data_Sales[[#This Row],[Sales Person]],Data_Persons!$C$1:$D$9,2,FALSE)</f>
        <v>Philip</v>
      </c>
      <c r="K1234">
        <f>INDEX(Data_Persons!$B$2:$D$10,MATCH(Data_Sales[[#This Row],[Sales Person]],Data_Persons!$C$2:$C$9,0),1)</f>
        <v>8</v>
      </c>
      <c r="L1234">
        <f>VLOOKUP(Data_Sales[[#This Row],[Manager]],Data_Persons!$A$1:$C$9,2,FALSE)</f>
        <v>8</v>
      </c>
      <c r="M1234">
        <f>Data_Sales[[#This Row],[Price]]*Data_Sales[[#This Row],[Quantity]]</f>
        <v>1272</v>
      </c>
    </row>
    <row r="1235" spans="1:13" x14ac:dyDescent="0.35">
      <c r="A1235" t="s">
        <v>1272</v>
      </c>
      <c r="B1235" s="2">
        <v>44240</v>
      </c>
      <c r="C1235">
        <v>13</v>
      </c>
      <c r="D1235" t="s">
        <v>32</v>
      </c>
      <c r="E1235" t="s">
        <v>33</v>
      </c>
      <c r="F1235" t="s">
        <v>24</v>
      </c>
      <c r="G1235" t="s">
        <v>2043</v>
      </c>
      <c r="H1235">
        <v>159</v>
      </c>
      <c r="I1235">
        <v>2</v>
      </c>
      <c r="J1235" t="str">
        <f>VLOOKUP(Data_Sales[[#This Row],[Sales Person]],Data_Persons!$C$1:$D$9,2,FALSE)</f>
        <v>Steve</v>
      </c>
      <c r="K1235">
        <f>INDEX(Data_Persons!$B$2:$D$10,MATCH(Data_Sales[[#This Row],[Sales Person]],Data_Persons!$C$2:$C$9,0),1)</f>
        <v>6</v>
      </c>
      <c r="L1235">
        <f>VLOOKUP(Data_Sales[[#This Row],[Manager]],Data_Persons!$A$1:$C$9,2,FALSE)</f>
        <v>4</v>
      </c>
      <c r="M1235">
        <f>Data_Sales[[#This Row],[Price]]*Data_Sales[[#This Row],[Quantity]]</f>
        <v>318</v>
      </c>
    </row>
    <row r="1236" spans="1:13" x14ac:dyDescent="0.35">
      <c r="A1236" t="s">
        <v>1273</v>
      </c>
      <c r="B1236" s="2">
        <v>44240</v>
      </c>
      <c r="C1236">
        <v>13</v>
      </c>
      <c r="D1236" t="s">
        <v>32</v>
      </c>
      <c r="E1236" t="s">
        <v>33</v>
      </c>
      <c r="F1236" t="s">
        <v>24</v>
      </c>
      <c r="G1236" t="s">
        <v>2043</v>
      </c>
      <c r="H1236">
        <v>159</v>
      </c>
      <c r="I1236">
        <v>5</v>
      </c>
      <c r="J1236" t="str">
        <f>VLOOKUP(Data_Sales[[#This Row],[Sales Person]],Data_Persons!$C$1:$D$9,2,FALSE)</f>
        <v>Steve</v>
      </c>
      <c r="K1236">
        <f>INDEX(Data_Persons!$B$2:$D$10,MATCH(Data_Sales[[#This Row],[Sales Person]],Data_Persons!$C$2:$C$9,0),1)</f>
        <v>6</v>
      </c>
      <c r="L1236">
        <f>VLOOKUP(Data_Sales[[#This Row],[Manager]],Data_Persons!$A$1:$C$9,2,FALSE)</f>
        <v>4</v>
      </c>
      <c r="M1236">
        <f>Data_Sales[[#This Row],[Price]]*Data_Sales[[#This Row],[Quantity]]</f>
        <v>795</v>
      </c>
    </row>
    <row r="1237" spans="1:13" x14ac:dyDescent="0.35">
      <c r="A1237" t="s">
        <v>1274</v>
      </c>
      <c r="B1237" s="2">
        <v>44240</v>
      </c>
      <c r="C1237">
        <v>12</v>
      </c>
      <c r="D1237" t="s">
        <v>22</v>
      </c>
      <c r="E1237" t="s">
        <v>23</v>
      </c>
      <c r="F1237" t="s">
        <v>24</v>
      </c>
      <c r="G1237" t="s">
        <v>2043</v>
      </c>
      <c r="H1237">
        <v>159</v>
      </c>
      <c r="I1237">
        <v>6</v>
      </c>
      <c r="J1237" t="str">
        <f>VLOOKUP(Data_Sales[[#This Row],[Sales Person]],Data_Persons!$C$1:$D$9,2,FALSE)</f>
        <v>Sara</v>
      </c>
      <c r="K1237">
        <f>INDEX(Data_Persons!$B$2:$D$10,MATCH(Data_Sales[[#This Row],[Sales Person]],Data_Persons!$C$2:$C$9,0),1)</f>
        <v>5</v>
      </c>
      <c r="L1237">
        <f>VLOOKUP(Data_Sales[[#This Row],[Manager]],Data_Persons!$A$1:$C$9,2,FALSE)</f>
        <v>5</v>
      </c>
      <c r="M1237">
        <f>Data_Sales[[#This Row],[Price]]*Data_Sales[[#This Row],[Quantity]]</f>
        <v>954</v>
      </c>
    </row>
    <row r="1238" spans="1:13" x14ac:dyDescent="0.35">
      <c r="A1238" t="s">
        <v>1275</v>
      </c>
      <c r="B1238" s="2">
        <v>44242</v>
      </c>
      <c r="C1238">
        <v>18</v>
      </c>
      <c r="D1238" t="s">
        <v>49</v>
      </c>
      <c r="E1238" t="s">
        <v>9</v>
      </c>
      <c r="F1238" t="s">
        <v>10</v>
      </c>
      <c r="G1238" t="s">
        <v>2043</v>
      </c>
      <c r="H1238">
        <v>159</v>
      </c>
      <c r="I1238">
        <v>4</v>
      </c>
      <c r="J1238" t="str">
        <f>VLOOKUP(Data_Sales[[#This Row],[Sales Person]],Data_Persons!$C$1:$D$9,2,FALSE)</f>
        <v>Jeff</v>
      </c>
      <c r="K1238">
        <f>INDEX(Data_Persons!$B$2:$D$10,MATCH(Data_Sales[[#This Row],[Sales Person]],Data_Persons!$C$2:$C$9,0),1)</f>
        <v>3</v>
      </c>
      <c r="L1238">
        <f>VLOOKUP(Data_Sales[[#This Row],[Manager]],Data_Persons!$A$1:$C$9,2,FALSE)</f>
        <v>3</v>
      </c>
      <c r="M1238">
        <f>Data_Sales[[#This Row],[Price]]*Data_Sales[[#This Row],[Quantity]]</f>
        <v>636</v>
      </c>
    </row>
    <row r="1239" spans="1:13" x14ac:dyDescent="0.35">
      <c r="A1239" t="s">
        <v>1276</v>
      </c>
      <c r="B1239" s="2">
        <v>44243</v>
      </c>
      <c r="C1239">
        <v>20</v>
      </c>
      <c r="D1239" t="s">
        <v>8</v>
      </c>
      <c r="E1239" t="s">
        <v>35</v>
      </c>
      <c r="F1239" t="s">
        <v>10</v>
      </c>
      <c r="G1239" t="s">
        <v>2043</v>
      </c>
      <c r="H1239">
        <v>159</v>
      </c>
      <c r="I1239">
        <v>6</v>
      </c>
      <c r="J1239" t="str">
        <f>VLOOKUP(Data_Sales[[#This Row],[Sales Person]],Data_Persons!$C$1:$D$9,2,FALSE)</f>
        <v>Jeff</v>
      </c>
      <c r="K1239">
        <f>INDEX(Data_Persons!$B$2:$D$10,MATCH(Data_Sales[[#This Row],[Sales Person]],Data_Persons!$C$2:$C$9,0),1)</f>
        <v>5</v>
      </c>
      <c r="L1239">
        <f>VLOOKUP(Data_Sales[[#This Row],[Manager]],Data_Persons!$A$1:$C$9,2,FALSE)</f>
        <v>3</v>
      </c>
      <c r="M1239">
        <f>Data_Sales[[#This Row],[Price]]*Data_Sales[[#This Row],[Quantity]]</f>
        <v>954</v>
      </c>
    </row>
    <row r="1240" spans="1:13" x14ac:dyDescent="0.35">
      <c r="A1240" t="s">
        <v>1277</v>
      </c>
      <c r="B1240" s="2">
        <v>44244</v>
      </c>
      <c r="C1240">
        <v>4</v>
      </c>
      <c r="D1240" t="s">
        <v>16</v>
      </c>
      <c r="E1240" t="s">
        <v>17</v>
      </c>
      <c r="F1240" t="s">
        <v>18</v>
      </c>
      <c r="G1240" t="s">
        <v>2043</v>
      </c>
      <c r="H1240">
        <v>159</v>
      </c>
      <c r="I1240">
        <v>1</v>
      </c>
      <c r="J1240" t="str">
        <f>VLOOKUP(Data_Sales[[#This Row],[Sales Person]],Data_Persons!$C$1:$D$9,2,FALSE)</f>
        <v>Jeff</v>
      </c>
      <c r="K1240">
        <f>INDEX(Data_Persons!$B$2:$D$10,MATCH(Data_Sales[[#This Row],[Sales Person]],Data_Persons!$C$2:$C$9,0),1)</f>
        <v>2</v>
      </c>
      <c r="L1240">
        <f>VLOOKUP(Data_Sales[[#This Row],[Manager]],Data_Persons!$A$1:$C$9,2,FALSE)</f>
        <v>3</v>
      </c>
      <c r="M1240">
        <f>Data_Sales[[#This Row],[Price]]*Data_Sales[[#This Row],[Quantity]]</f>
        <v>159</v>
      </c>
    </row>
    <row r="1241" spans="1:13" x14ac:dyDescent="0.35">
      <c r="A1241" t="s">
        <v>1278</v>
      </c>
      <c r="B1241" s="2">
        <v>44245</v>
      </c>
      <c r="C1241">
        <v>7</v>
      </c>
      <c r="D1241" t="s">
        <v>40</v>
      </c>
      <c r="E1241" t="s">
        <v>38</v>
      </c>
      <c r="F1241" t="s">
        <v>14</v>
      </c>
      <c r="G1241" t="s">
        <v>2043</v>
      </c>
      <c r="H1241">
        <v>159</v>
      </c>
      <c r="I1241">
        <v>2</v>
      </c>
      <c r="J1241" t="str">
        <f>VLOOKUP(Data_Sales[[#This Row],[Sales Person]],Data_Persons!$C$1:$D$9,2,FALSE)</f>
        <v>Philip</v>
      </c>
      <c r="K1241">
        <f>INDEX(Data_Persons!$B$2:$D$10,MATCH(Data_Sales[[#This Row],[Sales Person]],Data_Persons!$C$2:$C$9,0),1)</f>
        <v>8</v>
      </c>
      <c r="L1241">
        <f>VLOOKUP(Data_Sales[[#This Row],[Manager]],Data_Persons!$A$1:$C$9,2,FALSE)</f>
        <v>8</v>
      </c>
      <c r="M1241">
        <f>Data_Sales[[#This Row],[Price]]*Data_Sales[[#This Row],[Quantity]]</f>
        <v>318</v>
      </c>
    </row>
    <row r="1242" spans="1:13" x14ac:dyDescent="0.35">
      <c r="A1242" t="s">
        <v>1279</v>
      </c>
      <c r="B1242" s="2">
        <v>44248</v>
      </c>
      <c r="C1242">
        <v>13</v>
      </c>
      <c r="D1242" t="s">
        <v>32</v>
      </c>
      <c r="E1242" t="s">
        <v>23</v>
      </c>
      <c r="F1242" t="s">
        <v>24</v>
      </c>
      <c r="G1242" t="s">
        <v>2043</v>
      </c>
      <c r="H1242">
        <v>159</v>
      </c>
      <c r="I1242">
        <v>1</v>
      </c>
      <c r="J1242" t="str">
        <f>VLOOKUP(Data_Sales[[#This Row],[Sales Person]],Data_Persons!$C$1:$D$9,2,FALSE)</f>
        <v>Sara</v>
      </c>
      <c r="K1242">
        <f>INDEX(Data_Persons!$B$2:$D$10,MATCH(Data_Sales[[#This Row],[Sales Person]],Data_Persons!$C$2:$C$9,0),1)</f>
        <v>5</v>
      </c>
      <c r="L1242">
        <f>VLOOKUP(Data_Sales[[#This Row],[Manager]],Data_Persons!$A$1:$C$9,2,FALSE)</f>
        <v>5</v>
      </c>
      <c r="M1242">
        <f>Data_Sales[[#This Row],[Price]]*Data_Sales[[#This Row],[Quantity]]</f>
        <v>159</v>
      </c>
    </row>
    <row r="1243" spans="1:13" x14ac:dyDescent="0.35">
      <c r="A1243" t="s">
        <v>1280</v>
      </c>
      <c r="B1243" s="2">
        <v>44248</v>
      </c>
      <c r="C1243">
        <v>1</v>
      </c>
      <c r="D1243" t="s">
        <v>58</v>
      </c>
      <c r="E1243" t="s">
        <v>17</v>
      </c>
      <c r="F1243" t="s">
        <v>18</v>
      </c>
      <c r="G1243" t="s">
        <v>2043</v>
      </c>
      <c r="H1243">
        <v>159</v>
      </c>
      <c r="I1243">
        <v>2</v>
      </c>
      <c r="J1243" t="str">
        <f>VLOOKUP(Data_Sales[[#This Row],[Sales Person]],Data_Persons!$C$1:$D$9,2,FALSE)</f>
        <v>Jeff</v>
      </c>
      <c r="K1243">
        <f>INDEX(Data_Persons!$B$2:$D$10,MATCH(Data_Sales[[#This Row],[Sales Person]],Data_Persons!$C$2:$C$9,0),1)</f>
        <v>2</v>
      </c>
      <c r="L1243">
        <f>VLOOKUP(Data_Sales[[#This Row],[Manager]],Data_Persons!$A$1:$C$9,2,FALSE)</f>
        <v>3</v>
      </c>
      <c r="M1243">
        <f>Data_Sales[[#This Row],[Price]]*Data_Sales[[#This Row],[Quantity]]</f>
        <v>318</v>
      </c>
    </row>
    <row r="1244" spans="1:13" x14ac:dyDescent="0.35">
      <c r="A1244" t="s">
        <v>1281</v>
      </c>
      <c r="B1244" s="2">
        <v>44250</v>
      </c>
      <c r="C1244">
        <v>12</v>
      </c>
      <c r="D1244" t="s">
        <v>22</v>
      </c>
      <c r="E1244" t="s">
        <v>33</v>
      </c>
      <c r="F1244" t="s">
        <v>24</v>
      </c>
      <c r="G1244" t="s">
        <v>2043</v>
      </c>
      <c r="H1244">
        <v>159</v>
      </c>
      <c r="I1244">
        <v>7</v>
      </c>
      <c r="J1244" t="str">
        <f>VLOOKUP(Data_Sales[[#This Row],[Sales Person]],Data_Persons!$C$1:$D$9,2,FALSE)</f>
        <v>Steve</v>
      </c>
      <c r="K1244">
        <f>INDEX(Data_Persons!$B$2:$D$10,MATCH(Data_Sales[[#This Row],[Sales Person]],Data_Persons!$C$2:$C$9,0),1)</f>
        <v>6</v>
      </c>
      <c r="L1244">
        <f>VLOOKUP(Data_Sales[[#This Row],[Manager]],Data_Persons!$A$1:$C$9,2,FALSE)</f>
        <v>4</v>
      </c>
      <c r="M1244">
        <f>Data_Sales[[#This Row],[Price]]*Data_Sales[[#This Row],[Quantity]]</f>
        <v>1113</v>
      </c>
    </row>
    <row r="1245" spans="1:13" x14ac:dyDescent="0.35">
      <c r="A1245" t="s">
        <v>1282</v>
      </c>
      <c r="B1245" s="2">
        <v>44252</v>
      </c>
      <c r="C1245">
        <v>11</v>
      </c>
      <c r="D1245" t="s">
        <v>112</v>
      </c>
      <c r="E1245" t="s">
        <v>23</v>
      </c>
      <c r="F1245" t="s">
        <v>24</v>
      </c>
      <c r="G1245" t="s">
        <v>2043</v>
      </c>
      <c r="H1245">
        <v>159</v>
      </c>
      <c r="I1245">
        <v>4</v>
      </c>
      <c r="J1245" t="str">
        <f>VLOOKUP(Data_Sales[[#This Row],[Sales Person]],Data_Persons!$C$1:$D$9,2,FALSE)</f>
        <v>Sara</v>
      </c>
      <c r="K1245">
        <f>INDEX(Data_Persons!$B$2:$D$10,MATCH(Data_Sales[[#This Row],[Sales Person]],Data_Persons!$C$2:$C$9,0),1)</f>
        <v>5</v>
      </c>
      <c r="L1245">
        <f>VLOOKUP(Data_Sales[[#This Row],[Manager]],Data_Persons!$A$1:$C$9,2,FALSE)</f>
        <v>5</v>
      </c>
      <c r="M1245">
        <f>Data_Sales[[#This Row],[Price]]*Data_Sales[[#This Row],[Quantity]]</f>
        <v>636</v>
      </c>
    </row>
    <row r="1246" spans="1:13" x14ac:dyDescent="0.35">
      <c r="A1246" t="s">
        <v>1283</v>
      </c>
      <c r="B1246" s="2">
        <v>44254</v>
      </c>
      <c r="C1246">
        <v>9</v>
      </c>
      <c r="D1246" t="s">
        <v>37</v>
      </c>
      <c r="E1246" t="s">
        <v>13</v>
      </c>
      <c r="F1246" t="s">
        <v>14</v>
      </c>
      <c r="G1246" t="s">
        <v>2043</v>
      </c>
      <c r="H1246">
        <v>159</v>
      </c>
      <c r="I1246">
        <v>1</v>
      </c>
      <c r="J1246" t="str">
        <f>VLOOKUP(Data_Sales[[#This Row],[Sales Person]],Data_Persons!$C$1:$D$9,2,FALSE)</f>
        <v>Steve</v>
      </c>
      <c r="K1246">
        <f>INDEX(Data_Persons!$B$2:$D$10,MATCH(Data_Sales[[#This Row],[Sales Person]],Data_Persons!$C$2:$C$9,0),1)</f>
        <v>4</v>
      </c>
      <c r="L1246">
        <f>VLOOKUP(Data_Sales[[#This Row],[Manager]],Data_Persons!$A$1:$C$9,2,FALSE)</f>
        <v>4</v>
      </c>
      <c r="M1246">
        <f>Data_Sales[[#This Row],[Price]]*Data_Sales[[#This Row],[Quantity]]</f>
        <v>159</v>
      </c>
    </row>
    <row r="1247" spans="1:13" x14ac:dyDescent="0.35">
      <c r="A1247" t="s">
        <v>1284</v>
      </c>
      <c r="B1247" s="2">
        <v>44254</v>
      </c>
      <c r="C1247">
        <v>15</v>
      </c>
      <c r="D1247" t="s">
        <v>46</v>
      </c>
      <c r="E1247" t="s">
        <v>33</v>
      </c>
      <c r="F1247" t="s">
        <v>24</v>
      </c>
      <c r="G1247" t="s">
        <v>2043</v>
      </c>
      <c r="H1247">
        <v>159</v>
      </c>
      <c r="I1247">
        <v>8</v>
      </c>
      <c r="J1247" t="str">
        <f>VLOOKUP(Data_Sales[[#This Row],[Sales Person]],Data_Persons!$C$1:$D$9,2,FALSE)</f>
        <v>Steve</v>
      </c>
      <c r="K1247">
        <f>INDEX(Data_Persons!$B$2:$D$10,MATCH(Data_Sales[[#This Row],[Sales Person]],Data_Persons!$C$2:$C$9,0),1)</f>
        <v>6</v>
      </c>
      <c r="L1247">
        <f>VLOOKUP(Data_Sales[[#This Row],[Manager]],Data_Persons!$A$1:$C$9,2,FALSE)</f>
        <v>4</v>
      </c>
      <c r="M1247">
        <f>Data_Sales[[#This Row],[Price]]*Data_Sales[[#This Row],[Quantity]]</f>
        <v>1272</v>
      </c>
    </row>
    <row r="1248" spans="1:13" x14ac:dyDescent="0.35">
      <c r="A1248" t="s">
        <v>1285</v>
      </c>
      <c r="B1248" s="2">
        <v>44256</v>
      </c>
      <c r="C1248">
        <v>18</v>
      </c>
      <c r="D1248" t="s">
        <v>49</v>
      </c>
      <c r="E1248" t="s">
        <v>35</v>
      </c>
      <c r="F1248" t="s">
        <v>10</v>
      </c>
      <c r="G1248" t="s">
        <v>2043</v>
      </c>
      <c r="H1248">
        <v>159</v>
      </c>
      <c r="I1248">
        <v>6</v>
      </c>
      <c r="J1248" t="str">
        <f>VLOOKUP(Data_Sales[[#This Row],[Sales Person]],Data_Persons!$C$1:$D$9,2,FALSE)</f>
        <v>Jeff</v>
      </c>
      <c r="K1248">
        <f>INDEX(Data_Persons!$B$2:$D$10,MATCH(Data_Sales[[#This Row],[Sales Person]],Data_Persons!$C$2:$C$9,0),1)</f>
        <v>5</v>
      </c>
      <c r="L1248">
        <f>VLOOKUP(Data_Sales[[#This Row],[Manager]],Data_Persons!$A$1:$C$9,2,FALSE)</f>
        <v>3</v>
      </c>
      <c r="M1248">
        <f>Data_Sales[[#This Row],[Price]]*Data_Sales[[#This Row],[Quantity]]</f>
        <v>954</v>
      </c>
    </row>
    <row r="1249" spans="1:13" x14ac:dyDescent="0.35">
      <c r="A1249" t="s">
        <v>1286</v>
      </c>
      <c r="B1249" s="2">
        <v>44257</v>
      </c>
      <c r="C1249">
        <v>17</v>
      </c>
      <c r="D1249" t="s">
        <v>60</v>
      </c>
      <c r="E1249" t="s">
        <v>9</v>
      </c>
      <c r="F1249" t="s">
        <v>10</v>
      </c>
      <c r="G1249" t="s">
        <v>2043</v>
      </c>
      <c r="H1249">
        <v>159</v>
      </c>
      <c r="I1249">
        <v>4</v>
      </c>
      <c r="J1249" t="str">
        <f>VLOOKUP(Data_Sales[[#This Row],[Sales Person]],Data_Persons!$C$1:$D$9,2,FALSE)</f>
        <v>Jeff</v>
      </c>
      <c r="K1249">
        <f>INDEX(Data_Persons!$B$2:$D$10,MATCH(Data_Sales[[#This Row],[Sales Person]],Data_Persons!$C$2:$C$9,0),1)</f>
        <v>3</v>
      </c>
      <c r="L1249">
        <f>VLOOKUP(Data_Sales[[#This Row],[Manager]],Data_Persons!$A$1:$C$9,2,FALSE)</f>
        <v>3</v>
      </c>
      <c r="M1249">
        <f>Data_Sales[[#This Row],[Price]]*Data_Sales[[#This Row],[Quantity]]</f>
        <v>636</v>
      </c>
    </row>
    <row r="1250" spans="1:13" x14ac:dyDescent="0.35">
      <c r="A1250" t="s">
        <v>1287</v>
      </c>
      <c r="B1250" s="2">
        <v>44263</v>
      </c>
      <c r="C1250">
        <v>16</v>
      </c>
      <c r="D1250" t="s">
        <v>89</v>
      </c>
      <c r="E1250" t="s">
        <v>9</v>
      </c>
      <c r="F1250" t="s">
        <v>10</v>
      </c>
      <c r="G1250" t="s">
        <v>2043</v>
      </c>
      <c r="H1250">
        <v>159</v>
      </c>
      <c r="I1250">
        <v>3</v>
      </c>
      <c r="J1250" t="str">
        <f>VLOOKUP(Data_Sales[[#This Row],[Sales Person]],Data_Persons!$C$1:$D$9,2,FALSE)</f>
        <v>Jeff</v>
      </c>
      <c r="K1250">
        <f>INDEX(Data_Persons!$B$2:$D$10,MATCH(Data_Sales[[#This Row],[Sales Person]],Data_Persons!$C$2:$C$9,0),1)</f>
        <v>3</v>
      </c>
      <c r="L1250">
        <f>VLOOKUP(Data_Sales[[#This Row],[Manager]],Data_Persons!$A$1:$C$9,2,FALSE)</f>
        <v>3</v>
      </c>
      <c r="M1250">
        <f>Data_Sales[[#This Row],[Price]]*Data_Sales[[#This Row],[Quantity]]</f>
        <v>477</v>
      </c>
    </row>
    <row r="1251" spans="1:13" x14ac:dyDescent="0.35">
      <c r="A1251" t="s">
        <v>1288</v>
      </c>
      <c r="B1251" s="2">
        <v>44264</v>
      </c>
      <c r="C1251">
        <v>1</v>
      </c>
      <c r="D1251" t="s">
        <v>58</v>
      </c>
      <c r="E1251" t="s">
        <v>27</v>
      </c>
      <c r="F1251" t="s">
        <v>18</v>
      </c>
      <c r="G1251" t="s">
        <v>2043</v>
      </c>
      <c r="H1251">
        <v>159</v>
      </c>
      <c r="I1251">
        <v>2</v>
      </c>
      <c r="J1251" t="str">
        <f>VLOOKUP(Data_Sales[[#This Row],[Sales Person]],Data_Persons!$C$1:$D$9,2,FALSE)</f>
        <v>Sara</v>
      </c>
      <c r="K1251">
        <f>INDEX(Data_Persons!$B$2:$D$10,MATCH(Data_Sales[[#This Row],[Sales Person]],Data_Persons!$C$2:$C$9,0),1)</f>
        <v>2</v>
      </c>
      <c r="L1251">
        <f>VLOOKUP(Data_Sales[[#This Row],[Manager]],Data_Persons!$A$1:$C$9,2,FALSE)</f>
        <v>5</v>
      </c>
      <c r="M1251">
        <f>Data_Sales[[#This Row],[Price]]*Data_Sales[[#This Row],[Quantity]]</f>
        <v>318</v>
      </c>
    </row>
    <row r="1252" spans="1:13" x14ac:dyDescent="0.35">
      <c r="A1252" t="s">
        <v>1289</v>
      </c>
      <c r="B1252" s="2">
        <v>44266</v>
      </c>
      <c r="C1252">
        <v>8</v>
      </c>
      <c r="D1252" t="s">
        <v>73</v>
      </c>
      <c r="E1252" t="s">
        <v>13</v>
      </c>
      <c r="F1252" t="s">
        <v>14</v>
      </c>
      <c r="G1252" t="s">
        <v>2043</v>
      </c>
      <c r="H1252">
        <v>159</v>
      </c>
      <c r="I1252">
        <v>2</v>
      </c>
      <c r="J1252" t="str">
        <f>VLOOKUP(Data_Sales[[#This Row],[Sales Person]],Data_Persons!$C$1:$D$9,2,FALSE)</f>
        <v>Steve</v>
      </c>
      <c r="K1252">
        <f>INDEX(Data_Persons!$B$2:$D$10,MATCH(Data_Sales[[#This Row],[Sales Person]],Data_Persons!$C$2:$C$9,0),1)</f>
        <v>4</v>
      </c>
      <c r="L1252">
        <f>VLOOKUP(Data_Sales[[#This Row],[Manager]],Data_Persons!$A$1:$C$9,2,FALSE)</f>
        <v>4</v>
      </c>
      <c r="M1252">
        <f>Data_Sales[[#This Row],[Price]]*Data_Sales[[#This Row],[Quantity]]</f>
        <v>318</v>
      </c>
    </row>
    <row r="1253" spans="1:13" x14ac:dyDescent="0.35">
      <c r="A1253" t="s">
        <v>1290</v>
      </c>
      <c r="B1253" s="2">
        <v>44266</v>
      </c>
      <c r="C1253">
        <v>7</v>
      </c>
      <c r="D1253" t="s">
        <v>40</v>
      </c>
      <c r="E1253" t="s">
        <v>13</v>
      </c>
      <c r="F1253" t="s">
        <v>14</v>
      </c>
      <c r="G1253" t="s">
        <v>2043</v>
      </c>
      <c r="H1253">
        <v>159</v>
      </c>
      <c r="I1253">
        <v>1</v>
      </c>
      <c r="J1253" t="str">
        <f>VLOOKUP(Data_Sales[[#This Row],[Sales Person]],Data_Persons!$C$1:$D$9,2,FALSE)</f>
        <v>Steve</v>
      </c>
      <c r="K1253">
        <f>INDEX(Data_Persons!$B$2:$D$10,MATCH(Data_Sales[[#This Row],[Sales Person]],Data_Persons!$C$2:$C$9,0),1)</f>
        <v>4</v>
      </c>
      <c r="L1253">
        <f>VLOOKUP(Data_Sales[[#This Row],[Manager]],Data_Persons!$A$1:$C$9,2,FALSE)</f>
        <v>4</v>
      </c>
      <c r="M1253">
        <f>Data_Sales[[#This Row],[Price]]*Data_Sales[[#This Row],[Quantity]]</f>
        <v>159</v>
      </c>
    </row>
    <row r="1254" spans="1:13" x14ac:dyDescent="0.35">
      <c r="A1254" t="s">
        <v>1291</v>
      </c>
      <c r="B1254" s="2">
        <v>44266</v>
      </c>
      <c r="C1254">
        <v>17</v>
      </c>
      <c r="D1254" t="s">
        <v>60</v>
      </c>
      <c r="E1254" t="s">
        <v>9</v>
      </c>
      <c r="F1254" t="s">
        <v>10</v>
      </c>
      <c r="G1254" t="s">
        <v>2043</v>
      </c>
      <c r="H1254">
        <v>159</v>
      </c>
      <c r="I1254">
        <v>2</v>
      </c>
      <c r="J1254" t="str">
        <f>VLOOKUP(Data_Sales[[#This Row],[Sales Person]],Data_Persons!$C$1:$D$9,2,FALSE)</f>
        <v>Jeff</v>
      </c>
      <c r="K1254">
        <f>INDEX(Data_Persons!$B$2:$D$10,MATCH(Data_Sales[[#This Row],[Sales Person]],Data_Persons!$C$2:$C$9,0),1)</f>
        <v>3</v>
      </c>
      <c r="L1254">
        <f>VLOOKUP(Data_Sales[[#This Row],[Manager]],Data_Persons!$A$1:$C$9,2,FALSE)</f>
        <v>3</v>
      </c>
      <c r="M1254">
        <f>Data_Sales[[#This Row],[Price]]*Data_Sales[[#This Row],[Quantity]]</f>
        <v>318</v>
      </c>
    </row>
    <row r="1255" spans="1:13" x14ac:dyDescent="0.35">
      <c r="A1255" t="s">
        <v>1292</v>
      </c>
      <c r="B1255" s="2">
        <v>44266</v>
      </c>
      <c r="C1255">
        <v>13</v>
      </c>
      <c r="D1255" t="s">
        <v>32</v>
      </c>
      <c r="E1255" t="s">
        <v>23</v>
      </c>
      <c r="F1255" t="s">
        <v>24</v>
      </c>
      <c r="G1255" t="s">
        <v>2043</v>
      </c>
      <c r="H1255">
        <v>159</v>
      </c>
      <c r="I1255">
        <v>3</v>
      </c>
      <c r="J1255" t="str">
        <f>VLOOKUP(Data_Sales[[#This Row],[Sales Person]],Data_Persons!$C$1:$D$9,2,FALSE)</f>
        <v>Sara</v>
      </c>
      <c r="K1255">
        <f>INDEX(Data_Persons!$B$2:$D$10,MATCH(Data_Sales[[#This Row],[Sales Person]],Data_Persons!$C$2:$C$9,0),1)</f>
        <v>5</v>
      </c>
      <c r="L1255">
        <f>VLOOKUP(Data_Sales[[#This Row],[Manager]],Data_Persons!$A$1:$C$9,2,FALSE)</f>
        <v>5</v>
      </c>
      <c r="M1255">
        <f>Data_Sales[[#This Row],[Price]]*Data_Sales[[#This Row],[Quantity]]</f>
        <v>477</v>
      </c>
    </row>
    <row r="1256" spans="1:13" x14ac:dyDescent="0.35">
      <c r="A1256" t="s">
        <v>1293</v>
      </c>
      <c r="B1256" s="2">
        <v>44266</v>
      </c>
      <c r="C1256">
        <v>10</v>
      </c>
      <c r="D1256" t="s">
        <v>65</v>
      </c>
      <c r="E1256" t="s">
        <v>13</v>
      </c>
      <c r="F1256" t="s">
        <v>14</v>
      </c>
      <c r="G1256" t="s">
        <v>2043</v>
      </c>
      <c r="H1256">
        <v>159</v>
      </c>
      <c r="I1256">
        <v>8</v>
      </c>
      <c r="J1256" t="str">
        <f>VLOOKUP(Data_Sales[[#This Row],[Sales Person]],Data_Persons!$C$1:$D$9,2,FALSE)</f>
        <v>Steve</v>
      </c>
      <c r="K1256">
        <f>INDEX(Data_Persons!$B$2:$D$10,MATCH(Data_Sales[[#This Row],[Sales Person]],Data_Persons!$C$2:$C$9,0),1)</f>
        <v>4</v>
      </c>
      <c r="L1256">
        <f>VLOOKUP(Data_Sales[[#This Row],[Manager]],Data_Persons!$A$1:$C$9,2,FALSE)</f>
        <v>4</v>
      </c>
      <c r="M1256">
        <f>Data_Sales[[#This Row],[Price]]*Data_Sales[[#This Row],[Quantity]]</f>
        <v>1272</v>
      </c>
    </row>
    <row r="1257" spans="1:13" x14ac:dyDescent="0.35">
      <c r="A1257" t="s">
        <v>1294</v>
      </c>
      <c r="B1257" s="2">
        <v>44272</v>
      </c>
      <c r="C1257">
        <v>4</v>
      </c>
      <c r="D1257" t="s">
        <v>16</v>
      </c>
      <c r="E1257" t="s">
        <v>17</v>
      </c>
      <c r="F1257" t="s">
        <v>18</v>
      </c>
      <c r="G1257" t="s">
        <v>2043</v>
      </c>
      <c r="H1257">
        <v>159</v>
      </c>
      <c r="I1257">
        <v>2</v>
      </c>
      <c r="J1257" t="str">
        <f>VLOOKUP(Data_Sales[[#This Row],[Sales Person]],Data_Persons!$C$1:$D$9,2,FALSE)</f>
        <v>Jeff</v>
      </c>
      <c r="K1257">
        <f>INDEX(Data_Persons!$B$2:$D$10,MATCH(Data_Sales[[#This Row],[Sales Person]],Data_Persons!$C$2:$C$9,0),1)</f>
        <v>2</v>
      </c>
      <c r="L1257">
        <f>VLOOKUP(Data_Sales[[#This Row],[Manager]],Data_Persons!$A$1:$C$9,2,FALSE)</f>
        <v>3</v>
      </c>
      <c r="M1257">
        <f>Data_Sales[[#This Row],[Price]]*Data_Sales[[#This Row],[Quantity]]</f>
        <v>318</v>
      </c>
    </row>
    <row r="1258" spans="1:13" x14ac:dyDescent="0.35">
      <c r="A1258" t="s">
        <v>1295</v>
      </c>
      <c r="B1258" s="2">
        <v>44273</v>
      </c>
      <c r="C1258">
        <v>19</v>
      </c>
      <c r="D1258" t="s">
        <v>29</v>
      </c>
      <c r="E1258" t="s">
        <v>35</v>
      </c>
      <c r="F1258" t="s">
        <v>10</v>
      </c>
      <c r="G1258" t="s">
        <v>2043</v>
      </c>
      <c r="H1258">
        <v>159</v>
      </c>
      <c r="I1258">
        <v>0</v>
      </c>
      <c r="J1258" t="str">
        <f>VLOOKUP(Data_Sales[[#This Row],[Sales Person]],Data_Persons!$C$1:$D$9,2,FALSE)</f>
        <v>Jeff</v>
      </c>
      <c r="K1258">
        <f>INDEX(Data_Persons!$B$2:$D$10,MATCH(Data_Sales[[#This Row],[Sales Person]],Data_Persons!$C$2:$C$9,0),1)</f>
        <v>5</v>
      </c>
      <c r="L1258">
        <f>VLOOKUP(Data_Sales[[#This Row],[Manager]],Data_Persons!$A$1:$C$9,2,FALSE)</f>
        <v>3</v>
      </c>
      <c r="M1258">
        <f>Data_Sales[[#This Row],[Price]]*Data_Sales[[#This Row],[Quantity]]</f>
        <v>0</v>
      </c>
    </row>
    <row r="1259" spans="1:13" x14ac:dyDescent="0.35">
      <c r="A1259" t="s">
        <v>1296</v>
      </c>
      <c r="B1259" s="2">
        <v>44273</v>
      </c>
      <c r="C1259">
        <v>8</v>
      </c>
      <c r="D1259" t="s">
        <v>73</v>
      </c>
      <c r="E1259" t="s">
        <v>38</v>
      </c>
      <c r="F1259" t="s">
        <v>14</v>
      </c>
      <c r="G1259" t="s">
        <v>2043</v>
      </c>
      <c r="H1259">
        <v>159</v>
      </c>
      <c r="I1259">
        <v>7</v>
      </c>
      <c r="J1259" t="str">
        <f>VLOOKUP(Data_Sales[[#This Row],[Sales Person]],Data_Persons!$C$1:$D$9,2,FALSE)</f>
        <v>Philip</v>
      </c>
      <c r="K1259">
        <f>INDEX(Data_Persons!$B$2:$D$10,MATCH(Data_Sales[[#This Row],[Sales Person]],Data_Persons!$C$2:$C$9,0),1)</f>
        <v>8</v>
      </c>
      <c r="L1259">
        <f>VLOOKUP(Data_Sales[[#This Row],[Manager]],Data_Persons!$A$1:$C$9,2,FALSE)</f>
        <v>8</v>
      </c>
      <c r="M1259">
        <f>Data_Sales[[#This Row],[Price]]*Data_Sales[[#This Row],[Quantity]]</f>
        <v>1113</v>
      </c>
    </row>
    <row r="1260" spans="1:13" x14ac:dyDescent="0.35">
      <c r="A1260" t="s">
        <v>1297</v>
      </c>
      <c r="B1260" s="2">
        <v>44274</v>
      </c>
      <c r="C1260">
        <v>6</v>
      </c>
      <c r="D1260" t="s">
        <v>12</v>
      </c>
      <c r="E1260" t="s">
        <v>38</v>
      </c>
      <c r="F1260" t="s">
        <v>14</v>
      </c>
      <c r="G1260" t="s">
        <v>2043</v>
      </c>
      <c r="H1260">
        <v>159</v>
      </c>
      <c r="I1260">
        <v>4</v>
      </c>
      <c r="J1260" t="str">
        <f>VLOOKUP(Data_Sales[[#This Row],[Sales Person]],Data_Persons!$C$1:$D$9,2,FALSE)</f>
        <v>Philip</v>
      </c>
      <c r="K1260">
        <f>INDEX(Data_Persons!$B$2:$D$10,MATCH(Data_Sales[[#This Row],[Sales Person]],Data_Persons!$C$2:$C$9,0),1)</f>
        <v>8</v>
      </c>
      <c r="L1260">
        <f>VLOOKUP(Data_Sales[[#This Row],[Manager]],Data_Persons!$A$1:$C$9,2,FALSE)</f>
        <v>8</v>
      </c>
      <c r="M1260">
        <f>Data_Sales[[#This Row],[Price]]*Data_Sales[[#This Row],[Quantity]]</f>
        <v>636</v>
      </c>
    </row>
    <row r="1261" spans="1:13" x14ac:dyDescent="0.35">
      <c r="A1261" t="s">
        <v>1298</v>
      </c>
      <c r="B1261" s="2">
        <v>44274</v>
      </c>
      <c r="C1261">
        <v>18</v>
      </c>
      <c r="D1261" t="s">
        <v>49</v>
      </c>
      <c r="E1261" t="s">
        <v>35</v>
      </c>
      <c r="F1261" t="s">
        <v>10</v>
      </c>
      <c r="G1261" t="s">
        <v>2043</v>
      </c>
      <c r="H1261">
        <v>159</v>
      </c>
      <c r="I1261">
        <v>2</v>
      </c>
      <c r="J1261" t="str">
        <f>VLOOKUP(Data_Sales[[#This Row],[Sales Person]],Data_Persons!$C$1:$D$9,2,FALSE)</f>
        <v>Jeff</v>
      </c>
      <c r="K1261">
        <f>INDEX(Data_Persons!$B$2:$D$10,MATCH(Data_Sales[[#This Row],[Sales Person]],Data_Persons!$C$2:$C$9,0),1)</f>
        <v>5</v>
      </c>
      <c r="L1261">
        <f>VLOOKUP(Data_Sales[[#This Row],[Manager]],Data_Persons!$A$1:$C$9,2,FALSE)</f>
        <v>3</v>
      </c>
      <c r="M1261">
        <f>Data_Sales[[#This Row],[Price]]*Data_Sales[[#This Row],[Quantity]]</f>
        <v>318</v>
      </c>
    </row>
    <row r="1262" spans="1:13" x14ac:dyDescent="0.35">
      <c r="A1262" t="s">
        <v>1299</v>
      </c>
      <c r="B1262" s="2">
        <v>44277</v>
      </c>
      <c r="C1262">
        <v>8</v>
      </c>
      <c r="D1262" t="s">
        <v>73</v>
      </c>
      <c r="E1262" t="s">
        <v>13</v>
      </c>
      <c r="F1262" t="s">
        <v>14</v>
      </c>
      <c r="G1262" t="s">
        <v>2043</v>
      </c>
      <c r="H1262">
        <v>159</v>
      </c>
      <c r="I1262">
        <v>1</v>
      </c>
      <c r="J1262" t="str">
        <f>VLOOKUP(Data_Sales[[#This Row],[Sales Person]],Data_Persons!$C$1:$D$9,2,FALSE)</f>
        <v>Steve</v>
      </c>
      <c r="K1262">
        <f>INDEX(Data_Persons!$B$2:$D$10,MATCH(Data_Sales[[#This Row],[Sales Person]],Data_Persons!$C$2:$C$9,0),1)</f>
        <v>4</v>
      </c>
      <c r="L1262">
        <f>VLOOKUP(Data_Sales[[#This Row],[Manager]],Data_Persons!$A$1:$C$9,2,FALSE)</f>
        <v>4</v>
      </c>
      <c r="M1262">
        <f>Data_Sales[[#This Row],[Price]]*Data_Sales[[#This Row],[Quantity]]</f>
        <v>159</v>
      </c>
    </row>
    <row r="1263" spans="1:13" x14ac:dyDescent="0.35">
      <c r="A1263" t="s">
        <v>1300</v>
      </c>
      <c r="B1263" s="2">
        <v>44278</v>
      </c>
      <c r="C1263">
        <v>7</v>
      </c>
      <c r="D1263" t="s">
        <v>40</v>
      </c>
      <c r="E1263" t="s">
        <v>13</v>
      </c>
      <c r="F1263" t="s">
        <v>14</v>
      </c>
      <c r="G1263" t="s">
        <v>2043</v>
      </c>
      <c r="H1263">
        <v>159</v>
      </c>
      <c r="I1263">
        <v>5</v>
      </c>
      <c r="J1263" t="str">
        <f>VLOOKUP(Data_Sales[[#This Row],[Sales Person]],Data_Persons!$C$1:$D$9,2,FALSE)</f>
        <v>Steve</v>
      </c>
      <c r="K1263">
        <f>INDEX(Data_Persons!$B$2:$D$10,MATCH(Data_Sales[[#This Row],[Sales Person]],Data_Persons!$C$2:$C$9,0),1)</f>
        <v>4</v>
      </c>
      <c r="L1263">
        <f>VLOOKUP(Data_Sales[[#This Row],[Manager]],Data_Persons!$A$1:$C$9,2,FALSE)</f>
        <v>4</v>
      </c>
      <c r="M1263">
        <f>Data_Sales[[#This Row],[Price]]*Data_Sales[[#This Row],[Quantity]]</f>
        <v>795</v>
      </c>
    </row>
    <row r="1264" spans="1:13" x14ac:dyDescent="0.35">
      <c r="A1264" t="s">
        <v>1301</v>
      </c>
      <c r="B1264" s="2">
        <v>44280</v>
      </c>
      <c r="C1264">
        <v>2</v>
      </c>
      <c r="D1264" t="s">
        <v>71</v>
      </c>
      <c r="E1264" t="s">
        <v>17</v>
      </c>
      <c r="F1264" t="s">
        <v>18</v>
      </c>
      <c r="G1264" t="s">
        <v>2043</v>
      </c>
      <c r="H1264">
        <v>159</v>
      </c>
      <c r="I1264">
        <v>7</v>
      </c>
      <c r="J1264" t="str">
        <f>VLOOKUP(Data_Sales[[#This Row],[Sales Person]],Data_Persons!$C$1:$D$9,2,FALSE)</f>
        <v>Jeff</v>
      </c>
      <c r="K1264">
        <f>INDEX(Data_Persons!$B$2:$D$10,MATCH(Data_Sales[[#This Row],[Sales Person]],Data_Persons!$C$2:$C$9,0),1)</f>
        <v>2</v>
      </c>
      <c r="L1264">
        <f>VLOOKUP(Data_Sales[[#This Row],[Manager]],Data_Persons!$A$1:$C$9,2,FALSE)</f>
        <v>3</v>
      </c>
      <c r="M1264">
        <f>Data_Sales[[#This Row],[Price]]*Data_Sales[[#This Row],[Quantity]]</f>
        <v>1113</v>
      </c>
    </row>
    <row r="1265" spans="1:13" x14ac:dyDescent="0.35">
      <c r="A1265" t="s">
        <v>1302</v>
      </c>
      <c r="B1265" s="2">
        <v>44282</v>
      </c>
      <c r="C1265">
        <v>16</v>
      </c>
      <c r="D1265" t="s">
        <v>89</v>
      </c>
      <c r="E1265" t="s">
        <v>35</v>
      </c>
      <c r="F1265" t="s">
        <v>10</v>
      </c>
      <c r="G1265" t="s">
        <v>2043</v>
      </c>
      <c r="H1265">
        <v>159</v>
      </c>
      <c r="I1265">
        <v>6</v>
      </c>
      <c r="J1265" t="str">
        <f>VLOOKUP(Data_Sales[[#This Row],[Sales Person]],Data_Persons!$C$1:$D$9,2,FALSE)</f>
        <v>Jeff</v>
      </c>
      <c r="K1265">
        <f>INDEX(Data_Persons!$B$2:$D$10,MATCH(Data_Sales[[#This Row],[Sales Person]],Data_Persons!$C$2:$C$9,0),1)</f>
        <v>5</v>
      </c>
      <c r="L1265">
        <f>VLOOKUP(Data_Sales[[#This Row],[Manager]],Data_Persons!$A$1:$C$9,2,FALSE)</f>
        <v>3</v>
      </c>
      <c r="M1265">
        <f>Data_Sales[[#This Row],[Price]]*Data_Sales[[#This Row],[Quantity]]</f>
        <v>954</v>
      </c>
    </row>
    <row r="1266" spans="1:13" x14ac:dyDescent="0.35">
      <c r="A1266" t="s">
        <v>1303</v>
      </c>
      <c r="B1266" s="2">
        <v>44282</v>
      </c>
      <c r="C1266">
        <v>20</v>
      </c>
      <c r="D1266" t="s">
        <v>8</v>
      </c>
      <c r="E1266" t="s">
        <v>9</v>
      </c>
      <c r="F1266" t="s">
        <v>10</v>
      </c>
      <c r="G1266" t="s">
        <v>2043</v>
      </c>
      <c r="H1266">
        <v>159</v>
      </c>
      <c r="I1266">
        <v>0</v>
      </c>
      <c r="J1266" t="str">
        <f>VLOOKUP(Data_Sales[[#This Row],[Sales Person]],Data_Persons!$C$1:$D$9,2,FALSE)</f>
        <v>Jeff</v>
      </c>
      <c r="K1266">
        <f>INDEX(Data_Persons!$B$2:$D$10,MATCH(Data_Sales[[#This Row],[Sales Person]],Data_Persons!$C$2:$C$9,0),1)</f>
        <v>3</v>
      </c>
      <c r="L1266">
        <f>VLOOKUP(Data_Sales[[#This Row],[Manager]],Data_Persons!$A$1:$C$9,2,FALSE)</f>
        <v>3</v>
      </c>
      <c r="M1266">
        <f>Data_Sales[[#This Row],[Price]]*Data_Sales[[#This Row],[Quantity]]</f>
        <v>0</v>
      </c>
    </row>
    <row r="1267" spans="1:13" x14ac:dyDescent="0.35">
      <c r="A1267" t="s">
        <v>1304</v>
      </c>
      <c r="B1267" s="2">
        <v>44282</v>
      </c>
      <c r="C1267">
        <v>2</v>
      </c>
      <c r="D1267" t="s">
        <v>71</v>
      </c>
      <c r="E1267" t="s">
        <v>17</v>
      </c>
      <c r="F1267" t="s">
        <v>18</v>
      </c>
      <c r="G1267" t="s">
        <v>2043</v>
      </c>
      <c r="H1267">
        <v>159</v>
      </c>
      <c r="I1267">
        <v>4</v>
      </c>
      <c r="J1267" t="str">
        <f>VLOOKUP(Data_Sales[[#This Row],[Sales Person]],Data_Persons!$C$1:$D$9,2,FALSE)</f>
        <v>Jeff</v>
      </c>
      <c r="K1267">
        <f>INDEX(Data_Persons!$B$2:$D$10,MATCH(Data_Sales[[#This Row],[Sales Person]],Data_Persons!$C$2:$C$9,0),1)</f>
        <v>2</v>
      </c>
      <c r="L1267">
        <f>VLOOKUP(Data_Sales[[#This Row],[Manager]],Data_Persons!$A$1:$C$9,2,FALSE)</f>
        <v>3</v>
      </c>
      <c r="M1267">
        <f>Data_Sales[[#This Row],[Price]]*Data_Sales[[#This Row],[Quantity]]</f>
        <v>636</v>
      </c>
    </row>
    <row r="1268" spans="1:13" x14ac:dyDescent="0.35">
      <c r="A1268" t="s">
        <v>1305</v>
      </c>
      <c r="B1268" s="2">
        <v>44282</v>
      </c>
      <c r="C1268">
        <v>3</v>
      </c>
      <c r="D1268" t="s">
        <v>26</v>
      </c>
      <c r="E1268" t="s">
        <v>27</v>
      </c>
      <c r="F1268" t="s">
        <v>18</v>
      </c>
      <c r="G1268" t="s">
        <v>2043</v>
      </c>
      <c r="H1268">
        <v>159</v>
      </c>
      <c r="I1268">
        <v>2</v>
      </c>
      <c r="J1268" t="str">
        <f>VLOOKUP(Data_Sales[[#This Row],[Sales Person]],Data_Persons!$C$1:$D$9,2,FALSE)</f>
        <v>Sara</v>
      </c>
      <c r="K1268">
        <f>INDEX(Data_Persons!$B$2:$D$10,MATCH(Data_Sales[[#This Row],[Sales Person]],Data_Persons!$C$2:$C$9,0),1)</f>
        <v>2</v>
      </c>
      <c r="L1268">
        <f>VLOOKUP(Data_Sales[[#This Row],[Manager]],Data_Persons!$A$1:$C$9,2,FALSE)</f>
        <v>5</v>
      </c>
      <c r="M1268">
        <f>Data_Sales[[#This Row],[Price]]*Data_Sales[[#This Row],[Quantity]]</f>
        <v>318</v>
      </c>
    </row>
    <row r="1269" spans="1:13" x14ac:dyDescent="0.35">
      <c r="A1269" t="s">
        <v>1306</v>
      </c>
      <c r="B1269" s="2">
        <v>44284</v>
      </c>
      <c r="C1269">
        <v>3</v>
      </c>
      <c r="D1269" t="s">
        <v>26</v>
      </c>
      <c r="E1269" t="s">
        <v>17</v>
      </c>
      <c r="F1269" t="s">
        <v>18</v>
      </c>
      <c r="G1269" t="s">
        <v>2043</v>
      </c>
      <c r="H1269">
        <v>159</v>
      </c>
      <c r="I1269">
        <v>9</v>
      </c>
      <c r="J1269" t="str">
        <f>VLOOKUP(Data_Sales[[#This Row],[Sales Person]],Data_Persons!$C$1:$D$9,2,FALSE)</f>
        <v>Jeff</v>
      </c>
      <c r="K1269">
        <f>INDEX(Data_Persons!$B$2:$D$10,MATCH(Data_Sales[[#This Row],[Sales Person]],Data_Persons!$C$2:$C$9,0),1)</f>
        <v>2</v>
      </c>
      <c r="L1269">
        <f>VLOOKUP(Data_Sales[[#This Row],[Manager]],Data_Persons!$A$1:$C$9,2,FALSE)</f>
        <v>3</v>
      </c>
      <c r="M1269">
        <f>Data_Sales[[#This Row],[Price]]*Data_Sales[[#This Row],[Quantity]]</f>
        <v>1431</v>
      </c>
    </row>
    <row r="1270" spans="1:13" x14ac:dyDescent="0.35">
      <c r="A1270" t="s">
        <v>1307</v>
      </c>
      <c r="B1270" s="2">
        <v>44285</v>
      </c>
      <c r="C1270">
        <v>1</v>
      </c>
      <c r="D1270" t="s">
        <v>58</v>
      </c>
      <c r="E1270" t="s">
        <v>27</v>
      </c>
      <c r="F1270" t="s">
        <v>18</v>
      </c>
      <c r="G1270" t="s">
        <v>2043</v>
      </c>
      <c r="H1270">
        <v>159</v>
      </c>
      <c r="I1270">
        <v>0</v>
      </c>
      <c r="J1270" t="str">
        <f>VLOOKUP(Data_Sales[[#This Row],[Sales Person]],Data_Persons!$C$1:$D$9,2,FALSE)</f>
        <v>Sara</v>
      </c>
      <c r="K1270">
        <f>INDEX(Data_Persons!$B$2:$D$10,MATCH(Data_Sales[[#This Row],[Sales Person]],Data_Persons!$C$2:$C$9,0),1)</f>
        <v>2</v>
      </c>
      <c r="L1270">
        <f>VLOOKUP(Data_Sales[[#This Row],[Manager]],Data_Persons!$A$1:$C$9,2,FALSE)</f>
        <v>5</v>
      </c>
      <c r="M1270">
        <f>Data_Sales[[#This Row],[Price]]*Data_Sales[[#This Row],[Quantity]]</f>
        <v>0</v>
      </c>
    </row>
    <row r="1271" spans="1:13" x14ac:dyDescent="0.35">
      <c r="A1271" t="s">
        <v>1308</v>
      </c>
      <c r="B1271" s="2">
        <v>44285</v>
      </c>
      <c r="C1271">
        <v>16</v>
      </c>
      <c r="D1271" t="s">
        <v>89</v>
      </c>
      <c r="E1271" t="s">
        <v>35</v>
      </c>
      <c r="F1271" t="s">
        <v>10</v>
      </c>
      <c r="G1271" t="s">
        <v>2043</v>
      </c>
      <c r="H1271">
        <v>159</v>
      </c>
      <c r="I1271">
        <v>2</v>
      </c>
      <c r="J1271" t="str">
        <f>VLOOKUP(Data_Sales[[#This Row],[Sales Person]],Data_Persons!$C$1:$D$9,2,FALSE)</f>
        <v>Jeff</v>
      </c>
      <c r="K1271">
        <f>INDEX(Data_Persons!$B$2:$D$10,MATCH(Data_Sales[[#This Row],[Sales Person]],Data_Persons!$C$2:$C$9,0),1)</f>
        <v>5</v>
      </c>
      <c r="L1271">
        <f>VLOOKUP(Data_Sales[[#This Row],[Manager]],Data_Persons!$A$1:$C$9,2,FALSE)</f>
        <v>3</v>
      </c>
      <c r="M1271">
        <f>Data_Sales[[#This Row],[Price]]*Data_Sales[[#This Row],[Quantity]]</f>
        <v>318</v>
      </c>
    </row>
    <row r="1272" spans="1:13" x14ac:dyDescent="0.35">
      <c r="A1272" t="s">
        <v>1309</v>
      </c>
      <c r="B1272" s="2">
        <v>44290</v>
      </c>
      <c r="C1272">
        <v>20</v>
      </c>
      <c r="D1272" t="s">
        <v>8</v>
      </c>
      <c r="E1272" t="s">
        <v>35</v>
      </c>
      <c r="F1272" t="s">
        <v>10</v>
      </c>
      <c r="G1272" t="s">
        <v>2043</v>
      </c>
      <c r="H1272">
        <v>159</v>
      </c>
      <c r="I1272">
        <v>0</v>
      </c>
      <c r="J1272" t="str">
        <f>VLOOKUP(Data_Sales[[#This Row],[Sales Person]],Data_Persons!$C$1:$D$9,2,FALSE)</f>
        <v>Jeff</v>
      </c>
      <c r="K1272">
        <f>INDEX(Data_Persons!$B$2:$D$10,MATCH(Data_Sales[[#This Row],[Sales Person]],Data_Persons!$C$2:$C$9,0),1)</f>
        <v>5</v>
      </c>
      <c r="L1272">
        <f>VLOOKUP(Data_Sales[[#This Row],[Manager]],Data_Persons!$A$1:$C$9,2,FALSE)</f>
        <v>3</v>
      </c>
      <c r="M1272">
        <f>Data_Sales[[#This Row],[Price]]*Data_Sales[[#This Row],[Quantity]]</f>
        <v>0</v>
      </c>
    </row>
    <row r="1273" spans="1:13" x14ac:dyDescent="0.35">
      <c r="A1273" t="s">
        <v>1310</v>
      </c>
      <c r="B1273" s="2">
        <v>44291</v>
      </c>
      <c r="C1273">
        <v>1</v>
      </c>
      <c r="D1273" t="s">
        <v>58</v>
      </c>
      <c r="E1273" t="s">
        <v>17</v>
      </c>
      <c r="F1273" t="s">
        <v>18</v>
      </c>
      <c r="G1273" t="s">
        <v>2043</v>
      </c>
      <c r="H1273">
        <v>159</v>
      </c>
      <c r="I1273">
        <v>3</v>
      </c>
      <c r="J1273" t="str">
        <f>VLOOKUP(Data_Sales[[#This Row],[Sales Person]],Data_Persons!$C$1:$D$9,2,FALSE)</f>
        <v>Jeff</v>
      </c>
      <c r="K1273">
        <f>INDEX(Data_Persons!$B$2:$D$10,MATCH(Data_Sales[[#This Row],[Sales Person]],Data_Persons!$C$2:$C$9,0),1)</f>
        <v>2</v>
      </c>
      <c r="L1273">
        <f>VLOOKUP(Data_Sales[[#This Row],[Manager]],Data_Persons!$A$1:$C$9,2,FALSE)</f>
        <v>3</v>
      </c>
      <c r="M1273">
        <f>Data_Sales[[#This Row],[Price]]*Data_Sales[[#This Row],[Quantity]]</f>
        <v>477</v>
      </c>
    </row>
    <row r="1274" spans="1:13" x14ac:dyDescent="0.35">
      <c r="A1274" t="s">
        <v>1311</v>
      </c>
      <c r="B1274" s="2">
        <v>44300</v>
      </c>
      <c r="C1274">
        <v>17</v>
      </c>
      <c r="D1274" t="s">
        <v>60</v>
      </c>
      <c r="E1274" t="s">
        <v>9</v>
      </c>
      <c r="F1274" t="s">
        <v>10</v>
      </c>
      <c r="G1274" t="s">
        <v>2043</v>
      </c>
      <c r="H1274">
        <v>159</v>
      </c>
      <c r="I1274">
        <v>4</v>
      </c>
      <c r="J1274" t="str">
        <f>VLOOKUP(Data_Sales[[#This Row],[Sales Person]],Data_Persons!$C$1:$D$9,2,FALSE)</f>
        <v>Jeff</v>
      </c>
      <c r="K1274">
        <f>INDEX(Data_Persons!$B$2:$D$10,MATCH(Data_Sales[[#This Row],[Sales Person]],Data_Persons!$C$2:$C$9,0),1)</f>
        <v>3</v>
      </c>
      <c r="L1274">
        <f>VLOOKUP(Data_Sales[[#This Row],[Manager]],Data_Persons!$A$1:$C$9,2,FALSE)</f>
        <v>3</v>
      </c>
      <c r="M1274">
        <f>Data_Sales[[#This Row],[Price]]*Data_Sales[[#This Row],[Quantity]]</f>
        <v>636</v>
      </c>
    </row>
    <row r="1275" spans="1:13" x14ac:dyDescent="0.35">
      <c r="A1275" t="s">
        <v>1312</v>
      </c>
      <c r="B1275" s="2">
        <v>44302</v>
      </c>
      <c r="C1275">
        <v>4</v>
      </c>
      <c r="D1275" t="s">
        <v>16</v>
      </c>
      <c r="E1275" t="s">
        <v>17</v>
      </c>
      <c r="F1275" t="s">
        <v>18</v>
      </c>
      <c r="G1275" t="s">
        <v>2043</v>
      </c>
      <c r="H1275">
        <v>159</v>
      </c>
      <c r="I1275">
        <v>9</v>
      </c>
      <c r="J1275" t="str">
        <f>VLOOKUP(Data_Sales[[#This Row],[Sales Person]],Data_Persons!$C$1:$D$9,2,FALSE)</f>
        <v>Jeff</v>
      </c>
      <c r="K1275">
        <f>INDEX(Data_Persons!$B$2:$D$10,MATCH(Data_Sales[[#This Row],[Sales Person]],Data_Persons!$C$2:$C$9,0),1)</f>
        <v>2</v>
      </c>
      <c r="L1275">
        <f>VLOOKUP(Data_Sales[[#This Row],[Manager]],Data_Persons!$A$1:$C$9,2,FALSE)</f>
        <v>3</v>
      </c>
      <c r="M1275">
        <f>Data_Sales[[#This Row],[Price]]*Data_Sales[[#This Row],[Quantity]]</f>
        <v>1431</v>
      </c>
    </row>
    <row r="1276" spans="1:13" x14ac:dyDescent="0.35">
      <c r="A1276" t="s">
        <v>1313</v>
      </c>
      <c r="B1276" s="2">
        <v>44305</v>
      </c>
      <c r="C1276">
        <v>8</v>
      </c>
      <c r="D1276" t="s">
        <v>73</v>
      </c>
      <c r="E1276" t="s">
        <v>13</v>
      </c>
      <c r="F1276" t="s">
        <v>14</v>
      </c>
      <c r="G1276" t="s">
        <v>2043</v>
      </c>
      <c r="H1276">
        <v>159</v>
      </c>
      <c r="I1276">
        <v>6</v>
      </c>
      <c r="J1276" t="str">
        <f>VLOOKUP(Data_Sales[[#This Row],[Sales Person]],Data_Persons!$C$1:$D$9,2,FALSE)</f>
        <v>Steve</v>
      </c>
      <c r="K1276">
        <f>INDEX(Data_Persons!$B$2:$D$10,MATCH(Data_Sales[[#This Row],[Sales Person]],Data_Persons!$C$2:$C$9,0),1)</f>
        <v>4</v>
      </c>
      <c r="L1276">
        <f>VLOOKUP(Data_Sales[[#This Row],[Manager]],Data_Persons!$A$1:$C$9,2,FALSE)</f>
        <v>4</v>
      </c>
      <c r="M1276">
        <f>Data_Sales[[#This Row],[Price]]*Data_Sales[[#This Row],[Quantity]]</f>
        <v>954</v>
      </c>
    </row>
    <row r="1277" spans="1:13" x14ac:dyDescent="0.35">
      <c r="A1277" t="s">
        <v>1314</v>
      </c>
      <c r="B1277" s="2">
        <v>44305</v>
      </c>
      <c r="C1277">
        <v>5</v>
      </c>
      <c r="D1277" t="s">
        <v>20</v>
      </c>
      <c r="E1277" t="s">
        <v>17</v>
      </c>
      <c r="F1277" t="s">
        <v>18</v>
      </c>
      <c r="G1277" t="s">
        <v>2043</v>
      </c>
      <c r="H1277">
        <v>159</v>
      </c>
      <c r="I1277">
        <v>0</v>
      </c>
      <c r="J1277" t="str">
        <f>VLOOKUP(Data_Sales[[#This Row],[Sales Person]],Data_Persons!$C$1:$D$9,2,FALSE)</f>
        <v>Jeff</v>
      </c>
      <c r="K1277">
        <f>INDEX(Data_Persons!$B$2:$D$10,MATCH(Data_Sales[[#This Row],[Sales Person]],Data_Persons!$C$2:$C$9,0),1)</f>
        <v>2</v>
      </c>
      <c r="L1277">
        <f>VLOOKUP(Data_Sales[[#This Row],[Manager]],Data_Persons!$A$1:$C$9,2,FALSE)</f>
        <v>3</v>
      </c>
      <c r="M1277">
        <f>Data_Sales[[#This Row],[Price]]*Data_Sales[[#This Row],[Quantity]]</f>
        <v>0</v>
      </c>
    </row>
    <row r="1278" spans="1:13" x14ac:dyDescent="0.35">
      <c r="A1278" t="s">
        <v>1315</v>
      </c>
      <c r="B1278" s="2">
        <v>44305</v>
      </c>
      <c r="C1278">
        <v>13</v>
      </c>
      <c r="D1278" t="s">
        <v>32</v>
      </c>
      <c r="E1278" t="s">
        <v>33</v>
      </c>
      <c r="F1278" t="s">
        <v>24</v>
      </c>
      <c r="G1278" t="s">
        <v>2043</v>
      </c>
      <c r="H1278">
        <v>159</v>
      </c>
      <c r="I1278">
        <v>5</v>
      </c>
      <c r="J1278" t="str">
        <f>VLOOKUP(Data_Sales[[#This Row],[Sales Person]],Data_Persons!$C$1:$D$9,2,FALSE)</f>
        <v>Steve</v>
      </c>
      <c r="K1278">
        <f>INDEX(Data_Persons!$B$2:$D$10,MATCH(Data_Sales[[#This Row],[Sales Person]],Data_Persons!$C$2:$C$9,0),1)</f>
        <v>6</v>
      </c>
      <c r="L1278">
        <f>VLOOKUP(Data_Sales[[#This Row],[Manager]],Data_Persons!$A$1:$C$9,2,FALSE)</f>
        <v>4</v>
      </c>
      <c r="M1278">
        <f>Data_Sales[[#This Row],[Price]]*Data_Sales[[#This Row],[Quantity]]</f>
        <v>795</v>
      </c>
    </row>
    <row r="1279" spans="1:13" x14ac:dyDescent="0.35">
      <c r="A1279" t="s">
        <v>1316</v>
      </c>
      <c r="B1279" s="2">
        <v>44305</v>
      </c>
      <c r="C1279">
        <v>10</v>
      </c>
      <c r="D1279" t="s">
        <v>65</v>
      </c>
      <c r="E1279" t="s">
        <v>13</v>
      </c>
      <c r="F1279" t="s">
        <v>14</v>
      </c>
      <c r="G1279" t="s">
        <v>2043</v>
      </c>
      <c r="H1279">
        <v>159</v>
      </c>
      <c r="I1279">
        <v>9</v>
      </c>
      <c r="J1279" t="str">
        <f>VLOOKUP(Data_Sales[[#This Row],[Sales Person]],Data_Persons!$C$1:$D$9,2,FALSE)</f>
        <v>Steve</v>
      </c>
      <c r="K1279">
        <f>INDEX(Data_Persons!$B$2:$D$10,MATCH(Data_Sales[[#This Row],[Sales Person]],Data_Persons!$C$2:$C$9,0),1)</f>
        <v>4</v>
      </c>
      <c r="L1279">
        <f>VLOOKUP(Data_Sales[[#This Row],[Manager]],Data_Persons!$A$1:$C$9,2,FALSE)</f>
        <v>4</v>
      </c>
      <c r="M1279">
        <f>Data_Sales[[#This Row],[Price]]*Data_Sales[[#This Row],[Quantity]]</f>
        <v>1431</v>
      </c>
    </row>
    <row r="1280" spans="1:13" x14ac:dyDescent="0.35">
      <c r="A1280" t="s">
        <v>1317</v>
      </c>
      <c r="B1280" s="2">
        <v>44308</v>
      </c>
      <c r="C1280">
        <v>5</v>
      </c>
      <c r="D1280" t="s">
        <v>20</v>
      </c>
      <c r="E1280" t="s">
        <v>27</v>
      </c>
      <c r="F1280" t="s">
        <v>18</v>
      </c>
      <c r="G1280" t="s">
        <v>2043</v>
      </c>
      <c r="H1280">
        <v>159</v>
      </c>
      <c r="I1280">
        <v>5</v>
      </c>
      <c r="J1280" t="str">
        <f>VLOOKUP(Data_Sales[[#This Row],[Sales Person]],Data_Persons!$C$1:$D$9,2,FALSE)</f>
        <v>Sara</v>
      </c>
      <c r="K1280">
        <f>INDEX(Data_Persons!$B$2:$D$10,MATCH(Data_Sales[[#This Row],[Sales Person]],Data_Persons!$C$2:$C$9,0),1)</f>
        <v>2</v>
      </c>
      <c r="L1280">
        <f>VLOOKUP(Data_Sales[[#This Row],[Manager]],Data_Persons!$A$1:$C$9,2,FALSE)</f>
        <v>5</v>
      </c>
      <c r="M1280">
        <f>Data_Sales[[#This Row],[Price]]*Data_Sales[[#This Row],[Quantity]]</f>
        <v>795</v>
      </c>
    </row>
    <row r="1281" spans="1:13" x14ac:dyDescent="0.35">
      <c r="A1281" t="s">
        <v>1318</v>
      </c>
      <c r="B1281" s="2">
        <v>44308</v>
      </c>
      <c r="C1281">
        <v>16</v>
      </c>
      <c r="D1281" t="s">
        <v>89</v>
      </c>
      <c r="E1281" t="s">
        <v>9</v>
      </c>
      <c r="F1281" t="s">
        <v>10</v>
      </c>
      <c r="G1281" t="s">
        <v>2043</v>
      </c>
      <c r="H1281">
        <v>159</v>
      </c>
      <c r="I1281">
        <v>9</v>
      </c>
      <c r="J1281" t="str">
        <f>VLOOKUP(Data_Sales[[#This Row],[Sales Person]],Data_Persons!$C$1:$D$9,2,FALSE)</f>
        <v>Jeff</v>
      </c>
      <c r="K1281">
        <f>INDEX(Data_Persons!$B$2:$D$10,MATCH(Data_Sales[[#This Row],[Sales Person]],Data_Persons!$C$2:$C$9,0),1)</f>
        <v>3</v>
      </c>
      <c r="L1281">
        <f>VLOOKUP(Data_Sales[[#This Row],[Manager]],Data_Persons!$A$1:$C$9,2,FALSE)</f>
        <v>3</v>
      </c>
      <c r="M1281">
        <f>Data_Sales[[#This Row],[Price]]*Data_Sales[[#This Row],[Quantity]]</f>
        <v>1431</v>
      </c>
    </row>
    <row r="1282" spans="1:13" x14ac:dyDescent="0.35">
      <c r="A1282" t="s">
        <v>1319</v>
      </c>
      <c r="B1282" s="2">
        <v>44310</v>
      </c>
      <c r="C1282">
        <v>6</v>
      </c>
      <c r="D1282" t="s">
        <v>12</v>
      </c>
      <c r="E1282" t="s">
        <v>13</v>
      </c>
      <c r="F1282" t="s">
        <v>14</v>
      </c>
      <c r="G1282" t="s">
        <v>2043</v>
      </c>
      <c r="H1282">
        <v>159</v>
      </c>
      <c r="I1282">
        <v>7</v>
      </c>
      <c r="J1282" t="str">
        <f>VLOOKUP(Data_Sales[[#This Row],[Sales Person]],Data_Persons!$C$1:$D$9,2,FALSE)</f>
        <v>Steve</v>
      </c>
      <c r="K1282">
        <f>INDEX(Data_Persons!$B$2:$D$10,MATCH(Data_Sales[[#This Row],[Sales Person]],Data_Persons!$C$2:$C$9,0),1)</f>
        <v>4</v>
      </c>
      <c r="L1282">
        <f>VLOOKUP(Data_Sales[[#This Row],[Manager]],Data_Persons!$A$1:$C$9,2,FALSE)</f>
        <v>4</v>
      </c>
      <c r="M1282">
        <f>Data_Sales[[#This Row],[Price]]*Data_Sales[[#This Row],[Quantity]]</f>
        <v>1113</v>
      </c>
    </row>
    <row r="1283" spans="1:13" x14ac:dyDescent="0.35">
      <c r="A1283" t="s">
        <v>1320</v>
      </c>
      <c r="B1283" s="2">
        <v>44310</v>
      </c>
      <c r="C1283">
        <v>18</v>
      </c>
      <c r="D1283" t="s">
        <v>49</v>
      </c>
      <c r="E1283" t="s">
        <v>9</v>
      </c>
      <c r="F1283" t="s">
        <v>10</v>
      </c>
      <c r="G1283" t="s">
        <v>2043</v>
      </c>
      <c r="H1283">
        <v>159</v>
      </c>
      <c r="I1283">
        <v>8</v>
      </c>
      <c r="J1283" t="str">
        <f>VLOOKUP(Data_Sales[[#This Row],[Sales Person]],Data_Persons!$C$1:$D$9,2,FALSE)</f>
        <v>Jeff</v>
      </c>
      <c r="K1283">
        <f>INDEX(Data_Persons!$B$2:$D$10,MATCH(Data_Sales[[#This Row],[Sales Person]],Data_Persons!$C$2:$C$9,0),1)</f>
        <v>3</v>
      </c>
      <c r="L1283">
        <f>VLOOKUP(Data_Sales[[#This Row],[Manager]],Data_Persons!$A$1:$C$9,2,FALSE)</f>
        <v>3</v>
      </c>
      <c r="M1283">
        <f>Data_Sales[[#This Row],[Price]]*Data_Sales[[#This Row],[Quantity]]</f>
        <v>1272</v>
      </c>
    </row>
    <row r="1284" spans="1:13" x14ac:dyDescent="0.35">
      <c r="A1284" t="s">
        <v>1321</v>
      </c>
      <c r="B1284" s="2">
        <v>44311</v>
      </c>
      <c r="C1284">
        <v>15</v>
      </c>
      <c r="D1284" t="s">
        <v>46</v>
      </c>
      <c r="E1284" t="s">
        <v>33</v>
      </c>
      <c r="F1284" t="s">
        <v>24</v>
      </c>
      <c r="G1284" t="s">
        <v>2043</v>
      </c>
      <c r="H1284">
        <v>159</v>
      </c>
      <c r="I1284">
        <v>4</v>
      </c>
      <c r="J1284" t="str">
        <f>VLOOKUP(Data_Sales[[#This Row],[Sales Person]],Data_Persons!$C$1:$D$9,2,FALSE)</f>
        <v>Steve</v>
      </c>
      <c r="K1284">
        <f>INDEX(Data_Persons!$B$2:$D$10,MATCH(Data_Sales[[#This Row],[Sales Person]],Data_Persons!$C$2:$C$9,0),1)</f>
        <v>6</v>
      </c>
      <c r="L1284">
        <f>VLOOKUP(Data_Sales[[#This Row],[Manager]],Data_Persons!$A$1:$C$9,2,FALSE)</f>
        <v>4</v>
      </c>
      <c r="M1284">
        <f>Data_Sales[[#This Row],[Price]]*Data_Sales[[#This Row],[Quantity]]</f>
        <v>636</v>
      </c>
    </row>
    <row r="1285" spans="1:13" x14ac:dyDescent="0.35">
      <c r="A1285" t="s">
        <v>1322</v>
      </c>
      <c r="B1285" s="2">
        <v>44311</v>
      </c>
      <c r="C1285">
        <v>15</v>
      </c>
      <c r="D1285" t="s">
        <v>46</v>
      </c>
      <c r="E1285" t="s">
        <v>23</v>
      </c>
      <c r="F1285" t="s">
        <v>24</v>
      </c>
      <c r="G1285" t="s">
        <v>2043</v>
      </c>
      <c r="H1285">
        <v>159</v>
      </c>
      <c r="I1285">
        <v>0</v>
      </c>
      <c r="J1285" t="str">
        <f>VLOOKUP(Data_Sales[[#This Row],[Sales Person]],Data_Persons!$C$1:$D$9,2,FALSE)</f>
        <v>Sara</v>
      </c>
      <c r="K1285">
        <f>INDEX(Data_Persons!$B$2:$D$10,MATCH(Data_Sales[[#This Row],[Sales Person]],Data_Persons!$C$2:$C$9,0),1)</f>
        <v>5</v>
      </c>
      <c r="L1285">
        <f>VLOOKUP(Data_Sales[[#This Row],[Manager]],Data_Persons!$A$1:$C$9,2,FALSE)</f>
        <v>5</v>
      </c>
      <c r="M1285">
        <f>Data_Sales[[#This Row],[Price]]*Data_Sales[[#This Row],[Quantity]]</f>
        <v>0</v>
      </c>
    </row>
    <row r="1286" spans="1:13" x14ac:dyDescent="0.35">
      <c r="A1286" t="s">
        <v>1323</v>
      </c>
      <c r="B1286" s="2">
        <v>44312</v>
      </c>
      <c r="C1286">
        <v>19</v>
      </c>
      <c r="D1286" t="s">
        <v>29</v>
      </c>
      <c r="E1286" t="s">
        <v>9</v>
      </c>
      <c r="F1286" t="s">
        <v>10</v>
      </c>
      <c r="G1286" t="s">
        <v>2043</v>
      </c>
      <c r="H1286">
        <v>159</v>
      </c>
      <c r="I1286">
        <v>5</v>
      </c>
      <c r="J1286" t="str">
        <f>VLOOKUP(Data_Sales[[#This Row],[Sales Person]],Data_Persons!$C$1:$D$9,2,FALSE)</f>
        <v>Jeff</v>
      </c>
      <c r="K1286">
        <f>INDEX(Data_Persons!$B$2:$D$10,MATCH(Data_Sales[[#This Row],[Sales Person]],Data_Persons!$C$2:$C$9,0),1)</f>
        <v>3</v>
      </c>
      <c r="L1286">
        <f>VLOOKUP(Data_Sales[[#This Row],[Manager]],Data_Persons!$A$1:$C$9,2,FALSE)</f>
        <v>3</v>
      </c>
      <c r="M1286">
        <f>Data_Sales[[#This Row],[Price]]*Data_Sales[[#This Row],[Quantity]]</f>
        <v>795</v>
      </c>
    </row>
    <row r="1287" spans="1:13" x14ac:dyDescent="0.35">
      <c r="A1287" t="s">
        <v>1324</v>
      </c>
      <c r="B1287" s="2">
        <v>44314</v>
      </c>
      <c r="C1287">
        <v>2</v>
      </c>
      <c r="D1287" t="s">
        <v>71</v>
      </c>
      <c r="E1287" t="s">
        <v>17</v>
      </c>
      <c r="F1287" t="s">
        <v>18</v>
      </c>
      <c r="G1287" t="s">
        <v>2043</v>
      </c>
      <c r="H1287">
        <v>159</v>
      </c>
      <c r="I1287">
        <v>7</v>
      </c>
      <c r="J1287" t="str">
        <f>VLOOKUP(Data_Sales[[#This Row],[Sales Person]],Data_Persons!$C$1:$D$9,2,FALSE)</f>
        <v>Jeff</v>
      </c>
      <c r="K1287">
        <f>INDEX(Data_Persons!$B$2:$D$10,MATCH(Data_Sales[[#This Row],[Sales Person]],Data_Persons!$C$2:$C$9,0),1)</f>
        <v>2</v>
      </c>
      <c r="L1287">
        <f>VLOOKUP(Data_Sales[[#This Row],[Manager]],Data_Persons!$A$1:$C$9,2,FALSE)</f>
        <v>3</v>
      </c>
      <c r="M1287">
        <f>Data_Sales[[#This Row],[Price]]*Data_Sales[[#This Row],[Quantity]]</f>
        <v>1113</v>
      </c>
    </row>
    <row r="1288" spans="1:13" x14ac:dyDescent="0.35">
      <c r="A1288" t="s">
        <v>1325</v>
      </c>
      <c r="B1288" s="2">
        <v>44314</v>
      </c>
      <c r="C1288">
        <v>1</v>
      </c>
      <c r="D1288" t="s">
        <v>58</v>
      </c>
      <c r="E1288" t="s">
        <v>27</v>
      </c>
      <c r="F1288" t="s">
        <v>18</v>
      </c>
      <c r="G1288" t="s">
        <v>2043</v>
      </c>
      <c r="H1288">
        <v>159</v>
      </c>
      <c r="I1288">
        <v>5</v>
      </c>
      <c r="J1288" t="str">
        <f>VLOOKUP(Data_Sales[[#This Row],[Sales Person]],Data_Persons!$C$1:$D$9,2,FALSE)</f>
        <v>Sara</v>
      </c>
      <c r="K1288">
        <f>INDEX(Data_Persons!$B$2:$D$10,MATCH(Data_Sales[[#This Row],[Sales Person]],Data_Persons!$C$2:$C$9,0),1)</f>
        <v>2</v>
      </c>
      <c r="L1288">
        <f>VLOOKUP(Data_Sales[[#This Row],[Manager]],Data_Persons!$A$1:$C$9,2,FALSE)</f>
        <v>5</v>
      </c>
      <c r="M1288">
        <f>Data_Sales[[#This Row],[Price]]*Data_Sales[[#This Row],[Quantity]]</f>
        <v>795</v>
      </c>
    </row>
    <row r="1289" spans="1:13" x14ac:dyDescent="0.35">
      <c r="A1289" t="s">
        <v>1326</v>
      </c>
      <c r="B1289" s="2">
        <v>44314</v>
      </c>
      <c r="C1289">
        <v>9</v>
      </c>
      <c r="D1289" t="s">
        <v>37</v>
      </c>
      <c r="E1289" t="s">
        <v>13</v>
      </c>
      <c r="F1289" t="s">
        <v>14</v>
      </c>
      <c r="G1289" t="s">
        <v>2043</v>
      </c>
      <c r="H1289">
        <v>159</v>
      </c>
      <c r="I1289">
        <v>8</v>
      </c>
      <c r="J1289" t="str">
        <f>VLOOKUP(Data_Sales[[#This Row],[Sales Person]],Data_Persons!$C$1:$D$9,2,FALSE)</f>
        <v>Steve</v>
      </c>
      <c r="K1289">
        <f>INDEX(Data_Persons!$B$2:$D$10,MATCH(Data_Sales[[#This Row],[Sales Person]],Data_Persons!$C$2:$C$9,0),1)</f>
        <v>4</v>
      </c>
      <c r="L1289">
        <f>VLOOKUP(Data_Sales[[#This Row],[Manager]],Data_Persons!$A$1:$C$9,2,FALSE)</f>
        <v>4</v>
      </c>
      <c r="M1289">
        <f>Data_Sales[[#This Row],[Price]]*Data_Sales[[#This Row],[Quantity]]</f>
        <v>1272</v>
      </c>
    </row>
    <row r="1290" spans="1:13" x14ac:dyDescent="0.35">
      <c r="A1290" t="s">
        <v>1327</v>
      </c>
      <c r="B1290" s="2">
        <v>44318</v>
      </c>
      <c r="C1290">
        <v>14</v>
      </c>
      <c r="D1290" t="s">
        <v>62</v>
      </c>
      <c r="E1290" t="s">
        <v>33</v>
      </c>
      <c r="F1290" t="s">
        <v>24</v>
      </c>
      <c r="G1290" t="s">
        <v>2043</v>
      </c>
      <c r="H1290">
        <v>159</v>
      </c>
      <c r="I1290">
        <v>5</v>
      </c>
      <c r="J1290" t="str">
        <f>VLOOKUP(Data_Sales[[#This Row],[Sales Person]],Data_Persons!$C$1:$D$9,2,FALSE)</f>
        <v>Steve</v>
      </c>
      <c r="K1290">
        <f>INDEX(Data_Persons!$B$2:$D$10,MATCH(Data_Sales[[#This Row],[Sales Person]],Data_Persons!$C$2:$C$9,0),1)</f>
        <v>6</v>
      </c>
      <c r="L1290">
        <f>VLOOKUP(Data_Sales[[#This Row],[Manager]],Data_Persons!$A$1:$C$9,2,FALSE)</f>
        <v>4</v>
      </c>
      <c r="M1290">
        <f>Data_Sales[[#This Row],[Price]]*Data_Sales[[#This Row],[Quantity]]</f>
        <v>795</v>
      </c>
    </row>
    <row r="1291" spans="1:13" x14ac:dyDescent="0.35">
      <c r="A1291" t="s">
        <v>1328</v>
      </c>
      <c r="B1291" s="2">
        <v>44319</v>
      </c>
      <c r="C1291">
        <v>18</v>
      </c>
      <c r="D1291" t="s">
        <v>49</v>
      </c>
      <c r="E1291" t="s">
        <v>9</v>
      </c>
      <c r="F1291" t="s">
        <v>10</v>
      </c>
      <c r="G1291" t="s">
        <v>2043</v>
      </c>
      <c r="H1291">
        <v>159</v>
      </c>
      <c r="I1291">
        <v>0</v>
      </c>
      <c r="J1291" t="str">
        <f>VLOOKUP(Data_Sales[[#This Row],[Sales Person]],Data_Persons!$C$1:$D$9,2,FALSE)</f>
        <v>Jeff</v>
      </c>
      <c r="K1291">
        <f>INDEX(Data_Persons!$B$2:$D$10,MATCH(Data_Sales[[#This Row],[Sales Person]],Data_Persons!$C$2:$C$9,0),1)</f>
        <v>3</v>
      </c>
      <c r="L1291">
        <f>VLOOKUP(Data_Sales[[#This Row],[Manager]],Data_Persons!$A$1:$C$9,2,FALSE)</f>
        <v>3</v>
      </c>
      <c r="M1291">
        <f>Data_Sales[[#This Row],[Price]]*Data_Sales[[#This Row],[Quantity]]</f>
        <v>0</v>
      </c>
    </row>
    <row r="1292" spans="1:13" x14ac:dyDescent="0.35">
      <c r="A1292" t="s">
        <v>1329</v>
      </c>
      <c r="B1292" s="2">
        <v>44322</v>
      </c>
      <c r="C1292">
        <v>5</v>
      </c>
      <c r="D1292" t="s">
        <v>20</v>
      </c>
      <c r="E1292" t="s">
        <v>17</v>
      </c>
      <c r="F1292" t="s">
        <v>18</v>
      </c>
      <c r="G1292" t="s">
        <v>2043</v>
      </c>
      <c r="H1292">
        <v>159</v>
      </c>
      <c r="I1292">
        <v>9</v>
      </c>
      <c r="J1292" t="str">
        <f>VLOOKUP(Data_Sales[[#This Row],[Sales Person]],Data_Persons!$C$1:$D$9,2,FALSE)</f>
        <v>Jeff</v>
      </c>
      <c r="K1292">
        <f>INDEX(Data_Persons!$B$2:$D$10,MATCH(Data_Sales[[#This Row],[Sales Person]],Data_Persons!$C$2:$C$9,0),1)</f>
        <v>2</v>
      </c>
      <c r="L1292">
        <f>VLOOKUP(Data_Sales[[#This Row],[Manager]],Data_Persons!$A$1:$C$9,2,FALSE)</f>
        <v>3</v>
      </c>
      <c r="M1292">
        <f>Data_Sales[[#This Row],[Price]]*Data_Sales[[#This Row],[Quantity]]</f>
        <v>1431</v>
      </c>
    </row>
    <row r="1293" spans="1:13" x14ac:dyDescent="0.35">
      <c r="A1293" t="s">
        <v>1330</v>
      </c>
      <c r="B1293" s="2">
        <v>44322</v>
      </c>
      <c r="C1293">
        <v>1</v>
      </c>
      <c r="D1293" t="s">
        <v>58</v>
      </c>
      <c r="E1293" t="s">
        <v>17</v>
      </c>
      <c r="F1293" t="s">
        <v>18</v>
      </c>
      <c r="G1293" t="s">
        <v>2043</v>
      </c>
      <c r="H1293">
        <v>159</v>
      </c>
      <c r="I1293">
        <v>5</v>
      </c>
      <c r="J1293" t="str">
        <f>VLOOKUP(Data_Sales[[#This Row],[Sales Person]],Data_Persons!$C$1:$D$9,2,FALSE)</f>
        <v>Jeff</v>
      </c>
      <c r="K1293">
        <f>INDEX(Data_Persons!$B$2:$D$10,MATCH(Data_Sales[[#This Row],[Sales Person]],Data_Persons!$C$2:$C$9,0),1)</f>
        <v>2</v>
      </c>
      <c r="L1293">
        <f>VLOOKUP(Data_Sales[[#This Row],[Manager]],Data_Persons!$A$1:$C$9,2,FALSE)</f>
        <v>3</v>
      </c>
      <c r="M1293">
        <f>Data_Sales[[#This Row],[Price]]*Data_Sales[[#This Row],[Quantity]]</f>
        <v>795</v>
      </c>
    </row>
    <row r="1294" spans="1:13" x14ac:dyDescent="0.35">
      <c r="A1294" t="s">
        <v>1331</v>
      </c>
      <c r="B1294" s="2">
        <v>44322</v>
      </c>
      <c r="C1294">
        <v>6</v>
      </c>
      <c r="D1294" t="s">
        <v>12</v>
      </c>
      <c r="E1294" t="s">
        <v>13</v>
      </c>
      <c r="F1294" t="s">
        <v>14</v>
      </c>
      <c r="G1294" t="s">
        <v>2043</v>
      </c>
      <c r="H1294">
        <v>159</v>
      </c>
      <c r="I1294">
        <v>8</v>
      </c>
      <c r="J1294" t="str">
        <f>VLOOKUP(Data_Sales[[#This Row],[Sales Person]],Data_Persons!$C$1:$D$9,2,FALSE)</f>
        <v>Steve</v>
      </c>
      <c r="K1294">
        <f>INDEX(Data_Persons!$B$2:$D$10,MATCH(Data_Sales[[#This Row],[Sales Person]],Data_Persons!$C$2:$C$9,0),1)</f>
        <v>4</v>
      </c>
      <c r="L1294">
        <f>VLOOKUP(Data_Sales[[#This Row],[Manager]],Data_Persons!$A$1:$C$9,2,FALSE)</f>
        <v>4</v>
      </c>
      <c r="M1294">
        <f>Data_Sales[[#This Row],[Price]]*Data_Sales[[#This Row],[Quantity]]</f>
        <v>1272</v>
      </c>
    </row>
    <row r="1295" spans="1:13" x14ac:dyDescent="0.35">
      <c r="A1295" t="s">
        <v>1332</v>
      </c>
      <c r="B1295" s="2">
        <v>44322</v>
      </c>
      <c r="C1295">
        <v>16</v>
      </c>
      <c r="D1295" t="s">
        <v>89</v>
      </c>
      <c r="E1295" t="s">
        <v>9</v>
      </c>
      <c r="F1295" t="s">
        <v>10</v>
      </c>
      <c r="G1295" t="s">
        <v>2043</v>
      </c>
      <c r="H1295">
        <v>159</v>
      </c>
      <c r="I1295">
        <v>4</v>
      </c>
      <c r="J1295" t="str">
        <f>VLOOKUP(Data_Sales[[#This Row],[Sales Person]],Data_Persons!$C$1:$D$9,2,FALSE)</f>
        <v>Jeff</v>
      </c>
      <c r="K1295">
        <f>INDEX(Data_Persons!$B$2:$D$10,MATCH(Data_Sales[[#This Row],[Sales Person]],Data_Persons!$C$2:$C$9,0),1)</f>
        <v>3</v>
      </c>
      <c r="L1295">
        <f>VLOOKUP(Data_Sales[[#This Row],[Manager]],Data_Persons!$A$1:$C$9,2,FALSE)</f>
        <v>3</v>
      </c>
      <c r="M1295">
        <f>Data_Sales[[#This Row],[Price]]*Data_Sales[[#This Row],[Quantity]]</f>
        <v>636</v>
      </c>
    </row>
    <row r="1296" spans="1:13" x14ac:dyDescent="0.35">
      <c r="A1296" t="s">
        <v>1333</v>
      </c>
      <c r="B1296" s="2">
        <v>44322</v>
      </c>
      <c r="C1296">
        <v>8</v>
      </c>
      <c r="D1296" t="s">
        <v>73</v>
      </c>
      <c r="E1296" t="s">
        <v>13</v>
      </c>
      <c r="F1296" t="s">
        <v>14</v>
      </c>
      <c r="G1296" t="s">
        <v>2043</v>
      </c>
      <c r="H1296">
        <v>159</v>
      </c>
      <c r="I1296">
        <v>4</v>
      </c>
      <c r="J1296" t="str">
        <f>VLOOKUP(Data_Sales[[#This Row],[Sales Person]],Data_Persons!$C$1:$D$9,2,FALSE)</f>
        <v>Steve</v>
      </c>
      <c r="K1296">
        <f>INDEX(Data_Persons!$B$2:$D$10,MATCH(Data_Sales[[#This Row],[Sales Person]],Data_Persons!$C$2:$C$9,0),1)</f>
        <v>4</v>
      </c>
      <c r="L1296">
        <f>VLOOKUP(Data_Sales[[#This Row],[Manager]],Data_Persons!$A$1:$C$9,2,FALSE)</f>
        <v>4</v>
      </c>
      <c r="M1296">
        <f>Data_Sales[[#This Row],[Price]]*Data_Sales[[#This Row],[Quantity]]</f>
        <v>636</v>
      </c>
    </row>
    <row r="1297" spans="1:13" x14ac:dyDescent="0.35">
      <c r="A1297" t="s">
        <v>1334</v>
      </c>
      <c r="B1297" s="2">
        <v>44324</v>
      </c>
      <c r="C1297">
        <v>17</v>
      </c>
      <c r="D1297" t="s">
        <v>60</v>
      </c>
      <c r="E1297" t="s">
        <v>9</v>
      </c>
      <c r="F1297" t="s">
        <v>10</v>
      </c>
      <c r="G1297" t="s">
        <v>2043</v>
      </c>
      <c r="H1297">
        <v>159</v>
      </c>
      <c r="I1297">
        <v>7</v>
      </c>
      <c r="J1297" t="str">
        <f>VLOOKUP(Data_Sales[[#This Row],[Sales Person]],Data_Persons!$C$1:$D$9,2,FALSE)</f>
        <v>Jeff</v>
      </c>
      <c r="K1297">
        <f>INDEX(Data_Persons!$B$2:$D$10,MATCH(Data_Sales[[#This Row],[Sales Person]],Data_Persons!$C$2:$C$9,0),1)</f>
        <v>3</v>
      </c>
      <c r="L1297">
        <f>VLOOKUP(Data_Sales[[#This Row],[Manager]],Data_Persons!$A$1:$C$9,2,FALSE)</f>
        <v>3</v>
      </c>
      <c r="M1297">
        <f>Data_Sales[[#This Row],[Price]]*Data_Sales[[#This Row],[Quantity]]</f>
        <v>1113</v>
      </c>
    </row>
    <row r="1298" spans="1:13" x14ac:dyDescent="0.35">
      <c r="A1298" t="s">
        <v>1335</v>
      </c>
      <c r="B1298" s="2">
        <v>44326</v>
      </c>
      <c r="C1298">
        <v>6</v>
      </c>
      <c r="D1298" t="s">
        <v>12</v>
      </c>
      <c r="E1298" t="s">
        <v>13</v>
      </c>
      <c r="F1298" t="s">
        <v>14</v>
      </c>
      <c r="G1298" t="s">
        <v>2043</v>
      </c>
      <c r="H1298">
        <v>159</v>
      </c>
      <c r="I1298">
        <v>9</v>
      </c>
      <c r="J1298" t="str">
        <f>VLOOKUP(Data_Sales[[#This Row],[Sales Person]],Data_Persons!$C$1:$D$9,2,FALSE)</f>
        <v>Steve</v>
      </c>
      <c r="K1298">
        <f>INDEX(Data_Persons!$B$2:$D$10,MATCH(Data_Sales[[#This Row],[Sales Person]],Data_Persons!$C$2:$C$9,0),1)</f>
        <v>4</v>
      </c>
      <c r="L1298">
        <f>VLOOKUP(Data_Sales[[#This Row],[Manager]],Data_Persons!$A$1:$C$9,2,FALSE)</f>
        <v>4</v>
      </c>
      <c r="M1298">
        <f>Data_Sales[[#This Row],[Price]]*Data_Sales[[#This Row],[Quantity]]</f>
        <v>1431</v>
      </c>
    </row>
    <row r="1299" spans="1:13" x14ac:dyDescent="0.35">
      <c r="A1299" t="s">
        <v>1336</v>
      </c>
      <c r="B1299" s="2">
        <v>44327</v>
      </c>
      <c r="C1299">
        <v>18</v>
      </c>
      <c r="D1299" t="s">
        <v>49</v>
      </c>
      <c r="E1299" t="s">
        <v>9</v>
      </c>
      <c r="F1299" t="s">
        <v>10</v>
      </c>
      <c r="G1299" t="s">
        <v>2043</v>
      </c>
      <c r="H1299">
        <v>159</v>
      </c>
      <c r="I1299">
        <v>9</v>
      </c>
      <c r="J1299" t="str">
        <f>VLOOKUP(Data_Sales[[#This Row],[Sales Person]],Data_Persons!$C$1:$D$9,2,FALSE)</f>
        <v>Jeff</v>
      </c>
      <c r="K1299">
        <f>INDEX(Data_Persons!$B$2:$D$10,MATCH(Data_Sales[[#This Row],[Sales Person]],Data_Persons!$C$2:$C$9,0),1)</f>
        <v>3</v>
      </c>
      <c r="L1299">
        <f>VLOOKUP(Data_Sales[[#This Row],[Manager]],Data_Persons!$A$1:$C$9,2,FALSE)</f>
        <v>3</v>
      </c>
      <c r="M1299">
        <f>Data_Sales[[#This Row],[Price]]*Data_Sales[[#This Row],[Quantity]]</f>
        <v>1431</v>
      </c>
    </row>
    <row r="1300" spans="1:13" x14ac:dyDescent="0.35">
      <c r="A1300" t="s">
        <v>1337</v>
      </c>
      <c r="B1300" s="2">
        <v>44327</v>
      </c>
      <c r="C1300">
        <v>6</v>
      </c>
      <c r="D1300" t="s">
        <v>12</v>
      </c>
      <c r="E1300" t="s">
        <v>13</v>
      </c>
      <c r="F1300" t="s">
        <v>14</v>
      </c>
      <c r="G1300" t="s">
        <v>2043</v>
      </c>
      <c r="H1300">
        <v>159</v>
      </c>
      <c r="I1300">
        <v>4</v>
      </c>
      <c r="J1300" t="str">
        <f>VLOOKUP(Data_Sales[[#This Row],[Sales Person]],Data_Persons!$C$1:$D$9,2,FALSE)</f>
        <v>Steve</v>
      </c>
      <c r="K1300">
        <f>INDEX(Data_Persons!$B$2:$D$10,MATCH(Data_Sales[[#This Row],[Sales Person]],Data_Persons!$C$2:$C$9,0),1)</f>
        <v>4</v>
      </c>
      <c r="L1300">
        <f>VLOOKUP(Data_Sales[[#This Row],[Manager]],Data_Persons!$A$1:$C$9,2,FALSE)</f>
        <v>4</v>
      </c>
      <c r="M1300">
        <f>Data_Sales[[#This Row],[Price]]*Data_Sales[[#This Row],[Quantity]]</f>
        <v>636</v>
      </c>
    </row>
    <row r="1301" spans="1:13" x14ac:dyDescent="0.35">
      <c r="A1301" t="s">
        <v>1338</v>
      </c>
      <c r="B1301" s="2">
        <v>44328</v>
      </c>
      <c r="C1301">
        <v>4</v>
      </c>
      <c r="D1301" t="s">
        <v>16</v>
      </c>
      <c r="E1301" t="s">
        <v>27</v>
      </c>
      <c r="F1301" t="s">
        <v>18</v>
      </c>
      <c r="G1301" t="s">
        <v>2043</v>
      </c>
      <c r="H1301">
        <v>159</v>
      </c>
      <c r="I1301">
        <v>9</v>
      </c>
      <c r="J1301" t="str">
        <f>VLOOKUP(Data_Sales[[#This Row],[Sales Person]],Data_Persons!$C$1:$D$9,2,FALSE)</f>
        <v>Sara</v>
      </c>
      <c r="K1301">
        <f>INDEX(Data_Persons!$B$2:$D$10,MATCH(Data_Sales[[#This Row],[Sales Person]],Data_Persons!$C$2:$C$9,0),1)</f>
        <v>2</v>
      </c>
      <c r="L1301">
        <f>VLOOKUP(Data_Sales[[#This Row],[Manager]],Data_Persons!$A$1:$C$9,2,FALSE)</f>
        <v>5</v>
      </c>
      <c r="M1301">
        <f>Data_Sales[[#This Row],[Price]]*Data_Sales[[#This Row],[Quantity]]</f>
        <v>1431</v>
      </c>
    </row>
    <row r="1302" spans="1:13" x14ac:dyDescent="0.35">
      <c r="A1302" t="s">
        <v>1339</v>
      </c>
      <c r="B1302" s="2">
        <v>44331</v>
      </c>
      <c r="C1302">
        <v>16</v>
      </c>
      <c r="D1302" t="s">
        <v>89</v>
      </c>
      <c r="E1302" t="s">
        <v>9</v>
      </c>
      <c r="F1302" t="s">
        <v>10</v>
      </c>
      <c r="G1302" t="s">
        <v>2043</v>
      </c>
      <c r="H1302">
        <v>159</v>
      </c>
      <c r="I1302">
        <v>1</v>
      </c>
      <c r="J1302" t="str">
        <f>VLOOKUP(Data_Sales[[#This Row],[Sales Person]],Data_Persons!$C$1:$D$9,2,FALSE)</f>
        <v>Jeff</v>
      </c>
      <c r="K1302">
        <f>INDEX(Data_Persons!$B$2:$D$10,MATCH(Data_Sales[[#This Row],[Sales Person]],Data_Persons!$C$2:$C$9,0),1)</f>
        <v>3</v>
      </c>
      <c r="L1302">
        <f>VLOOKUP(Data_Sales[[#This Row],[Manager]],Data_Persons!$A$1:$C$9,2,FALSE)</f>
        <v>3</v>
      </c>
      <c r="M1302">
        <f>Data_Sales[[#This Row],[Price]]*Data_Sales[[#This Row],[Quantity]]</f>
        <v>159</v>
      </c>
    </row>
    <row r="1303" spans="1:13" x14ac:dyDescent="0.35">
      <c r="A1303" t="s">
        <v>1340</v>
      </c>
      <c r="B1303" s="2">
        <v>44332</v>
      </c>
      <c r="C1303">
        <v>10</v>
      </c>
      <c r="D1303" t="s">
        <v>65</v>
      </c>
      <c r="E1303" t="s">
        <v>38</v>
      </c>
      <c r="F1303" t="s">
        <v>14</v>
      </c>
      <c r="G1303" t="s">
        <v>2043</v>
      </c>
      <c r="H1303">
        <v>159</v>
      </c>
      <c r="I1303">
        <v>1</v>
      </c>
      <c r="J1303" t="str">
        <f>VLOOKUP(Data_Sales[[#This Row],[Sales Person]],Data_Persons!$C$1:$D$9,2,FALSE)</f>
        <v>Philip</v>
      </c>
      <c r="K1303">
        <f>INDEX(Data_Persons!$B$2:$D$10,MATCH(Data_Sales[[#This Row],[Sales Person]],Data_Persons!$C$2:$C$9,0),1)</f>
        <v>8</v>
      </c>
      <c r="L1303">
        <f>VLOOKUP(Data_Sales[[#This Row],[Manager]],Data_Persons!$A$1:$C$9,2,FALSE)</f>
        <v>8</v>
      </c>
      <c r="M1303">
        <f>Data_Sales[[#This Row],[Price]]*Data_Sales[[#This Row],[Quantity]]</f>
        <v>159</v>
      </c>
    </row>
    <row r="1304" spans="1:13" x14ac:dyDescent="0.35">
      <c r="A1304" t="s">
        <v>1341</v>
      </c>
      <c r="B1304" s="2">
        <v>44332</v>
      </c>
      <c r="C1304">
        <v>13</v>
      </c>
      <c r="D1304" t="s">
        <v>32</v>
      </c>
      <c r="E1304" t="s">
        <v>23</v>
      </c>
      <c r="F1304" t="s">
        <v>24</v>
      </c>
      <c r="G1304" t="s">
        <v>2043</v>
      </c>
      <c r="H1304">
        <v>159</v>
      </c>
      <c r="I1304">
        <v>8</v>
      </c>
      <c r="J1304" t="str">
        <f>VLOOKUP(Data_Sales[[#This Row],[Sales Person]],Data_Persons!$C$1:$D$9,2,FALSE)</f>
        <v>Sara</v>
      </c>
      <c r="K1304">
        <f>INDEX(Data_Persons!$B$2:$D$10,MATCH(Data_Sales[[#This Row],[Sales Person]],Data_Persons!$C$2:$C$9,0),1)</f>
        <v>5</v>
      </c>
      <c r="L1304">
        <f>VLOOKUP(Data_Sales[[#This Row],[Manager]],Data_Persons!$A$1:$C$9,2,FALSE)</f>
        <v>5</v>
      </c>
      <c r="M1304">
        <f>Data_Sales[[#This Row],[Price]]*Data_Sales[[#This Row],[Quantity]]</f>
        <v>1272</v>
      </c>
    </row>
    <row r="1305" spans="1:13" x14ac:dyDescent="0.35">
      <c r="A1305" t="s">
        <v>1342</v>
      </c>
      <c r="B1305" s="2">
        <v>44333</v>
      </c>
      <c r="C1305">
        <v>3</v>
      </c>
      <c r="D1305" t="s">
        <v>26</v>
      </c>
      <c r="E1305" t="s">
        <v>17</v>
      </c>
      <c r="F1305" t="s">
        <v>18</v>
      </c>
      <c r="G1305" t="s">
        <v>2043</v>
      </c>
      <c r="H1305">
        <v>159</v>
      </c>
      <c r="I1305">
        <v>9</v>
      </c>
      <c r="J1305" t="str">
        <f>VLOOKUP(Data_Sales[[#This Row],[Sales Person]],Data_Persons!$C$1:$D$9,2,FALSE)</f>
        <v>Jeff</v>
      </c>
      <c r="K1305">
        <f>INDEX(Data_Persons!$B$2:$D$10,MATCH(Data_Sales[[#This Row],[Sales Person]],Data_Persons!$C$2:$C$9,0),1)</f>
        <v>2</v>
      </c>
      <c r="L1305">
        <f>VLOOKUP(Data_Sales[[#This Row],[Manager]],Data_Persons!$A$1:$C$9,2,FALSE)</f>
        <v>3</v>
      </c>
      <c r="M1305">
        <f>Data_Sales[[#This Row],[Price]]*Data_Sales[[#This Row],[Quantity]]</f>
        <v>1431</v>
      </c>
    </row>
    <row r="1306" spans="1:13" x14ac:dyDescent="0.35">
      <c r="A1306" t="s">
        <v>1343</v>
      </c>
      <c r="B1306" s="2">
        <v>44333</v>
      </c>
      <c r="C1306">
        <v>5</v>
      </c>
      <c r="D1306" t="s">
        <v>20</v>
      </c>
      <c r="E1306" t="s">
        <v>27</v>
      </c>
      <c r="F1306" t="s">
        <v>18</v>
      </c>
      <c r="G1306" t="s">
        <v>2043</v>
      </c>
      <c r="H1306">
        <v>159</v>
      </c>
      <c r="I1306">
        <v>1</v>
      </c>
      <c r="J1306" t="str">
        <f>VLOOKUP(Data_Sales[[#This Row],[Sales Person]],Data_Persons!$C$1:$D$9,2,FALSE)</f>
        <v>Sara</v>
      </c>
      <c r="K1306">
        <f>INDEX(Data_Persons!$B$2:$D$10,MATCH(Data_Sales[[#This Row],[Sales Person]],Data_Persons!$C$2:$C$9,0),1)</f>
        <v>2</v>
      </c>
      <c r="L1306">
        <f>VLOOKUP(Data_Sales[[#This Row],[Manager]],Data_Persons!$A$1:$C$9,2,FALSE)</f>
        <v>5</v>
      </c>
      <c r="M1306">
        <f>Data_Sales[[#This Row],[Price]]*Data_Sales[[#This Row],[Quantity]]</f>
        <v>159</v>
      </c>
    </row>
    <row r="1307" spans="1:13" x14ac:dyDescent="0.35">
      <c r="A1307" t="s">
        <v>1344</v>
      </c>
      <c r="B1307" s="2">
        <v>44334</v>
      </c>
      <c r="C1307">
        <v>11</v>
      </c>
      <c r="D1307" t="s">
        <v>112</v>
      </c>
      <c r="E1307" t="s">
        <v>33</v>
      </c>
      <c r="F1307" t="s">
        <v>24</v>
      </c>
      <c r="G1307" t="s">
        <v>2043</v>
      </c>
      <c r="H1307">
        <v>159</v>
      </c>
      <c r="I1307">
        <v>4</v>
      </c>
      <c r="J1307" t="str">
        <f>VLOOKUP(Data_Sales[[#This Row],[Sales Person]],Data_Persons!$C$1:$D$9,2,FALSE)</f>
        <v>Steve</v>
      </c>
      <c r="K1307">
        <f>INDEX(Data_Persons!$B$2:$D$10,MATCH(Data_Sales[[#This Row],[Sales Person]],Data_Persons!$C$2:$C$9,0),1)</f>
        <v>6</v>
      </c>
      <c r="L1307">
        <f>VLOOKUP(Data_Sales[[#This Row],[Manager]],Data_Persons!$A$1:$C$9,2,FALSE)</f>
        <v>4</v>
      </c>
      <c r="M1307">
        <f>Data_Sales[[#This Row],[Price]]*Data_Sales[[#This Row],[Quantity]]</f>
        <v>636</v>
      </c>
    </row>
    <row r="1308" spans="1:13" x14ac:dyDescent="0.35">
      <c r="A1308" t="s">
        <v>1345</v>
      </c>
      <c r="B1308" s="2">
        <v>44335</v>
      </c>
      <c r="C1308">
        <v>11</v>
      </c>
      <c r="D1308" t="s">
        <v>112</v>
      </c>
      <c r="E1308" t="s">
        <v>33</v>
      </c>
      <c r="F1308" t="s">
        <v>24</v>
      </c>
      <c r="G1308" t="s">
        <v>2043</v>
      </c>
      <c r="H1308">
        <v>159</v>
      </c>
      <c r="I1308">
        <v>9</v>
      </c>
      <c r="J1308" t="str">
        <f>VLOOKUP(Data_Sales[[#This Row],[Sales Person]],Data_Persons!$C$1:$D$9,2,FALSE)</f>
        <v>Steve</v>
      </c>
      <c r="K1308">
        <f>INDEX(Data_Persons!$B$2:$D$10,MATCH(Data_Sales[[#This Row],[Sales Person]],Data_Persons!$C$2:$C$9,0),1)</f>
        <v>6</v>
      </c>
      <c r="L1308">
        <f>VLOOKUP(Data_Sales[[#This Row],[Manager]],Data_Persons!$A$1:$C$9,2,FALSE)</f>
        <v>4</v>
      </c>
      <c r="M1308">
        <f>Data_Sales[[#This Row],[Price]]*Data_Sales[[#This Row],[Quantity]]</f>
        <v>1431</v>
      </c>
    </row>
    <row r="1309" spans="1:13" x14ac:dyDescent="0.35">
      <c r="A1309" t="s">
        <v>1346</v>
      </c>
      <c r="B1309" s="2">
        <v>44335</v>
      </c>
      <c r="C1309">
        <v>2</v>
      </c>
      <c r="D1309" t="s">
        <v>71</v>
      </c>
      <c r="E1309" t="s">
        <v>17</v>
      </c>
      <c r="F1309" t="s">
        <v>18</v>
      </c>
      <c r="G1309" t="s">
        <v>2043</v>
      </c>
      <c r="H1309">
        <v>159</v>
      </c>
      <c r="I1309">
        <v>3</v>
      </c>
      <c r="J1309" t="str">
        <f>VLOOKUP(Data_Sales[[#This Row],[Sales Person]],Data_Persons!$C$1:$D$9,2,FALSE)</f>
        <v>Jeff</v>
      </c>
      <c r="K1309">
        <f>INDEX(Data_Persons!$B$2:$D$10,MATCH(Data_Sales[[#This Row],[Sales Person]],Data_Persons!$C$2:$C$9,0),1)</f>
        <v>2</v>
      </c>
      <c r="L1309">
        <f>VLOOKUP(Data_Sales[[#This Row],[Manager]],Data_Persons!$A$1:$C$9,2,FALSE)</f>
        <v>3</v>
      </c>
      <c r="M1309">
        <f>Data_Sales[[#This Row],[Price]]*Data_Sales[[#This Row],[Quantity]]</f>
        <v>477</v>
      </c>
    </row>
    <row r="1310" spans="1:13" x14ac:dyDescent="0.35">
      <c r="A1310" t="s">
        <v>1347</v>
      </c>
      <c r="B1310" s="2">
        <v>44335</v>
      </c>
      <c r="C1310">
        <v>18</v>
      </c>
      <c r="D1310" t="s">
        <v>49</v>
      </c>
      <c r="E1310" t="s">
        <v>9</v>
      </c>
      <c r="F1310" t="s">
        <v>10</v>
      </c>
      <c r="G1310" t="s">
        <v>2043</v>
      </c>
      <c r="H1310">
        <v>159</v>
      </c>
      <c r="I1310">
        <v>9</v>
      </c>
      <c r="J1310" t="str">
        <f>VLOOKUP(Data_Sales[[#This Row],[Sales Person]],Data_Persons!$C$1:$D$9,2,FALSE)</f>
        <v>Jeff</v>
      </c>
      <c r="K1310">
        <f>INDEX(Data_Persons!$B$2:$D$10,MATCH(Data_Sales[[#This Row],[Sales Person]],Data_Persons!$C$2:$C$9,0),1)</f>
        <v>3</v>
      </c>
      <c r="L1310">
        <f>VLOOKUP(Data_Sales[[#This Row],[Manager]],Data_Persons!$A$1:$C$9,2,FALSE)</f>
        <v>3</v>
      </c>
      <c r="M1310">
        <f>Data_Sales[[#This Row],[Price]]*Data_Sales[[#This Row],[Quantity]]</f>
        <v>1431</v>
      </c>
    </row>
    <row r="1311" spans="1:13" x14ac:dyDescent="0.35">
      <c r="A1311" t="s">
        <v>1348</v>
      </c>
      <c r="B1311" s="2">
        <v>44339</v>
      </c>
      <c r="C1311">
        <v>8</v>
      </c>
      <c r="D1311" t="s">
        <v>73</v>
      </c>
      <c r="E1311" t="s">
        <v>38</v>
      </c>
      <c r="F1311" t="s">
        <v>14</v>
      </c>
      <c r="G1311" t="s">
        <v>2043</v>
      </c>
      <c r="H1311">
        <v>159</v>
      </c>
      <c r="I1311">
        <v>3</v>
      </c>
      <c r="J1311" t="str">
        <f>VLOOKUP(Data_Sales[[#This Row],[Sales Person]],Data_Persons!$C$1:$D$9,2,FALSE)</f>
        <v>Philip</v>
      </c>
      <c r="K1311">
        <f>INDEX(Data_Persons!$B$2:$D$10,MATCH(Data_Sales[[#This Row],[Sales Person]],Data_Persons!$C$2:$C$9,0),1)</f>
        <v>8</v>
      </c>
      <c r="L1311">
        <f>VLOOKUP(Data_Sales[[#This Row],[Manager]],Data_Persons!$A$1:$C$9,2,FALSE)</f>
        <v>8</v>
      </c>
      <c r="M1311">
        <f>Data_Sales[[#This Row],[Price]]*Data_Sales[[#This Row],[Quantity]]</f>
        <v>477</v>
      </c>
    </row>
    <row r="1312" spans="1:13" x14ac:dyDescent="0.35">
      <c r="A1312" t="s">
        <v>1349</v>
      </c>
      <c r="B1312" s="2">
        <v>44339</v>
      </c>
      <c r="C1312">
        <v>6</v>
      </c>
      <c r="D1312" t="s">
        <v>12</v>
      </c>
      <c r="E1312" t="s">
        <v>38</v>
      </c>
      <c r="F1312" t="s">
        <v>14</v>
      </c>
      <c r="G1312" t="s">
        <v>2043</v>
      </c>
      <c r="H1312">
        <v>159</v>
      </c>
      <c r="I1312">
        <v>3</v>
      </c>
      <c r="J1312" t="str">
        <f>VLOOKUP(Data_Sales[[#This Row],[Sales Person]],Data_Persons!$C$1:$D$9,2,FALSE)</f>
        <v>Philip</v>
      </c>
      <c r="K1312">
        <f>INDEX(Data_Persons!$B$2:$D$10,MATCH(Data_Sales[[#This Row],[Sales Person]],Data_Persons!$C$2:$C$9,0),1)</f>
        <v>8</v>
      </c>
      <c r="L1312">
        <f>VLOOKUP(Data_Sales[[#This Row],[Manager]],Data_Persons!$A$1:$C$9,2,FALSE)</f>
        <v>8</v>
      </c>
      <c r="M1312">
        <f>Data_Sales[[#This Row],[Price]]*Data_Sales[[#This Row],[Quantity]]</f>
        <v>477</v>
      </c>
    </row>
    <row r="1313" spans="1:13" x14ac:dyDescent="0.35">
      <c r="A1313" t="s">
        <v>1350</v>
      </c>
      <c r="B1313" s="2">
        <v>44339</v>
      </c>
      <c r="C1313">
        <v>7</v>
      </c>
      <c r="D1313" t="s">
        <v>40</v>
      </c>
      <c r="E1313" t="s">
        <v>38</v>
      </c>
      <c r="F1313" t="s">
        <v>14</v>
      </c>
      <c r="G1313" t="s">
        <v>2043</v>
      </c>
      <c r="H1313">
        <v>159</v>
      </c>
      <c r="I1313">
        <v>2</v>
      </c>
      <c r="J1313" t="str">
        <f>VLOOKUP(Data_Sales[[#This Row],[Sales Person]],Data_Persons!$C$1:$D$9,2,FALSE)</f>
        <v>Philip</v>
      </c>
      <c r="K1313">
        <f>INDEX(Data_Persons!$B$2:$D$10,MATCH(Data_Sales[[#This Row],[Sales Person]],Data_Persons!$C$2:$C$9,0),1)</f>
        <v>8</v>
      </c>
      <c r="L1313">
        <f>VLOOKUP(Data_Sales[[#This Row],[Manager]],Data_Persons!$A$1:$C$9,2,FALSE)</f>
        <v>8</v>
      </c>
      <c r="M1313">
        <f>Data_Sales[[#This Row],[Price]]*Data_Sales[[#This Row],[Quantity]]</f>
        <v>318</v>
      </c>
    </row>
    <row r="1314" spans="1:13" x14ac:dyDescent="0.35">
      <c r="A1314" t="s">
        <v>1351</v>
      </c>
      <c r="B1314" s="2">
        <v>44341</v>
      </c>
      <c r="C1314">
        <v>8</v>
      </c>
      <c r="D1314" t="s">
        <v>73</v>
      </c>
      <c r="E1314" t="s">
        <v>38</v>
      </c>
      <c r="F1314" t="s">
        <v>14</v>
      </c>
      <c r="G1314" t="s">
        <v>2043</v>
      </c>
      <c r="H1314">
        <v>159</v>
      </c>
      <c r="I1314">
        <v>4</v>
      </c>
      <c r="J1314" t="str">
        <f>VLOOKUP(Data_Sales[[#This Row],[Sales Person]],Data_Persons!$C$1:$D$9,2,FALSE)</f>
        <v>Philip</v>
      </c>
      <c r="K1314">
        <f>INDEX(Data_Persons!$B$2:$D$10,MATCH(Data_Sales[[#This Row],[Sales Person]],Data_Persons!$C$2:$C$9,0),1)</f>
        <v>8</v>
      </c>
      <c r="L1314">
        <f>VLOOKUP(Data_Sales[[#This Row],[Manager]],Data_Persons!$A$1:$C$9,2,FALSE)</f>
        <v>8</v>
      </c>
      <c r="M1314">
        <f>Data_Sales[[#This Row],[Price]]*Data_Sales[[#This Row],[Quantity]]</f>
        <v>636</v>
      </c>
    </row>
    <row r="1315" spans="1:13" x14ac:dyDescent="0.35">
      <c r="A1315" t="s">
        <v>1352</v>
      </c>
      <c r="B1315" s="2">
        <v>44341</v>
      </c>
      <c r="C1315">
        <v>20</v>
      </c>
      <c r="D1315" t="s">
        <v>8</v>
      </c>
      <c r="E1315" t="s">
        <v>35</v>
      </c>
      <c r="F1315" t="s">
        <v>10</v>
      </c>
      <c r="G1315" t="s">
        <v>2043</v>
      </c>
      <c r="H1315">
        <v>159</v>
      </c>
      <c r="I1315">
        <v>2</v>
      </c>
      <c r="J1315" t="str">
        <f>VLOOKUP(Data_Sales[[#This Row],[Sales Person]],Data_Persons!$C$1:$D$9,2,FALSE)</f>
        <v>Jeff</v>
      </c>
      <c r="K1315">
        <f>INDEX(Data_Persons!$B$2:$D$10,MATCH(Data_Sales[[#This Row],[Sales Person]],Data_Persons!$C$2:$C$9,0),1)</f>
        <v>5</v>
      </c>
      <c r="L1315">
        <f>VLOOKUP(Data_Sales[[#This Row],[Manager]],Data_Persons!$A$1:$C$9,2,FALSE)</f>
        <v>3</v>
      </c>
      <c r="M1315">
        <f>Data_Sales[[#This Row],[Price]]*Data_Sales[[#This Row],[Quantity]]</f>
        <v>318</v>
      </c>
    </row>
    <row r="1316" spans="1:13" x14ac:dyDescent="0.35">
      <c r="A1316" t="s">
        <v>1353</v>
      </c>
      <c r="B1316" s="2">
        <v>44341</v>
      </c>
      <c r="C1316">
        <v>13</v>
      </c>
      <c r="D1316" t="s">
        <v>32</v>
      </c>
      <c r="E1316" t="s">
        <v>23</v>
      </c>
      <c r="F1316" t="s">
        <v>24</v>
      </c>
      <c r="G1316" t="s">
        <v>2043</v>
      </c>
      <c r="H1316">
        <v>159</v>
      </c>
      <c r="I1316">
        <v>7</v>
      </c>
      <c r="J1316" t="str">
        <f>VLOOKUP(Data_Sales[[#This Row],[Sales Person]],Data_Persons!$C$1:$D$9,2,FALSE)</f>
        <v>Sara</v>
      </c>
      <c r="K1316">
        <f>INDEX(Data_Persons!$B$2:$D$10,MATCH(Data_Sales[[#This Row],[Sales Person]],Data_Persons!$C$2:$C$9,0),1)</f>
        <v>5</v>
      </c>
      <c r="L1316">
        <f>VLOOKUP(Data_Sales[[#This Row],[Manager]],Data_Persons!$A$1:$C$9,2,FALSE)</f>
        <v>5</v>
      </c>
      <c r="M1316">
        <f>Data_Sales[[#This Row],[Price]]*Data_Sales[[#This Row],[Quantity]]</f>
        <v>1113</v>
      </c>
    </row>
    <row r="1317" spans="1:13" x14ac:dyDescent="0.35">
      <c r="A1317" t="s">
        <v>1354</v>
      </c>
      <c r="B1317" s="2">
        <v>44341</v>
      </c>
      <c r="C1317">
        <v>13</v>
      </c>
      <c r="D1317" t="s">
        <v>32</v>
      </c>
      <c r="E1317" t="s">
        <v>23</v>
      </c>
      <c r="F1317" t="s">
        <v>24</v>
      </c>
      <c r="G1317" t="s">
        <v>2043</v>
      </c>
      <c r="H1317">
        <v>159</v>
      </c>
      <c r="I1317">
        <v>4</v>
      </c>
      <c r="J1317" t="str">
        <f>VLOOKUP(Data_Sales[[#This Row],[Sales Person]],Data_Persons!$C$1:$D$9,2,FALSE)</f>
        <v>Sara</v>
      </c>
      <c r="K1317">
        <f>INDEX(Data_Persons!$B$2:$D$10,MATCH(Data_Sales[[#This Row],[Sales Person]],Data_Persons!$C$2:$C$9,0),1)</f>
        <v>5</v>
      </c>
      <c r="L1317">
        <f>VLOOKUP(Data_Sales[[#This Row],[Manager]],Data_Persons!$A$1:$C$9,2,FALSE)</f>
        <v>5</v>
      </c>
      <c r="M1317">
        <f>Data_Sales[[#This Row],[Price]]*Data_Sales[[#This Row],[Quantity]]</f>
        <v>636</v>
      </c>
    </row>
    <row r="1318" spans="1:13" x14ac:dyDescent="0.35">
      <c r="A1318" t="s">
        <v>1355</v>
      </c>
      <c r="B1318" s="2">
        <v>44342</v>
      </c>
      <c r="C1318">
        <v>16</v>
      </c>
      <c r="D1318" t="s">
        <v>89</v>
      </c>
      <c r="E1318" t="s">
        <v>9</v>
      </c>
      <c r="F1318" t="s">
        <v>10</v>
      </c>
      <c r="G1318" t="s">
        <v>2043</v>
      </c>
      <c r="H1318">
        <v>159</v>
      </c>
      <c r="I1318">
        <v>9</v>
      </c>
      <c r="J1318" t="str">
        <f>VLOOKUP(Data_Sales[[#This Row],[Sales Person]],Data_Persons!$C$1:$D$9,2,FALSE)</f>
        <v>Jeff</v>
      </c>
      <c r="K1318">
        <f>INDEX(Data_Persons!$B$2:$D$10,MATCH(Data_Sales[[#This Row],[Sales Person]],Data_Persons!$C$2:$C$9,0),1)</f>
        <v>3</v>
      </c>
      <c r="L1318">
        <f>VLOOKUP(Data_Sales[[#This Row],[Manager]],Data_Persons!$A$1:$C$9,2,FALSE)</f>
        <v>3</v>
      </c>
      <c r="M1318">
        <f>Data_Sales[[#This Row],[Price]]*Data_Sales[[#This Row],[Quantity]]</f>
        <v>1431</v>
      </c>
    </row>
    <row r="1319" spans="1:13" x14ac:dyDescent="0.35">
      <c r="A1319" t="s">
        <v>1356</v>
      </c>
      <c r="B1319" s="2">
        <v>44346</v>
      </c>
      <c r="C1319">
        <v>19</v>
      </c>
      <c r="D1319" t="s">
        <v>29</v>
      </c>
      <c r="E1319" t="s">
        <v>35</v>
      </c>
      <c r="F1319" t="s">
        <v>10</v>
      </c>
      <c r="G1319" t="s">
        <v>2043</v>
      </c>
      <c r="H1319">
        <v>159</v>
      </c>
      <c r="I1319">
        <v>8</v>
      </c>
      <c r="J1319" t="str">
        <f>VLOOKUP(Data_Sales[[#This Row],[Sales Person]],Data_Persons!$C$1:$D$9,2,FALSE)</f>
        <v>Jeff</v>
      </c>
      <c r="K1319">
        <f>INDEX(Data_Persons!$B$2:$D$10,MATCH(Data_Sales[[#This Row],[Sales Person]],Data_Persons!$C$2:$C$9,0),1)</f>
        <v>5</v>
      </c>
      <c r="L1319">
        <f>VLOOKUP(Data_Sales[[#This Row],[Manager]],Data_Persons!$A$1:$C$9,2,FALSE)</f>
        <v>3</v>
      </c>
      <c r="M1319">
        <f>Data_Sales[[#This Row],[Price]]*Data_Sales[[#This Row],[Quantity]]</f>
        <v>1272</v>
      </c>
    </row>
    <row r="1320" spans="1:13" x14ac:dyDescent="0.35">
      <c r="A1320" t="s">
        <v>1357</v>
      </c>
      <c r="B1320" s="2">
        <v>44350</v>
      </c>
      <c r="C1320">
        <v>7</v>
      </c>
      <c r="D1320" t="s">
        <v>40</v>
      </c>
      <c r="E1320" t="s">
        <v>38</v>
      </c>
      <c r="F1320" t="s">
        <v>14</v>
      </c>
      <c r="G1320" t="s">
        <v>2043</v>
      </c>
      <c r="H1320">
        <v>159</v>
      </c>
      <c r="I1320">
        <v>3</v>
      </c>
      <c r="J1320" t="str">
        <f>VLOOKUP(Data_Sales[[#This Row],[Sales Person]],Data_Persons!$C$1:$D$9,2,FALSE)</f>
        <v>Philip</v>
      </c>
      <c r="K1320">
        <f>INDEX(Data_Persons!$B$2:$D$10,MATCH(Data_Sales[[#This Row],[Sales Person]],Data_Persons!$C$2:$C$9,0),1)</f>
        <v>8</v>
      </c>
      <c r="L1320">
        <f>VLOOKUP(Data_Sales[[#This Row],[Manager]],Data_Persons!$A$1:$C$9,2,FALSE)</f>
        <v>8</v>
      </c>
      <c r="M1320">
        <f>Data_Sales[[#This Row],[Price]]*Data_Sales[[#This Row],[Quantity]]</f>
        <v>477</v>
      </c>
    </row>
    <row r="1321" spans="1:13" x14ac:dyDescent="0.35">
      <c r="A1321" t="s">
        <v>1358</v>
      </c>
      <c r="B1321" s="2">
        <v>44352</v>
      </c>
      <c r="C1321">
        <v>7</v>
      </c>
      <c r="D1321" t="s">
        <v>40</v>
      </c>
      <c r="E1321" t="s">
        <v>13</v>
      </c>
      <c r="F1321" t="s">
        <v>14</v>
      </c>
      <c r="G1321" t="s">
        <v>2043</v>
      </c>
      <c r="H1321">
        <v>159</v>
      </c>
      <c r="I1321">
        <v>9</v>
      </c>
      <c r="J1321" t="str">
        <f>VLOOKUP(Data_Sales[[#This Row],[Sales Person]],Data_Persons!$C$1:$D$9,2,FALSE)</f>
        <v>Steve</v>
      </c>
      <c r="K1321">
        <f>INDEX(Data_Persons!$B$2:$D$10,MATCH(Data_Sales[[#This Row],[Sales Person]],Data_Persons!$C$2:$C$9,0),1)</f>
        <v>4</v>
      </c>
      <c r="L1321">
        <f>VLOOKUP(Data_Sales[[#This Row],[Manager]],Data_Persons!$A$1:$C$9,2,FALSE)</f>
        <v>4</v>
      </c>
      <c r="M1321">
        <f>Data_Sales[[#This Row],[Price]]*Data_Sales[[#This Row],[Quantity]]</f>
        <v>1431</v>
      </c>
    </row>
    <row r="1322" spans="1:13" x14ac:dyDescent="0.35">
      <c r="A1322" t="s">
        <v>1359</v>
      </c>
      <c r="B1322" s="2">
        <v>44355</v>
      </c>
      <c r="C1322">
        <v>9</v>
      </c>
      <c r="D1322" t="s">
        <v>37</v>
      </c>
      <c r="E1322" t="s">
        <v>13</v>
      </c>
      <c r="F1322" t="s">
        <v>14</v>
      </c>
      <c r="G1322" t="s">
        <v>2043</v>
      </c>
      <c r="H1322">
        <v>159</v>
      </c>
      <c r="I1322">
        <v>3</v>
      </c>
      <c r="J1322" t="str">
        <f>VLOOKUP(Data_Sales[[#This Row],[Sales Person]],Data_Persons!$C$1:$D$9,2,FALSE)</f>
        <v>Steve</v>
      </c>
      <c r="K1322">
        <f>INDEX(Data_Persons!$B$2:$D$10,MATCH(Data_Sales[[#This Row],[Sales Person]],Data_Persons!$C$2:$C$9,0),1)</f>
        <v>4</v>
      </c>
      <c r="L1322">
        <f>VLOOKUP(Data_Sales[[#This Row],[Manager]],Data_Persons!$A$1:$C$9,2,FALSE)</f>
        <v>4</v>
      </c>
      <c r="M1322">
        <f>Data_Sales[[#This Row],[Price]]*Data_Sales[[#This Row],[Quantity]]</f>
        <v>477</v>
      </c>
    </row>
    <row r="1323" spans="1:13" x14ac:dyDescent="0.35">
      <c r="A1323" t="s">
        <v>1360</v>
      </c>
      <c r="B1323" s="2">
        <v>44355</v>
      </c>
      <c r="C1323">
        <v>20</v>
      </c>
      <c r="D1323" t="s">
        <v>8</v>
      </c>
      <c r="E1323" t="s">
        <v>9</v>
      </c>
      <c r="F1323" t="s">
        <v>10</v>
      </c>
      <c r="G1323" t="s">
        <v>2043</v>
      </c>
      <c r="H1323">
        <v>159</v>
      </c>
      <c r="I1323">
        <v>5</v>
      </c>
      <c r="J1323" t="str">
        <f>VLOOKUP(Data_Sales[[#This Row],[Sales Person]],Data_Persons!$C$1:$D$9,2,FALSE)</f>
        <v>Jeff</v>
      </c>
      <c r="K1323">
        <f>INDEX(Data_Persons!$B$2:$D$10,MATCH(Data_Sales[[#This Row],[Sales Person]],Data_Persons!$C$2:$C$9,0),1)</f>
        <v>3</v>
      </c>
      <c r="L1323">
        <f>VLOOKUP(Data_Sales[[#This Row],[Manager]],Data_Persons!$A$1:$C$9,2,FALSE)</f>
        <v>3</v>
      </c>
      <c r="M1323">
        <f>Data_Sales[[#This Row],[Price]]*Data_Sales[[#This Row],[Quantity]]</f>
        <v>795</v>
      </c>
    </row>
    <row r="1324" spans="1:13" x14ac:dyDescent="0.35">
      <c r="A1324" t="s">
        <v>1361</v>
      </c>
      <c r="B1324" s="2">
        <v>44358</v>
      </c>
      <c r="C1324">
        <v>18</v>
      </c>
      <c r="D1324" t="s">
        <v>49</v>
      </c>
      <c r="E1324" t="s">
        <v>35</v>
      </c>
      <c r="F1324" t="s">
        <v>10</v>
      </c>
      <c r="G1324" t="s">
        <v>2043</v>
      </c>
      <c r="H1324">
        <v>159</v>
      </c>
      <c r="I1324">
        <v>0</v>
      </c>
      <c r="J1324" t="str">
        <f>VLOOKUP(Data_Sales[[#This Row],[Sales Person]],Data_Persons!$C$1:$D$9,2,FALSE)</f>
        <v>Jeff</v>
      </c>
      <c r="K1324">
        <f>INDEX(Data_Persons!$B$2:$D$10,MATCH(Data_Sales[[#This Row],[Sales Person]],Data_Persons!$C$2:$C$9,0),1)</f>
        <v>5</v>
      </c>
      <c r="L1324">
        <f>VLOOKUP(Data_Sales[[#This Row],[Manager]],Data_Persons!$A$1:$C$9,2,FALSE)</f>
        <v>3</v>
      </c>
      <c r="M1324">
        <f>Data_Sales[[#This Row],[Price]]*Data_Sales[[#This Row],[Quantity]]</f>
        <v>0</v>
      </c>
    </row>
    <row r="1325" spans="1:13" x14ac:dyDescent="0.35">
      <c r="A1325" t="s">
        <v>1362</v>
      </c>
      <c r="B1325" s="2">
        <v>44359</v>
      </c>
      <c r="C1325">
        <v>5</v>
      </c>
      <c r="D1325" t="s">
        <v>20</v>
      </c>
      <c r="E1325" t="s">
        <v>27</v>
      </c>
      <c r="F1325" t="s">
        <v>18</v>
      </c>
      <c r="G1325" t="s">
        <v>2043</v>
      </c>
      <c r="H1325">
        <v>159</v>
      </c>
      <c r="I1325">
        <v>1</v>
      </c>
      <c r="J1325" t="str">
        <f>VLOOKUP(Data_Sales[[#This Row],[Sales Person]],Data_Persons!$C$1:$D$9,2,FALSE)</f>
        <v>Sara</v>
      </c>
      <c r="K1325">
        <f>INDEX(Data_Persons!$B$2:$D$10,MATCH(Data_Sales[[#This Row],[Sales Person]],Data_Persons!$C$2:$C$9,0),1)</f>
        <v>2</v>
      </c>
      <c r="L1325">
        <f>VLOOKUP(Data_Sales[[#This Row],[Manager]],Data_Persons!$A$1:$C$9,2,FALSE)</f>
        <v>5</v>
      </c>
      <c r="M1325">
        <f>Data_Sales[[#This Row],[Price]]*Data_Sales[[#This Row],[Quantity]]</f>
        <v>159</v>
      </c>
    </row>
    <row r="1326" spans="1:13" x14ac:dyDescent="0.35">
      <c r="A1326" t="s">
        <v>1363</v>
      </c>
      <c r="B1326" s="2">
        <v>44363</v>
      </c>
      <c r="C1326">
        <v>10</v>
      </c>
      <c r="D1326" t="s">
        <v>65</v>
      </c>
      <c r="E1326" t="s">
        <v>38</v>
      </c>
      <c r="F1326" t="s">
        <v>14</v>
      </c>
      <c r="G1326" t="s">
        <v>2043</v>
      </c>
      <c r="H1326">
        <v>159</v>
      </c>
      <c r="I1326">
        <v>8</v>
      </c>
      <c r="J1326" t="str">
        <f>VLOOKUP(Data_Sales[[#This Row],[Sales Person]],Data_Persons!$C$1:$D$9,2,FALSE)</f>
        <v>Philip</v>
      </c>
      <c r="K1326">
        <f>INDEX(Data_Persons!$B$2:$D$10,MATCH(Data_Sales[[#This Row],[Sales Person]],Data_Persons!$C$2:$C$9,0),1)</f>
        <v>8</v>
      </c>
      <c r="L1326">
        <f>VLOOKUP(Data_Sales[[#This Row],[Manager]],Data_Persons!$A$1:$C$9,2,FALSE)</f>
        <v>8</v>
      </c>
      <c r="M1326">
        <f>Data_Sales[[#This Row],[Price]]*Data_Sales[[#This Row],[Quantity]]</f>
        <v>1272</v>
      </c>
    </row>
    <row r="1327" spans="1:13" x14ac:dyDescent="0.35">
      <c r="A1327" t="s">
        <v>1364</v>
      </c>
      <c r="B1327" s="2">
        <v>44363</v>
      </c>
      <c r="C1327">
        <v>1</v>
      </c>
      <c r="D1327" t="s">
        <v>58</v>
      </c>
      <c r="E1327" t="s">
        <v>27</v>
      </c>
      <c r="F1327" t="s">
        <v>18</v>
      </c>
      <c r="G1327" t="s">
        <v>2043</v>
      </c>
      <c r="H1327">
        <v>159</v>
      </c>
      <c r="I1327">
        <v>8</v>
      </c>
      <c r="J1327" t="str">
        <f>VLOOKUP(Data_Sales[[#This Row],[Sales Person]],Data_Persons!$C$1:$D$9,2,FALSE)</f>
        <v>Sara</v>
      </c>
      <c r="K1327">
        <f>INDEX(Data_Persons!$B$2:$D$10,MATCH(Data_Sales[[#This Row],[Sales Person]],Data_Persons!$C$2:$C$9,0),1)</f>
        <v>2</v>
      </c>
      <c r="L1327">
        <f>VLOOKUP(Data_Sales[[#This Row],[Manager]],Data_Persons!$A$1:$C$9,2,FALSE)</f>
        <v>5</v>
      </c>
      <c r="M1327">
        <f>Data_Sales[[#This Row],[Price]]*Data_Sales[[#This Row],[Quantity]]</f>
        <v>1272</v>
      </c>
    </row>
    <row r="1328" spans="1:13" x14ac:dyDescent="0.35">
      <c r="A1328" t="s">
        <v>1365</v>
      </c>
      <c r="B1328" s="2">
        <v>44364</v>
      </c>
      <c r="C1328">
        <v>18</v>
      </c>
      <c r="D1328" t="s">
        <v>49</v>
      </c>
      <c r="E1328" t="s">
        <v>35</v>
      </c>
      <c r="F1328" t="s">
        <v>10</v>
      </c>
      <c r="G1328" t="s">
        <v>2043</v>
      </c>
      <c r="H1328">
        <v>159</v>
      </c>
      <c r="I1328">
        <v>7</v>
      </c>
      <c r="J1328" t="str">
        <f>VLOOKUP(Data_Sales[[#This Row],[Sales Person]],Data_Persons!$C$1:$D$9,2,FALSE)</f>
        <v>Jeff</v>
      </c>
      <c r="K1328">
        <f>INDEX(Data_Persons!$B$2:$D$10,MATCH(Data_Sales[[#This Row],[Sales Person]],Data_Persons!$C$2:$C$9,0),1)</f>
        <v>5</v>
      </c>
      <c r="L1328">
        <f>VLOOKUP(Data_Sales[[#This Row],[Manager]],Data_Persons!$A$1:$C$9,2,FALSE)</f>
        <v>3</v>
      </c>
      <c r="M1328">
        <f>Data_Sales[[#This Row],[Price]]*Data_Sales[[#This Row],[Quantity]]</f>
        <v>1113</v>
      </c>
    </row>
    <row r="1329" spans="1:13" x14ac:dyDescent="0.35">
      <c r="A1329" t="s">
        <v>1366</v>
      </c>
      <c r="B1329" s="2">
        <v>44365</v>
      </c>
      <c r="C1329">
        <v>11</v>
      </c>
      <c r="D1329" t="s">
        <v>112</v>
      </c>
      <c r="E1329" t="s">
        <v>33</v>
      </c>
      <c r="F1329" t="s">
        <v>24</v>
      </c>
      <c r="G1329" t="s">
        <v>2043</v>
      </c>
      <c r="H1329">
        <v>159</v>
      </c>
      <c r="I1329">
        <v>4</v>
      </c>
      <c r="J1329" t="str">
        <f>VLOOKUP(Data_Sales[[#This Row],[Sales Person]],Data_Persons!$C$1:$D$9,2,FALSE)</f>
        <v>Steve</v>
      </c>
      <c r="K1329">
        <f>INDEX(Data_Persons!$B$2:$D$10,MATCH(Data_Sales[[#This Row],[Sales Person]],Data_Persons!$C$2:$C$9,0),1)</f>
        <v>6</v>
      </c>
      <c r="L1329">
        <f>VLOOKUP(Data_Sales[[#This Row],[Manager]],Data_Persons!$A$1:$C$9,2,FALSE)</f>
        <v>4</v>
      </c>
      <c r="M1329">
        <f>Data_Sales[[#This Row],[Price]]*Data_Sales[[#This Row],[Quantity]]</f>
        <v>636</v>
      </c>
    </row>
    <row r="1330" spans="1:13" x14ac:dyDescent="0.35">
      <c r="A1330" t="s">
        <v>1367</v>
      </c>
      <c r="B1330" s="2">
        <v>44367</v>
      </c>
      <c r="C1330">
        <v>5</v>
      </c>
      <c r="D1330" t="s">
        <v>20</v>
      </c>
      <c r="E1330" t="s">
        <v>17</v>
      </c>
      <c r="F1330" t="s">
        <v>18</v>
      </c>
      <c r="G1330" t="s">
        <v>2043</v>
      </c>
      <c r="H1330">
        <v>159</v>
      </c>
      <c r="I1330">
        <v>3</v>
      </c>
      <c r="J1330" t="str">
        <f>VLOOKUP(Data_Sales[[#This Row],[Sales Person]],Data_Persons!$C$1:$D$9,2,FALSE)</f>
        <v>Jeff</v>
      </c>
      <c r="K1330">
        <f>INDEX(Data_Persons!$B$2:$D$10,MATCH(Data_Sales[[#This Row],[Sales Person]],Data_Persons!$C$2:$C$9,0),1)</f>
        <v>2</v>
      </c>
      <c r="L1330">
        <f>VLOOKUP(Data_Sales[[#This Row],[Manager]],Data_Persons!$A$1:$C$9,2,FALSE)</f>
        <v>3</v>
      </c>
      <c r="M1330">
        <f>Data_Sales[[#This Row],[Price]]*Data_Sales[[#This Row],[Quantity]]</f>
        <v>477</v>
      </c>
    </row>
    <row r="1331" spans="1:13" x14ac:dyDescent="0.35">
      <c r="A1331" t="s">
        <v>1368</v>
      </c>
      <c r="B1331" s="2">
        <v>44367</v>
      </c>
      <c r="C1331">
        <v>12</v>
      </c>
      <c r="D1331" t="s">
        <v>22</v>
      </c>
      <c r="E1331" t="s">
        <v>23</v>
      </c>
      <c r="F1331" t="s">
        <v>24</v>
      </c>
      <c r="G1331" t="s">
        <v>2043</v>
      </c>
      <c r="H1331">
        <v>159</v>
      </c>
      <c r="I1331">
        <v>6</v>
      </c>
      <c r="J1331" t="str">
        <f>VLOOKUP(Data_Sales[[#This Row],[Sales Person]],Data_Persons!$C$1:$D$9,2,FALSE)</f>
        <v>Sara</v>
      </c>
      <c r="K1331">
        <f>INDEX(Data_Persons!$B$2:$D$10,MATCH(Data_Sales[[#This Row],[Sales Person]],Data_Persons!$C$2:$C$9,0),1)</f>
        <v>5</v>
      </c>
      <c r="L1331">
        <f>VLOOKUP(Data_Sales[[#This Row],[Manager]],Data_Persons!$A$1:$C$9,2,FALSE)</f>
        <v>5</v>
      </c>
      <c r="M1331">
        <f>Data_Sales[[#This Row],[Price]]*Data_Sales[[#This Row],[Quantity]]</f>
        <v>954</v>
      </c>
    </row>
    <row r="1332" spans="1:13" x14ac:dyDescent="0.35">
      <c r="A1332" t="s">
        <v>1369</v>
      </c>
      <c r="B1332" s="2">
        <v>44369</v>
      </c>
      <c r="C1332">
        <v>15</v>
      </c>
      <c r="D1332" t="s">
        <v>46</v>
      </c>
      <c r="E1332" t="s">
        <v>33</v>
      </c>
      <c r="F1332" t="s">
        <v>24</v>
      </c>
      <c r="G1332" t="s">
        <v>2043</v>
      </c>
      <c r="H1332">
        <v>159</v>
      </c>
      <c r="I1332">
        <v>6</v>
      </c>
      <c r="J1332" t="str">
        <f>VLOOKUP(Data_Sales[[#This Row],[Sales Person]],Data_Persons!$C$1:$D$9,2,FALSE)</f>
        <v>Steve</v>
      </c>
      <c r="K1332">
        <f>INDEX(Data_Persons!$B$2:$D$10,MATCH(Data_Sales[[#This Row],[Sales Person]],Data_Persons!$C$2:$C$9,0),1)</f>
        <v>6</v>
      </c>
      <c r="L1332">
        <f>VLOOKUP(Data_Sales[[#This Row],[Manager]],Data_Persons!$A$1:$C$9,2,FALSE)</f>
        <v>4</v>
      </c>
      <c r="M1332">
        <f>Data_Sales[[#This Row],[Price]]*Data_Sales[[#This Row],[Quantity]]</f>
        <v>954</v>
      </c>
    </row>
    <row r="1333" spans="1:13" x14ac:dyDescent="0.35">
      <c r="A1333" t="s">
        <v>1370</v>
      </c>
      <c r="B1333" s="2">
        <v>44369</v>
      </c>
      <c r="C1333">
        <v>15</v>
      </c>
      <c r="D1333" t="s">
        <v>46</v>
      </c>
      <c r="E1333" t="s">
        <v>23</v>
      </c>
      <c r="F1333" t="s">
        <v>24</v>
      </c>
      <c r="G1333" t="s">
        <v>2043</v>
      </c>
      <c r="H1333">
        <v>159</v>
      </c>
      <c r="I1333">
        <v>8</v>
      </c>
      <c r="J1333" t="str">
        <f>VLOOKUP(Data_Sales[[#This Row],[Sales Person]],Data_Persons!$C$1:$D$9,2,FALSE)</f>
        <v>Sara</v>
      </c>
      <c r="K1333">
        <f>INDEX(Data_Persons!$B$2:$D$10,MATCH(Data_Sales[[#This Row],[Sales Person]],Data_Persons!$C$2:$C$9,0),1)</f>
        <v>5</v>
      </c>
      <c r="L1333">
        <f>VLOOKUP(Data_Sales[[#This Row],[Manager]],Data_Persons!$A$1:$C$9,2,FALSE)</f>
        <v>5</v>
      </c>
      <c r="M1333">
        <f>Data_Sales[[#This Row],[Price]]*Data_Sales[[#This Row],[Quantity]]</f>
        <v>1272</v>
      </c>
    </row>
    <row r="1334" spans="1:13" x14ac:dyDescent="0.35">
      <c r="A1334" t="s">
        <v>1371</v>
      </c>
      <c r="B1334" s="2">
        <v>44371</v>
      </c>
      <c r="C1334">
        <v>18</v>
      </c>
      <c r="D1334" t="s">
        <v>49</v>
      </c>
      <c r="E1334" t="s">
        <v>9</v>
      </c>
      <c r="F1334" t="s">
        <v>10</v>
      </c>
      <c r="G1334" t="s">
        <v>2043</v>
      </c>
      <c r="H1334">
        <v>159</v>
      </c>
      <c r="I1334">
        <v>5</v>
      </c>
      <c r="J1334" t="str">
        <f>VLOOKUP(Data_Sales[[#This Row],[Sales Person]],Data_Persons!$C$1:$D$9,2,FALSE)</f>
        <v>Jeff</v>
      </c>
      <c r="K1334">
        <f>INDEX(Data_Persons!$B$2:$D$10,MATCH(Data_Sales[[#This Row],[Sales Person]],Data_Persons!$C$2:$C$9,0),1)</f>
        <v>3</v>
      </c>
      <c r="L1334">
        <f>VLOOKUP(Data_Sales[[#This Row],[Manager]],Data_Persons!$A$1:$C$9,2,FALSE)</f>
        <v>3</v>
      </c>
      <c r="M1334">
        <f>Data_Sales[[#This Row],[Price]]*Data_Sales[[#This Row],[Quantity]]</f>
        <v>795</v>
      </c>
    </row>
    <row r="1335" spans="1:13" x14ac:dyDescent="0.35">
      <c r="A1335" t="s">
        <v>1372</v>
      </c>
      <c r="B1335" s="2">
        <v>44375</v>
      </c>
      <c r="C1335">
        <v>2</v>
      </c>
      <c r="D1335" t="s">
        <v>71</v>
      </c>
      <c r="E1335" t="s">
        <v>17</v>
      </c>
      <c r="F1335" t="s">
        <v>18</v>
      </c>
      <c r="G1335" t="s">
        <v>2043</v>
      </c>
      <c r="H1335">
        <v>159</v>
      </c>
      <c r="I1335">
        <v>5</v>
      </c>
      <c r="J1335" t="str">
        <f>VLOOKUP(Data_Sales[[#This Row],[Sales Person]],Data_Persons!$C$1:$D$9,2,FALSE)</f>
        <v>Jeff</v>
      </c>
      <c r="K1335">
        <f>INDEX(Data_Persons!$B$2:$D$10,MATCH(Data_Sales[[#This Row],[Sales Person]],Data_Persons!$C$2:$C$9,0),1)</f>
        <v>2</v>
      </c>
      <c r="L1335">
        <f>VLOOKUP(Data_Sales[[#This Row],[Manager]],Data_Persons!$A$1:$C$9,2,FALSE)</f>
        <v>3</v>
      </c>
      <c r="M1335">
        <f>Data_Sales[[#This Row],[Price]]*Data_Sales[[#This Row],[Quantity]]</f>
        <v>795</v>
      </c>
    </row>
    <row r="1336" spans="1:13" x14ac:dyDescent="0.35">
      <c r="A1336" t="s">
        <v>1373</v>
      </c>
      <c r="B1336" s="2">
        <v>44376</v>
      </c>
      <c r="C1336">
        <v>15</v>
      </c>
      <c r="D1336" t="s">
        <v>46</v>
      </c>
      <c r="E1336" t="s">
        <v>33</v>
      </c>
      <c r="F1336" t="s">
        <v>24</v>
      </c>
      <c r="G1336" t="s">
        <v>2043</v>
      </c>
      <c r="H1336">
        <v>159</v>
      </c>
      <c r="I1336">
        <v>5</v>
      </c>
      <c r="J1336" t="str">
        <f>VLOOKUP(Data_Sales[[#This Row],[Sales Person]],Data_Persons!$C$1:$D$9,2,FALSE)</f>
        <v>Steve</v>
      </c>
      <c r="K1336">
        <f>INDEX(Data_Persons!$B$2:$D$10,MATCH(Data_Sales[[#This Row],[Sales Person]],Data_Persons!$C$2:$C$9,0),1)</f>
        <v>6</v>
      </c>
      <c r="L1336">
        <f>VLOOKUP(Data_Sales[[#This Row],[Manager]],Data_Persons!$A$1:$C$9,2,FALSE)</f>
        <v>4</v>
      </c>
      <c r="M1336">
        <f>Data_Sales[[#This Row],[Price]]*Data_Sales[[#This Row],[Quantity]]</f>
        <v>795</v>
      </c>
    </row>
    <row r="1337" spans="1:13" x14ac:dyDescent="0.35">
      <c r="A1337" t="s">
        <v>1374</v>
      </c>
      <c r="B1337" s="2">
        <v>44381</v>
      </c>
      <c r="C1337">
        <v>10</v>
      </c>
      <c r="D1337" t="s">
        <v>65</v>
      </c>
      <c r="E1337" t="s">
        <v>38</v>
      </c>
      <c r="F1337" t="s">
        <v>14</v>
      </c>
      <c r="G1337" t="s">
        <v>2043</v>
      </c>
      <c r="H1337">
        <v>159</v>
      </c>
      <c r="I1337">
        <v>2</v>
      </c>
      <c r="J1337" t="str">
        <f>VLOOKUP(Data_Sales[[#This Row],[Sales Person]],Data_Persons!$C$1:$D$9,2,FALSE)</f>
        <v>Philip</v>
      </c>
      <c r="K1337">
        <f>INDEX(Data_Persons!$B$2:$D$10,MATCH(Data_Sales[[#This Row],[Sales Person]],Data_Persons!$C$2:$C$9,0),1)</f>
        <v>8</v>
      </c>
      <c r="L1337">
        <f>VLOOKUP(Data_Sales[[#This Row],[Manager]],Data_Persons!$A$1:$C$9,2,FALSE)</f>
        <v>8</v>
      </c>
      <c r="M1337">
        <f>Data_Sales[[#This Row],[Price]]*Data_Sales[[#This Row],[Quantity]]</f>
        <v>318</v>
      </c>
    </row>
    <row r="1338" spans="1:13" x14ac:dyDescent="0.35">
      <c r="A1338" t="s">
        <v>1375</v>
      </c>
      <c r="B1338" s="2">
        <v>44384</v>
      </c>
      <c r="C1338">
        <v>20</v>
      </c>
      <c r="D1338" t="s">
        <v>8</v>
      </c>
      <c r="E1338" t="s">
        <v>9</v>
      </c>
      <c r="F1338" t="s">
        <v>10</v>
      </c>
      <c r="G1338" t="s">
        <v>2043</v>
      </c>
      <c r="H1338">
        <v>159</v>
      </c>
      <c r="I1338">
        <v>9</v>
      </c>
      <c r="J1338" t="str">
        <f>VLOOKUP(Data_Sales[[#This Row],[Sales Person]],Data_Persons!$C$1:$D$9,2,FALSE)</f>
        <v>Jeff</v>
      </c>
      <c r="K1338">
        <f>INDEX(Data_Persons!$B$2:$D$10,MATCH(Data_Sales[[#This Row],[Sales Person]],Data_Persons!$C$2:$C$9,0),1)</f>
        <v>3</v>
      </c>
      <c r="L1338">
        <f>VLOOKUP(Data_Sales[[#This Row],[Manager]],Data_Persons!$A$1:$C$9,2,FALSE)</f>
        <v>3</v>
      </c>
      <c r="M1338">
        <f>Data_Sales[[#This Row],[Price]]*Data_Sales[[#This Row],[Quantity]]</f>
        <v>1431</v>
      </c>
    </row>
    <row r="1339" spans="1:13" x14ac:dyDescent="0.35">
      <c r="A1339" t="s">
        <v>1376</v>
      </c>
      <c r="B1339" s="2">
        <v>44384</v>
      </c>
      <c r="C1339">
        <v>10</v>
      </c>
      <c r="D1339" t="s">
        <v>65</v>
      </c>
      <c r="E1339" t="s">
        <v>13</v>
      </c>
      <c r="F1339" t="s">
        <v>14</v>
      </c>
      <c r="G1339" t="s">
        <v>2043</v>
      </c>
      <c r="H1339">
        <v>159</v>
      </c>
      <c r="I1339">
        <v>7</v>
      </c>
      <c r="J1339" t="str">
        <f>VLOOKUP(Data_Sales[[#This Row],[Sales Person]],Data_Persons!$C$1:$D$9,2,FALSE)</f>
        <v>Steve</v>
      </c>
      <c r="K1339">
        <f>INDEX(Data_Persons!$B$2:$D$10,MATCH(Data_Sales[[#This Row],[Sales Person]],Data_Persons!$C$2:$C$9,0),1)</f>
        <v>4</v>
      </c>
      <c r="L1339">
        <f>VLOOKUP(Data_Sales[[#This Row],[Manager]],Data_Persons!$A$1:$C$9,2,FALSE)</f>
        <v>4</v>
      </c>
      <c r="M1339">
        <f>Data_Sales[[#This Row],[Price]]*Data_Sales[[#This Row],[Quantity]]</f>
        <v>1113</v>
      </c>
    </row>
    <row r="1340" spans="1:13" x14ac:dyDescent="0.35">
      <c r="A1340" t="s">
        <v>1377</v>
      </c>
      <c r="B1340" s="2">
        <v>44384</v>
      </c>
      <c r="C1340">
        <v>13</v>
      </c>
      <c r="D1340" t="s">
        <v>32</v>
      </c>
      <c r="E1340" t="s">
        <v>33</v>
      </c>
      <c r="F1340" t="s">
        <v>24</v>
      </c>
      <c r="G1340" t="s">
        <v>2043</v>
      </c>
      <c r="H1340">
        <v>159</v>
      </c>
      <c r="I1340">
        <v>9</v>
      </c>
      <c r="J1340" t="str">
        <f>VLOOKUP(Data_Sales[[#This Row],[Sales Person]],Data_Persons!$C$1:$D$9,2,FALSE)</f>
        <v>Steve</v>
      </c>
      <c r="K1340">
        <f>INDEX(Data_Persons!$B$2:$D$10,MATCH(Data_Sales[[#This Row],[Sales Person]],Data_Persons!$C$2:$C$9,0),1)</f>
        <v>6</v>
      </c>
      <c r="L1340">
        <f>VLOOKUP(Data_Sales[[#This Row],[Manager]],Data_Persons!$A$1:$C$9,2,FALSE)</f>
        <v>4</v>
      </c>
      <c r="M1340">
        <f>Data_Sales[[#This Row],[Price]]*Data_Sales[[#This Row],[Quantity]]</f>
        <v>1431</v>
      </c>
    </row>
    <row r="1341" spans="1:13" x14ac:dyDescent="0.35">
      <c r="A1341" t="s">
        <v>1378</v>
      </c>
      <c r="B1341" s="2">
        <v>44386</v>
      </c>
      <c r="C1341">
        <v>10</v>
      </c>
      <c r="D1341" t="s">
        <v>65</v>
      </c>
      <c r="E1341" t="s">
        <v>38</v>
      </c>
      <c r="F1341" t="s">
        <v>14</v>
      </c>
      <c r="G1341" t="s">
        <v>2043</v>
      </c>
      <c r="H1341">
        <v>159</v>
      </c>
      <c r="I1341">
        <v>3</v>
      </c>
      <c r="J1341" t="str">
        <f>VLOOKUP(Data_Sales[[#This Row],[Sales Person]],Data_Persons!$C$1:$D$9,2,FALSE)</f>
        <v>Philip</v>
      </c>
      <c r="K1341">
        <f>INDEX(Data_Persons!$B$2:$D$10,MATCH(Data_Sales[[#This Row],[Sales Person]],Data_Persons!$C$2:$C$9,0),1)</f>
        <v>8</v>
      </c>
      <c r="L1341">
        <f>VLOOKUP(Data_Sales[[#This Row],[Manager]],Data_Persons!$A$1:$C$9,2,FALSE)</f>
        <v>8</v>
      </c>
      <c r="M1341">
        <f>Data_Sales[[#This Row],[Price]]*Data_Sales[[#This Row],[Quantity]]</f>
        <v>477</v>
      </c>
    </row>
    <row r="1342" spans="1:13" x14ac:dyDescent="0.35">
      <c r="A1342" t="s">
        <v>1379</v>
      </c>
      <c r="B1342" s="2">
        <v>44388</v>
      </c>
      <c r="C1342">
        <v>20</v>
      </c>
      <c r="D1342" t="s">
        <v>8</v>
      </c>
      <c r="E1342" t="s">
        <v>35</v>
      </c>
      <c r="F1342" t="s">
        <v>10</v>
      </c>
      <c r="G1342" t="s">
        <v>2043</v>
      </c>
      <c r="H1342">
        <v>159</v>
      </c>
      <c r="I1342">
        <v>3</v>
      </c>
      <c r="J1342" t="str">
        <f>VLOOKUP(Data_Sales[[#This Row],[Sales Person]],Data_Persons!$C$1:$D$9,2,FALSE)</f>
        <v>Jeff</v>
      </c>
      <c r="K1342">
        <f>INDEX(Data_Persons!$B$2:$D$10,MATCH(Data_Sales[[#This Row],[Sales Person]],Data_Persons!$C$2:$C$9,0),1)</f>
        <v>5</v>
      </c>
      <c r="L1342">
        <f>VLOOKUP(Data_Sales[[#This Row],[Manager]],Data_Persons!$A$1:$C$9,2,FALSE)</f>
        <v>3</v>
      </c>
      <c r="M1342">
        <f>Data_Sales[[#This Row],[Price]]*Data_Sales[[#This Row],[Quantity]]</f>
        <v>477</v>
      </c>
    </row>
    <row r="1343" spans="1:13" x14ac:dyDescent="0.35">
      <c r="A1343" t="s">
        <v>1380</v>
      </c>
      <c r="B1343" s="2">
        <v>44388</v>
      </c>
      <c r="C1343">
        <v>3</v>
      </c>
      <c r="D1343" t="s">
        <v>26</v>
      </c>
      <c r="E1343" t="s">
        <v>17</v>
      </c>
      <c r="F1343" t="s">
        <v>18</v>
      </c>
      <c r="G1343" t="s">
        <v>2043</v>
      </c>
      <c r="H1343">
        <v>159</v>
      </c>
      <c r="I1343">
        <v>5</v>
      </c>
      <c r="J1343" t="str">
        <f>VLOOKUP(Data_Sales[[#This Row],[Sales Person]],Data_Persons!$C$1:$D$9,2,FALSE)</f>
        <v>Jeff</v>
      </c>
      <c r="K1343">
        <f>INDEX(Data_Persons!$B$2:$D$10,MATCH(Data_Sales[[#This Row],[Sales Person]],Data_Persons!$C$2:$C$9,0),1)</f>
        <v>2</v>
      </c>
      <c r="L1343">
        <f>VLOOKUP(Data_Sales[[#This Row],[Manager]],Data_Persons!$A$1:$C$9,2,FALSE)</f>
        <v>3</v>
      </c>
      <c r="M1343">
        <f>Data_Sales[[#This Row],[Price]]*Data_Sales[[#This Row],[Quantity]]</f>
        <v>795</v>
      </c>
    </row>
    <row r="1344" spans="1:13" x14ac:dyDescent="0.35">
      <c r="A1344" t="s">
        <v>1381</v>
      </c>
      <c r="B1344" s="2">
        <v>44390</v>
      </c>
      <c r="C1344">
        <v>17</v>
      </c>
      <c r="D1344" t="s">
        <v>60</v>
      </c>
      <c r="E1344" t="s">
        <v>35</v>
      </c>
      <c r="F1344" t="s">
        <v>10</v>
      </c>
      <c r="G1344" t="s">
        <v>2043</v>
      </c>
      <c r="H1344">
        <v>159</v>
      </c>
      <c r="I1344">
        <v>6</v>
      </c>
      <c r="J1344" t="str">
        <f>VLOOKUP(Data_Sales[[#This Row],[Sales Person]],Data_Persons!$C$1:$D$9,2,FALSE)</f>
        <v>Jeff</v>
      </c>
      <c r="K1344">
        <f>INDEX(Data_Persons!$B$2:$D$10,MATCH(Data_Sales[[#This Row],[Sales Person]],Data_Persons!$C$2:$C$9,0),1)</f>
        <v>5</v>
      </c>
      <c r="L1344">
        <f>VLOOKUP(Data_Sales[[#This Row],[Manager]],Data_Persons!$A$1:$C$9,2,FALSE)</f>
        <v>3</v>
      </c>
      <c r="M1344">
        <f>Data_Sales[[#This Row],[Price]]*Data_Sales[[#This Row],[Quantity]]</f>
        <v>954</v>
      </c>
    </row>
    <row r="1345" spans="1:13" x14ac:dyDescent="0.35">
      <c r="A1345" t="s">
        <v>1382</v>
      </c>
      <c r="B1345" s="2">
        <v>44390</v>
      </c>
      <c r="C1345">
        <v>11</v>
      </c>
      <c r="D1345" t="s">
        <v>112</v>
      </c>
      <c r="E1345" t="s">
        <v>23</v>
      </c>
      <c r="F1345" t="s">
        <v>24</v>
      </c>
      <c r="G1345" t="s">
        <v>2043</v>
      </c>
      <c r="H1345">
        <v>159</v>
      </c>
      <c r="I1345">
        <v>5</v>
      </c>
      <c r="J1345" t="str">
        <f>VLOOKUP(Data_Sales[[#This Row],[Sales Person]],Data_Persons!$C$1:$D$9,2,FALSE)</f>
        <v>Sara</v>
      </c>
      <c r="K1345">
        <f>INDEX(Data_Persons!$B$2:$D$10,MATCH(Data_Sales[[#This Row],[Sales Person]],Data_Persons!$C$2:$C$9,0),1)</f>
        <v>5</v>
      </c>
      <c r="L1345">
        <f>VLOOKUP(Data_Sales[[#This Row],[Manager]],Data_Persons!$A$1:$C$9,2,FALSE)</f>
        <v>5</v>
      </c>
      <c r="M1345">
        <f>Data_Sales[[#This Row],[Price]]*Data_Sales[[#This Row],[Quantity]]</f>
        <v>795</v>
      </c>
    </row>
    <row r="1346" spans="1:13" x14ac:dyDescent="0.35">
      <c r="A1346" t="s">
        <v>1383</v>
      </c>
      <c r="B1346" s="2">
        <v>44394</v>
      </c>
      <c r="C1346">
        <v>17</v>
      </c>
      <c r="D1346" t="s">
        <v>60</v>
      </c>
      <c r="E1346" t="s">
        <v>9</v>
      </c>
      <c r="F1346" t="s">
        <v>10</v>
      </c>
      <c r="G1346" t="s">
        <v>2043</v>
      </c>
      <c r="H1346">
        <v>159</v>
      </c>
      <c r="I1346">
        <v>2</v>
      </c>
      <c r="J1346" t="str">
        <f>VLOOKUP(Data_Sales[[#This Row],[Sales Person]],Data_Persons!$C$1:$D$9,2,FALSE)</f>
        <v>Jeff</v>
      </c>
      <c r="K1346">
        <f>INDEX(Data_Persons!$B$2:$D$10,MATCH(Data_Sales[[#This Row],[Sales Person]],Data_Persons!$C$2:$C$9,0),1)</f>
        <v>3</v>
      </c>
      <c r="L1346">
        <f>VLOOKUP(Data_Sales[[#This Row],[Manager]],Data_Persons!$A$1:$C$9,2,FALSE)</f>
        <v>3</v>
      </c>
      <c r="M1346">
        <f>Data_Sales[[#This Row],[Price]]*Data_Sales[[#This Row],[Quantity]]</f>
        <v>318</v>
      </c>
    </row>
    <row r="1347" spans="1:13" x14ac:dyDescent="0.35">
      <c r="A1347" t="s">
        <v>1384</v>
      </c>
      <c r="B1347" s="2">
        <v>44394</v>
      </c>
      <c r="C1347">
        <v>15</v>
      </c>
      <c r="D1347" t="s">
        <v>46</v>
      </c>
      <c r="E1347" t="s">
        <v>33</v>
      </c>
      <c r="F1347" t="s">
        <v>24</v>
      </c>
      <c r="G1347" t="s">
        <v>2043</v>
      </c>
      <c r="H1347">
        <v>159</v>
      </c>
      <c r="I1347">
        <v>3</v>
      </c>
      <c r="J1347" t="str">
        <f>VLOOKUP(Data_Sales[[#This Row],[Sales Person]],Data_Persons!$C$1:$D$9,2,FALSE)</f>
        <v>Steve</v>
      </c>
      <c r="K1347">
        <f>INDEX(Data_Persons!$B$2:$D$10,MATCH(Data_Sales[[#This Row],[Sales Person]],Data_Persons!$C$2:$C$9,0),1)</f>
        <v>6</v>
      </c>
      <c r="L1347">
        <f>VLOOKUP(Data_Sales[[#This Row],[Manager]],Data_Persons!$A$1:$C$9,2,FALSE)</f>
        <v>4</v>
      </c>
      <c r="M1347">
        <f>Data_Sales[[#This Row],[Price]]*Data_Sales[[#This Row],[Quantity]]</f>
        <v>477</v>
      </c>
    </row>
    <row r="1348" spans="1:13" x14ac:dyDescent="0.35">
      <c r="A1348" t="s">
        <v>1385</v>
      </c>
      <c r="B1348" s="2">
        <v>44395</v>
      </c>
      <c r="C1348">
        <v>5</v>
      </c>
      <c r="D1348" t="s">
        <v>20</v>
      </c>
      <c r="E1348" t="s">
        <v>27</v>
      </c>
      <c r="F1348" t="s">
        <v>18</v>
      </c>
      <c r="G1348" t="s">
        <v>2043</v>
      </c>
      <c r="H1348">
        <v>159</v>
      </c>
      <c r="I1348">
        <v>1</v>
      </c>
      <c r="J1348" t="str">
        <f>VLOOKUP(Data_Sales[[#This Row],[Sales Person]],Data_Persons!$C$1:$D$9,2,FALSE)</f>
        <v>Sara</v>
      </c>
      <c r="K1348">
        <f>INDEX(Data_Persons!$B$2:$D$10,MATCH(Data_Sales[[#This Row],[Sales Person]],Data_Persons!$C$2:$C$9,0),1)</f>
        <v>2</v>
      </c>
      <c r="L1348">
        <f>VLOOKUP(Data_Sales[[#This Row],[Manager]],Data_Persons!$A$1:$C$9,2,FALSE)</f>
        <v>5</v>
      </c>
      <c r="M1348">
        <f>Data_Sales[[#This Row],[Price]]*Data_Sales[[#This Row],[Quantity]]</f>
        <v>159</v>
      </c>
    </row>
    <row r="1349" spans="1:13" x14ac:dyDescent="0.35">
      <c r="A1349" t="s">
        <v>1386</v>
      </c>
      <c r="B1349" s="2">
        <v>44395</v>
      </c>
      <c r="C1349">
        <v>12</v>
      </c>
      <c r="D1349" t="s">
        <v>22</v>
      </c>
      <c r="E1349" t="s">
        <v>33</v>
      </c>
      <c r="F1349" t="s">
        <v>24</v>
      </c>
      <c r="G1349" t="s">
        <v>2043</v>
      </c>
      <c r="H1349">
        <v>159</v>
      </c>
      <c r="I1349">
        <v>5</v>
      </c>
      <c r="J1349" t="str">
        <f>VLOOKUP(Data_Sales[[#This Row],[Sales Person]],Data_Persons!$C$1:$D$9,2,FALSE)</f>
        <v>Steve</v>
      </c>
      <c r="K1349">
        <f>INDEX(Data_Persons!$B$2:$D$10,MATCH(Data_Sales[[#This Row],[Sales Person]],Data_Persons!$C$2:$C$9,0),1)</f>
        <v>6</v>
      </c>
      <c r="L1349">
        <f>VLOOKUP(Data_Sales[[#This Row],[Manager]],Data_Persons!$A$1:$C$9,2,FALSE)</f>
        <v>4</v>
      </c>
      <c r="M1349">
        <f>Data_Sales[[#This Row],[Price]]*Data_Sales[[#This Row],[Quantity]]</f>
        <v>795</v>
      </c>
    </row>
    <row r="1350" spans="1:13" x14ac:dyDescent="0.35">
      <c r="A1350" t="s">
        <v>1387</v>
      </c>
      <c r="B1350" s="2">
        <v>44395</v>
      </c>
      <c r="C1350">
        <v>5</v>
      </c>
      <c r="D1350" t="s">
        <v>20</v>
      </c>
      <c r="E1350" t="s">
        <v>17</v>
      </c>
      <c r="F1350" t="s">
        <v>18</v>
      </c>
      <c r="G1350" t="s">
        <v>2043</v>
      </c>
      <c r="H1350">
        <v>159</v>
      </c>
      <c r="I1350">
        <v>9</v>
      </c>
      <c r="J1350" t="str">
        <f>VLOOKUP(Data_Sales[[#This Row],[Sales Person]],Data_Persons!$C$1:$D$9,2,FALSE)</f>
        <v>Jeff</v>
      </c>
      <c r="K1350">
        <f>INDEX(Data_Persons!$B$2:$D$10,MATCH(Data_Sales[[#This Row],[Sales Person]],Data_Persons!$C$2:$C$9,0),1)</f>
        <v>2</v>
      </c>
      <c r="L1350">
        <f>VLOOKUP(Data_Sales[[#This Row],[Manager]],Data_Persons!$A$1:$C$9,2,FALSE)</f>
        <v>3</v>
      </c>
      <c r="M1350">
        <f>Data_Sales[[#This Row],[Price]]*Data_Sales[[#This Row],[Quantity]]</f>
        <v>1431</v>
      </c>
    </row>
    <row r="1351" spans="1:13" x14ac:dyDescent="0.35">
      <c r="A1351" t="s">
        <v>1388</v>
      </c>
      <c r="B1351" s="2">
        <v>44397</v>
      </c>
      <c r="C1351">
        <v>16</v>
      </c>
      <c r="D1351" t="s">
        <v>89</v>
      </c>
      <c r="E1351" t="s">
        <v>35</v>
      </c>
      <c r="F1351" t="s">
        <v>10</v>
      </c>
      <c r="G1351" t="s">
        <v>2043</v>
      </c>
      <c r="H1351">
        <v>159</v>
      </c>
      <c r="I1351">
        <v>3</v>
      </c>
      <c r="J1351" t="str">
        <f>VLOOKUP(Data_Sales[[#This Row],[Sales Person]],Data_Persons!$C$1:$D$9,2,FALSE)</f>
        <v>Jeff</v>
      </c>
      <c r="K1351">
        <f>INDEX(Data_Persons!$B$2:$D$10,MATCH(Data_Sales[[#This Row],[Sales Person]],Data_Persons!$C$2:$C$9,0),1)</f>
        <v>5</v>
      </c>
      <c r="L1351">
        <f>VLOOKUP(Data_Sales[[#This Row],[Manager]],Data_Persons!$A$1:$C$9,2,FALSE)</f>
        <v>3</v>
      </c>
      <c r="M1351">
        <f>Data_Sales[[#This Row],[Price]]*Data_Sales[[#This Row],[Quantity]]</f>
        <v>477</v>
      </c>
    </row>
    <row r="1352" spans="1:13" x14ac:dyDescent="0.35">
      <c r="A1352" t="s">
        <v>1389</v>
      </c>
      <c r="B1352" s="2">
        <v>44397</v>
      </c>
      <c r="C1352">
        <v>20</v>
      </c>
      <c r="D1352" t="s">
        <v>8</v>
      </c>
      <c r="E1352" t="s">
        <v>35</v>
      </c>
      <c r="F1352" t="s">
        <v>10</v>
      </c>
      <c r="G1352" t="s">
        <v>2043</v>
      </c>
      <c r="H1352">
        <v>159</v>
      </c>
      <c r="I1352">
        <v>4</v>
      </c>
      <c r="J1352" t="str">
        <f>VLOOKUP(Data_Sales[[#This Row],[Sales Person]],Data_Persons!$C$1:$D$9,2,FALSE)</f>
        <v>Jeff</v>
      </c>
      <c r="K1352">
        <f>INDEX(Data_Persons!$B$2:$D$10,MATCH(Data_Sales[[#This Row],[Sales Person]],Data_Persons!$C$2:$C$9,0),1)</f>
        <v>5</v>
      </c>
      <c r="L1352">
        <f>VLOOKUP(Data_Sales[[#This Row],[Manager]],Data_Persons!$A$1:$C$9,2,FALSE)</f>
        <v>3</v>
      </c>
      <c r="M1352">
        <f>Data_Sales[[#This Row],[Price]]*Data_Sales[[#This Row],[Quantity]]</f>
        <v>636</v>
      </c>
    </row>
    <row r="1353" spans="1:13" x14ac:dyDescent="0.35">
      <c r="A1353" t="s">
        <v>1390</v>
      </c>
      <c r="B1353" s="2">
        <v>44402</v>
      </c>
      <c r="C1353">
        <v>12</v>
      </c>
      <c r="D1353" t="s">
        <v>22</v>
      </c>
      <c r="E1353" t="s">
        <v>23</v>
      </c>
      <c r="F1353" t="s">
        <v>24</v>
      </c>
      <c r="G1353" t="s">
        <v>2043</v>
      </c>
      <c r="H1353">
        <v>159</v>
      </c>
      <c r="I1353">
        <v>7</v>
      </c>
      <c r="J1353" t="str">
        <f>VLOOKUP(Data_Sales[[#This Row],[Sales Person]],Data_Persons!$C$1:$D$9,2,FALSE)</f>
        <v>Sara</v>
      </c>
      <c r="K1353">
        <f>INDEX(Data_Persons!$B$2:$D$10,MATCH(Data_Sales[[#This Row],[Sales Person]],Data_Persons!$C$2:$C$9,0),1)</f>
        <v>5</v>
      </c>
      <c r="L1353">
        <f>VLOOKUP(Data_Sales[[#This Row],[Manager]],Data_Persons!$A$1:$C$9,2,FALSE)</f>
        <v>5</v>
      </c>
      <c r="M1353">
        <f>Data_Sales[[#This Row],[Price]]*Data_Sales[[#This Row],[Quantity]]</f>
        <v>1113</v>
      </c>
    </row>
    <row r="1354" spans="1:13" x14ac:dyDescent="0.35">
      <c r="A1354" t="s">
        <v>1391</v>
      </c>
      <c r="B1354" s="2">
        <v>44402</v>
      </c>
      <c r="C1354">
        <v>17</v>
      </c>
      <c r="D1354" t="s">
        <v>60</v>
      </c>
      <c r="E1354" t="s">
        <v>35</v>
      </c>
      <c r="F1354" t="s">
        <v>10</v>
      </c>
      <c r="G1354" t="s">
        <v>2043</v>
      </c>
      <c r="H1354">
        <v>159</v>
      </c>
      <c r="I1354">
        <v>8</v>
      </c>
      <c r="J1354" t="str">
        <f>VLOOKUP(Data_Sales[[#This Row],[Sales Person]],Data_Persons!$C$1:$D$9,2,FALSE)</f>
        <v>Jeff</v>
      </c>
      <c r="K1354">
        <f>INDEX(Data_Persons!$B$2:$D$10,MATCH(Data_Sales[[#This Row],[Sales Person]],Data_Persons!$C$2:$C$9,0),1)</f>
        <v>5</v>
      </c>
      <c r="L1354">
        <f>VLOOKUP(Data_Sales[[#This Row],[Manager]],Data_Persons!$A$1:$C$9,2,FALSE)</f>
        <v>3</v>
      </c>
      <c r="M1354">
        <f>Data_Sales[[#This Row],[Price]]*Data_Sales[[#This Row],[Quantity]]</f>
        <v>1272</v>
      </c>
    </row>
    <row r="1355" spans="1:13" x14ac:dyDescent="0.35">
      <c r="A1355" t="s">
        <v>1392</v>
      </c>
      <c r="B1355" s="2">
        <v>44403</v>
      </c>
      <c r="C1355">
        <v>13</v>
      </c>
      <c r="D1355" t="s">
        <v>32</v>
      </c>
      <c r="E1355" t="s">
        <v>23</v>
      </c>
      <c r="F1355" t="s">
        <v>24</v>
      </c>
      <c r="G1355" t="s">
        <v>2043</v>
      </c>
      <c r="H1355">
        <v>159</v>
      </c>
      <c r="I1355">
        <v>4</v>
      </c>
      <c r="J1355" t="str">
        <f>VLOOKUP(Data_Sales[[#This Row],[Sales Person]],Data_Persons!$C$1:$D$9,2,FALSE)</f>
        <v>Sara</v>
      </c>
      <c r="K1355">
        <f>INDEX(Data_Persons!$B$2:$D$10,MATCH(Data_Sales[[#This Row],[Sales Person]],Data_Persons!$C$2:$C$9,0),1)</f>
        <v>5</v>
      </c>
      <c r="L1355">
        <f>VLOOKUP(Data_Sales[[#This Row],[Manager]],Data_Persons!$A$1:$C$9,2,FALSE)</f>
        <v>5</v>
      </c>
      <c r="M1355">
        <f>Data_Sales[[#This Row],[Price]]*Data_Sales[[#This Row],[Quantity]]</f>
        <v>636</v>
      </c>
    </row>
    <row r="1356" spans="1:13" x14ac:dyDescent="0.35">
      <c r="A1356" t="s">
        <v>1393</v>
      </c>
      <c r="B1356" s="2">
        <v>44403</v>
      </c>
      <c r="C1356">
        <v>15</v>
      </c>
      <c r="D1356" t="s">
        <v>46</v>
      </c>
      <c r="E1356" t="s">
        <v>23</v>
      </c>
      <c r="F1356" t="s">
        <v>24</v>
      </c>
      <c r="G1356" t="s">
        <v>2043</v>
      </c>
      <c r="H1356">
        <v>159</v>
      </c>
      <c r="I1356">
        <v>9</v>
      </c>
      <c r="J1356" t="str">
        <f>VLOOKUP(Data_Sales[[#This Row],[Sales Person]],Data_Persons!$C$1:$D$9,2,FALSE)</f>
        <v>Sara</v>
      </c>
      <c r="K1356">
        <f>INDEX(Data_Persons!$B$2:$D$10,MATCH(Data_Sales[[#This Row],[Sales Person]],Data_Persons!$C$2:$C$9,0),1)</f>
        <v>5</v>
      </c>
      <c r="L1356">
        <f>VLOOKUP(Data_Sales[[#This Row],[Manager]],Data_Persons!$A$1:$C$9,2,FALSE)</f>
        <v>5</v>
      </c>
      <c r="M1356">
        <f>Data_Sales[[#This Row],[Price]]*Data_Sales[[#This Row],[Quantity]]</f>
        <v>1431</v>
      </c>
    </row>
    <row r="1357" spans="1:13" x14ac:dyDescent="0.35">
      <c r="A1357" t="s">
        <v>1394</v>
      </c>
      <c r="B1357" s="2">
        <v>44403</v>
      </c>
      <c r="C1357">
        <v>7</v>
      </c>
      <c r="D1357" t="s">
        <v>40</v>
      </c>
      <c r="E1357" t="s">
        <v>38</v>
      </c>
      <c r="F1357" t="s">
        <v>14</v>
      </c>
      <c r="G1357" t="s">
        <v>2043</v>
      </c>
      <c r="H1357">
        <v>159</v>
      </c>
      <c r="I1357">
        <v>6</v>
      </c>
      <c r="J1357" t="str">
        <f>VLOOKUP(Data_Sales[[#This Row],[Sales Person]],Data_Persons!$C$1:$D$9,2,FALSE)</f>
        <v>Philip</v>
      </c>
      <c r="K1357">
        <f>INDEX(Data_Persons!$B$2:$D$10,MATCH(Data_Sales[[#This Row],[Sales Person]],Data_Persons!$C$2:$C$9,0),1)</f>
        <v>8</v>
      </c>
      <c r="L1357">
        <f>VLOOKUP(Data_Sales[[#This Row],[Manager]],Data_Persons!$A$1:$C$9,2,FALSE)</f>
        <v>8</v>
      </c>
      <c r="M1357">
        <f>Data_Sales[[#This Row],[Price]]*Data_Sales[[#This Row],[Quantity]]</f>
        <v>954</v>
      </c>
    </row>
    <row r="1358" spans="1:13" x14ac:dyDescent="0.35">
      <c r="A1358" t="s">
        <v>1395</v>
      </c>
      <c r="B1358" s="2">
        <v>44404</v>
      </c>
      <c r="C1358">
        <v>18</v>
      </c>
      <c r="D1358" t="s">
        <v>49</v>
      </c>
      <c r="E1358" t="s">
        <v>35</v>
      </c>
      <c r="F1358" t="s">
        <v>10</v>
      </c>
      <c r="G1358" t="s">
        <v>2043</v>
      </c>
      <c r="H1358">
        <v>159</v>
      </c>
      <c r="I1358">
        <v>3</v>
      </c>
      <c r="J1358" t="str">
        <f>VLOOKUP(Data_Sales[[#This Row],[Sales Person]],Data_Persons!$C$1:$D$9,2,FALSE)</f>
        <v>Jeff</v>
      </c>
      <c r="K1358">
        <f>INDEX(Data_Persons!$B$2:$D$10,MATCH(Data_Sales[[#This Row],[Sales Person]],Data_Persons!$C$2:$C$9,0),1)</f>
        <v>5</v>
      </c>
      <c r="L1358">
        <f>VLOOKUP(Data_Sales[[#This Row],[Manager]],Data_Persons!$A$1:$C$9,2,FALSE)</f>
        <v>3</v>
      </c>
      <c r="M1358">
        <f>Data_Sales[[#This Row],[Price]]*Data_Sales[[#This Row],[Quantity]]</f>
        <v>477</v>
      </c>
    </row>
    <row r="1359" spans="1:13" x14ac:dyDescent="0.35">
      <c r="A1359" t="s">
        <v>1396</v>
      </c>
      <c r="B1359" s="2">
        <v>44404</v>
      </c>
      <c r="C1359">
        <v>19</v>
      </c>
      <c r="D1359" t="s">
        <v>29</v>
      </c>
      <c r="E1359" t="s">
        <v>9</v>
      </c>
      <c r="F1359" t="s">
        <v>10</v>
      </c>
      <c r="G1359" t="s">
        <v>2043</v>
      </c>
      <c r="H1359">
        <v>159</v>
      </c>
      <c r="I1359">
        <v>8</v>
      </c>
      <c r="J1359" t="str">
        <f>VLOOKUP(Data_Sales[[#This Row],[Sales Person]],Data_Persons!$C$1:$D$9,2,FALSE)</f>
        <v>Jeff</v>
      </c>
      <c r="K1359">
        <f>INDEX(Data_Persons!$B$2:$D$10,MATCH(Data_Sales[[#This Row],[Sales Person]],Data_Persons!$C$2:$C$9,0),1)</f>
        <v>3</v>
      </c>
      <c r="L1359">
        <f>VLOOKUP(Data_Sales[[#This Row],[Manager]],Data_Persons!$A$1:$C$9,2,FALSE)</f>
        <v>3</v>
      </c>
      <c r="M1359">
        <f>Data_Sales[[#This Row],[Price]]*Data_Sales[[#This Row],[Quantity]]</f>
        <v>1272</v>
      </c>
    </row>
    <row r="1360" spans="1:13" x14ac:dyDescent="0.35">
      <c r="A1360" t="s">
        <v>1397</v>
      </c>
      <c r="B1360" s="2">
        <v>44404</v>
      </c>
      <c r="C1360">
        <v>8</v>
      </c>
      <c r="D1360" t="s">
        <v>73</v>
      </c>
      <c r="E1360" t="s">
        <v>13</v>
      </c>
      <c r="F1360" t="s">
        <v>14</v>
      </c>
      <c r="G1360" t="s">
        <v>2043</v>
      </c>
      <c r="H1360">
        <v>159</v>
      </c>
      <c r="I1360">
        <v>8</v>
      </c>
      <c r="J1360" t="str">
        <f>VLOOKUP(Data_Sales[[#This Row],[Sales Person]],Data_Persons!$C$1:$D$9,2,FALSE)</f>
        <v>Steve</v>
      </c>
      <c r="K1360">
        <f>INDEX(Data_Persons!$B$2:$D$10,MATCH(Data_Sales[[#This Row],[Sales Person]],Data_Persons!$C$2:$C$9,0),1)</f>
        <v>4</v>
      </c>
      <c r="L1360">
        <f>VLOOKUP(Data_Sales[[#This Row],[Manager]],Data_Persons!$A$1:$C$9,2,FALSE)</f>
        <v>4</v>
      </c>
      <c r="M1360">
        <f>Data_Sales[[#This Row],[Price]]*Data_Sales[[#This Row],[Quantity]]</f>
        <v>1272</v>
      </c>
    </row>
    <row r="1361" spans="1:13" x14ac:dyDescent="0.35">
      <c r="A1361" t="s">
        <v>1398</v>
      </c>
      <c r="B1361" s="2">
        <v>44406</v>
      </c>
      <c r="C1361">
        <v>5</v>
      </c>
      <c r="D1361" t="s">
        <v>20</v>
      </c>
      <c r="E1361" t="s">
        <v>27</v>
      </c>
      <c r="F1361" t="s">
        <v>18</v>
      </c>
      <c r="G1361" t="s">
        <v>2043</v>
      </c>
      <c r="H1361">
        <v>159</v>
      </c>
      <c r="I1361">
        <v>1</v>
      </c>
      <c r="J1361" t="str">
        <f>VLOOKUP(Data_Sales[[#This Row],[Sales Person]],Data_Persons!$C$1:$D$9,2,FALSE)</f>
        <v>Sara</v>
      </c>
      <c r="K1361">
        <f>INDEX(Data_Persons!$B$2:$D$10,MATCH(Data_Sales[[#This Row],[Sales Person]],Data_Persons!$C$2:$C$9,0),1)</f>
        <v>2</v>
      </c>
      <c r="L1361">
        <f>VLOOKUP(Data_Sales[[#This Row],[Manager]],Data_Persons!$A$1:$C$9,2,FALSE)</f>
        <v>5</v>
      </c>
      <c r="M1361">
        <f>Data_Sales[[#This Row],[Price]]*Data_Sales[[#This Row],[Quantity]]</f>
        <v>159</v>
      </c>
    </row>
    <row r="1362" spans="1:13" x14ac:dyDescent="0.35">
      <c r="A1362" t="s">
        <v>1399</v>
      </c>
      <c r="B1362" s="2">
        <v>44411</v>
      </c>
      <c r="C1362">
        <v>7</v>
      </c>
      <c r="D1362" t="s">
        <v>40</v>
      </c>
      <c r="E1362" t="s">
        <v>13</v>
      </c>
      <c r="F1362" t="s">
        <v>14</v>
      </c>
      <c r="G1362" t="s">
        <v>2043</v>
      </c>
      <c r="H1362">
        <v>159</v>
      </c>
      <c r="I1362">
        <v>2</v>
      </c>
      <c r="J1362" t="str">
        <f>VLOOKUP(Data_Sales[[#This Row],[Sales Person]],Data_Persons!$C$1:$D$9,2,FALSE)</f>
        <v>Steve</v>
      </c>
      <c r="K1362">
        <f>INDEX(Data_Persons!$B$2:$D$10,MATCH(Data_Sales[[#This Row],[Sales Person]],Data_Persons!$C$2:$C$9,0),1)</f>
        <v>4</v>
      </c>
      <c r="L1362">
        <f>VLOOKUP(Data_Sales[[#This Row],[Manager]],Data_Persons!$A$1:$C$9,2,FALSE)</f>
        <v>4</v>
      </c>
      <c r="M1362">
        <f>Data_Sales[[#This Row],[Price]]*Data_Sales[[#This Row],[Quantity]]</f>
        <v>318</v>
      </c>
    </row>
    <row r="1363" spans="1:13" x14ac:dyDescent="0.35">
      <c r="A1363" t="s">
        <v>1400</v>
      </c>
      <c r="B1363" s="2">
        <v>44411</v>
      </c>
      <c r="C1363">
        <v>1</v>
      </c>
      <c r="D1363" t="s">
        <v>58</v>
      </c>
      <c r="E1363" t="s">
        <v>17</v>
      </c>
      <c r="F1363" t="s">
        <v>18</v>
      </c>
      <c r="G1363" t="s">
        <v>2043</v>
      </c>
      <c r="H1363">
        <v>159</v>
      </c>
      <c r="I1363">
        <v>9</v>
      </c>
      <c r="J1363" t="str">
        <f>VLOOKUP(Data_Sales[[#This Row],[Sales Person]],Data_Persons!$C$1:$D$9,2,FALSE)</f>
        <v>Jeff</v>
      </c>
      <c r="K1363">
        <f>INDEX(Data_Persons!$B$2:$D$10,MATCH(Data_Sales[[#This Row],[Sales Person]],Data_Persons!$C$2:$C$9,0),1)</f>
        <v>2</v>
      </c>
      <c r="L1363">
        <f>VLOOKUP(Data_Sales[[#This Row],[Manager]],Data_Persons!$A$1:$C$9,2,FALSE)</f>
        <v>3</v>
      </c>
      <c r="M1363">
        <f>Data_Sales[[#This Row],[Price]]*Data_Sales[[#This Row],[Quantity]]</f>
        <v>1431</v>
      </c>
    </row>
    <row r="1364" spans="1:13" x14ac:dyDescent="0.35">
      <c r="A1364" t="s">
        <v>1401</v>
      </c>
      <c r="B1364" s="2">
        <v>44412</v>
      </c>
      <c r="C1364">
        <v>12</v>
      </c>
      <c r="D1364" t="s">
        <v>22</v>
      </c>
      <c r="E1364" t="s">
        <v>23</v>
      </c>
      <c r="F1364" t="s">
        <v>24</v>
      </c>
      <c r="G1364" t="s">
        <v>2043</v>
      </c>
      <c r="H1364">
        <v>159</v>
      </c>
      <c r="I1364">
        <v>0</v>
      </c>
      <c r="J1364" t="str">
        <f>VLOOKUP(Data_Sales[[#This Row],[Sales Person]],Data_Persons!$C$1:$D$9,2,FALSE)</f>
        <v>Sara</v>
      </c>
      <c r="K1364">
        <f>INDEX(Data_Persons!$B$2:$D$10,MATCH(Data_Sales[[#This Row],[Sales Person]],Data_Persons!$C$2:$C$9,0),1)</f>
        <v>5</v>
      </c>
      <c r="L1364">
        <f>VLOOKUP(Data_Sales[[#This Row],[Manager]],Data_Persons!$A$1:$C$9,2,FALSE)</f>
        <v>5</v>
      </c>
      <c r="M1364">
        <f>Data_Sales[[#This Row],[Price]]*Data_Sales[[#This Row],[Quantity]]</f>
        <v>0</v>
      </c>
    </row>
    <row r="1365" spans="1:13" x14ac:dyDescent="0.35">
      <c r="A1365" t="s">
        <v>1402</v>
      </c>
      <c r="B1365" s="2">
        <v>44412</v>
      </c>
      <c r="C1365">
        <v>19</v>
      </c>
      <c r="D1365" t="s">
        <v>29</v>
      </c>
      <c r="E1365" t="s">
        <v>35</v>
      </c>
      <c r="F1365" t="s">
        <v>10</v>
      </c>
      <c r="G1365" t="s">
        <v>2043</v>
      </c>
      <c r="H1365">
        <v>159</v>
      </c>
      <c r="I1365">
        <v>8</v>
      </c>
      <c r="J1365" t="str">
        <f>VLOOKUP(Data_Sales[[#This Row],[Sales Person]],Data_Persons!$C$1:$D$9,2,FALSE)</f>
        <v>Jeff</v>
      </c>
      <c r="K1365">
        <f>INDEX(Data_Persons!$B$2:$D$10,MATCH(Data_Sales[[#This Row],[Sales Person]],Data_Persons!$C$2:$C$9,0),1)</f>
        <v>5</v>
      </c>
      <c r="L1365">
        <f>VLOOKUP(Data_Sales[[#This Row],[Manager]],Data_Persons!$A$1:$C$9,2,FALSE)</f>
        <v>3</v>
      </c>
      <c r="M1365">
        <f>Data_Sales[[#This Row],[Price]]*Data_Sales[[#This Row],[Quantity]]</f>
        <v>1272</v>
      </c>
    </row>
    <row r="1366" spans="1:13" x14ac:dyDescent="0.35">
      <c r="A1366" t="s">
        <v>1403</v>
      </c>
      <c r="B1366" s="2">
        <v>44413</v>
      </c>
      <c r="C1366">
        <v>13</v>
      </c>
      <c r="D1366" t="s">
        <v>32</v>
      </c>
      <c r="E1366" t="s">
        <v>33</v>
      </c>
      <c r="F1366" t="s">
        <v>24</v>
      </c>
      <c r="G1366" t="s">
        <v>2043</v>
      </c>
      <c r="H1366">
        <v>159</v>
      </c>
      <c r="I1366">
        <v>5</v>
      </c>
      <c r="J1366" t="str">
        <f>VLOOKUP(Data_Sales[[#This Row],[Sales Person]],Data_Persons!$C$1:$D$9,2,FALSE)</f>
        <v>Steve</v>
      </c>
      <c r="K1366">
        <f>INDEX(Data_Persons!$B$2:$D$10,MATCH(Data_Sales[[#This Row],[Sales Person]],Data_Persons!$C$2:$C$9,0),1)</f>
        <v>6</v>
      </c>
      <c r="L1366">
        <f>VLOOKUP(Data_Sales[[#This Row],[Manager]],Data_Persons!$A$1:$C$9,2,FALSE)</f>
        <v>4</v>
      </c>
      <c r="M1366">
        <f>Data_Sales[[#This Row],[Price]]*Data_Sales[[#This Row],[Quantity]]</f>
        <v>795</v>
      </c>
    </row>
    <row r="1367" spans="1:13" x14ac:dyDescent="0.35">
      <c r="A1367" t="s">
        <v>1404</v>
      </c>
      <c r="B1367" s="2">
        <v>44414</v>
      </c>
      <c r="C1367">
        <v>13</v>
      </c>
      <c r="D1367" t="s">
        <v>32</v>
      </c>
      <c r="E1367" t="s">
        <v>33</v>
      </c>
      <c r="F1367" t="s">
        <v>24</v>
      </c>
      <c r="G1367" t="s">
        <v>2043</v>
      </c>
      <c r="H1367">
        <v>159</v>
      </c>
      <c r="I1367">
        <v>3</v>
      </c>
      <c r="J1367" t="str">
        <f>VLOOKUP(Data_Sales[[#This Row],[Sales Person]],Data_Persons!$C$1:$D$9,2,FALSE)</f>
        <v>Steve</v>
      </c>
      <c r="K1367">
        <f>INDEX(Data_Persons!$B$2:$D$10,MATCH(Data_Sales[[#This Row],[Sales Person]],Data_Persons!$C$2:$C$9,0),1)</f>
        <v>6</v>
      </c>
      <c r="L1367">
        <f>VLOOKUP(Data_Sales[[#This Row],[Manager]],Data_Persons!$A$1:$C$9,2,FALSE)</f>
        <v>4</v>
      </c>
      <c r="M1367">
        <f>Data_Sales[[#This Row],[Price]]*Data_Sales[[#This Row],[Quantity]]</f>
        <v>477</v>
      </c>
    </row>
    <row r="1368" spans="1:13" x14ac:dyDescent="0.35">
      <c r="A1368" t="s">
        <v>1405</v>
      </c>
      <c r="B1368" s="2">
        <v>44414</v>
      </c>
      <c r="C1368">
        <v>2</v>
      </c>
      <c r="D1368" t="s">
        <v>71</v>
      </c>
      <c r="E1368" t="s">
        <v>27</v>
      </c>
      <c r="F1368" t="s">
        <v>18</v>
      </c>
      <c r="G1368" t="s">
        <v>2043</v>
      </c>
      <c r="H1368">
        <v>159</v>
      </c>
      <c r="I1368">
        <v>4</v>
      </c>
      <c r="J1368" t="str">
        <f>VLOOKUP(Data_Sales[[#This Row],[Sales Person]],Data_Persons!$C$1:$D$9,2,FALSE)</f>
        <v>Sara</v>
      </c>
      <c r="K1368">
        <f>INDEX(Data_Persons!$B$2:$D$10,MATCH(Data_Sales[[#This Row],[Sales Person]],Data_Persons!$C$2:$C$9,0),1)</f>
        <v>2</v>
      </c>
      <c r="L1368">
        <f>VLOOKUP(Data_Sales[[#This Row],[Manager]],Data_Persons!$A$1:$C$9,2,FALSE)</f>
        <v>5</v>
      </c>
      <c r="M1368">
        <f>Data_Sales[[#This Row],[Price]]*Data_Sales[[#This Row],[Quantity]]</f>
        <v>636</v>
      </c>
    </row>
    <row r="1369" spans="1:13" x14ac:dyDescent="0.35">
      <c r="A1369" t="s">
        <v>1406</v>
      </c>
      <c r="B1369" s="2">
        <v>44415</v>
      </c>
      <c r="C1369">
        <v>7</v>
      </c>
      <c r="D1369" t="s">
        <v>40</v>
      </c>
      <c r="E1369" t="s">
        <v>13</v>
      </c>
      <c r="F1369" t="s">
        <v>14</v>
      </c>
      <c r="G1369" t="s">
        <v>2043</v>
      </c>
      <c r="H1369">
        <v>159</v>
      </c>
      <c r="I1369">
        <v>5</v>
      </c>
      <c r="J1369" t="str">
        <f>VLOOKUP(Data_Sales[[#This Row],[Sales Person]],Data_Persons!$C$1:$D$9,2,FALSE)</f>
        <v>Steve</v>
      </c>
      <c r="K1369">
        <f>INDEX(Data_Persons!$B$2:$D$10,MATCH(Data_Sales[[#This Row],[Sales Person]],Data_Persons!$C$2:$C$9,0),1)</f>
        <v>4</v>
      </c>
      <c r="L1369">
        <f>VLOOKUP(Data_Sales[[#This Row],[Manager]],Data_Persons!$A$1:$C$9,2,FALSE)</f>
        <v>4</v>
      </c>
      <c r="M1369">
        <f>Data_Sales[[#This Row],[Price]]*Data_Sales[[#This Row],[Quantity]]</f>
        <v>795</v>
      </c>
    </row>
    <row r="1370" spans="1:13" x14ac:dyDescent="0.35">
      <c r="A1370" t="s">
        <v>1407</v>
      </c>
      <c r="B1370" s="2">
        <v>44415</v>
      </c>
      <c r="C1370">
        <v>11</v>
      </c>
      <c r="D1370" t="s">
        <v>112</v>
      </c>
      <c r="E1370" t="s">
        <v>33</v>
      </c>
      <c r="F1370" t="s">
        <v>24</v>
      </c>
      <c r="G1370" t="s">
        <v>2043</v>
      </c>
      <c r="H1370">
        <v>159</v>
      </c>
      <c r="I1370">
        <v>4</v>
      </c>
      <c r="J1370" t="str">
        <f>VLOOKUP(Data_Sales[[#This Row],[Sales Person]],Data_Persons!$C$1:$D$9,2,FALSE)</f>
        <v>Steve</v>
      </c>
      <c r="K1370">
        <f>INDEX(Data_Persons!$B$2:$D$10,MATCH(Data_Sales[[#This Row],[Sales Person]],Data_Persons!$C$2:$C$9,0),1)</f>
        <v>6</v>
      </c>
      <c r="L1370">
        <f>VLOOKUP(Data_Sales[[#This Row],[Manager]],Data_Persons!$A$1:$C$9,2,FALSE)</f>
        <v>4</v>
      </c>
      <c r="M1370">
        <f>Data_Sales[[#This Row],[Price]]*Data_Sales[[#This Row],[Quantity]]</f>
        <v>636</v>
      </c>
    </row>
    <row r="1371" spans="1:13" x14ac:dyDescent="0.35">
      <c r="A1371" t="s">
        <v>1408</v>
      </c>
      <c r="B1371" s="2">
        <v>44418</v>
      </c>
      <c r="C1371">
        <v>17</v>
      </c>
      <c r="D1371" t="s">
        <v>60</v>
      </c>
      <c r="E1371" t="s">
        <v>9</v>
      </c>
      <c r="F1371" t="s">
        <v>10</v>
      </c>
      <c r="G1371" t="s">
        <v>2043</v>
      </c>
      <c r="H1371">
        <v>159</v>
      </c>
      <c r="I1371">
        <v>4</v>
      </c>
      <c r="J1371" t="str">
        <f>VLOOKUP(Data_Sales[[#This Row],[Sales Person]],Data_Persons!$C$1:$D$9,2,FALSE)</f>
        <v>Jeff</v>
      </c>
      <c r="K1371">
        <f>INDEX(Data_Persons!$B$2:$D$10,MATCH(Data_Sales[[#This Row],[Sales Person]],Data_Persons!$C$2:$C$9,0),1)</f>
        <v>3</v>
      </c>
      <c r="L1371">
        <f>VLOOKUP(Data_Sales[[#This Row],[Manager]],Data_Persons!$A$1:$C$9,2,FALSE)</f>
        <v>3</v>
      </c>
      <c r="M1371">
        <f>Data_Sales[[#This Row],[Price]]*Data_Sales[[#This Row],[Quantity]]</f>
        <v>636</v>
      </c>
    </row>
    <row r="1372" spans="1:13" x14ac:dyDescent="0.35">
      <c r="A1372" t="s">
        <v>1409</v>
      </c>
      <c r="B1372" s="2">
        <v>44419</v>
      </c>
      <c r="C1372">
        <v>14</v>
      </c>
      <c r="D1372" t="s">
        <v>62</v>
      </c>
      <c r="E1372" t="s">
        <v>23</v>
      </c>
      <c r="F1372" t="s">
        <v>24</v>
      </c>
      <c r="G1372" t="s">
        <v>2043</v>
      </c>
      <c r="H1372">
        <v>159</v>
      </c>
      <c r="I1372">
        <v>6</v>
      </c>
      <c r="J1372" t="str">
        <f>VLOOKUP(Data_Sales[[#This Row],[Sales Person]],Data_Persons!$C$1:$D$9,2,FALSE)</f>
        <v>Sara</v>
      </c>
      <c r="K1372">
        <f>INDEX(Data_Persons!$B$2:$D$10,MATCH(Data_Sales[[#This Row],[Sales Person]],Data_Persons!$C$2:$C$9,0),1)</f>
        <v>5</v>
      </c>
      <c r="L1372">
        <f>VLOOKUP(Data_Sales[[#This Row],[Manager]],Data_Persons!$A$1:$C$9,2,FALSE)</f>
        <v>5</v>
      </c>
      <c r="M1372">
        <f>Data_Sales[[#This Row],[Price]]*Data_Sales[[#This Row],[Quantity]]</f>
        <v>954</v>
      </c>
    </row>
    <row r="1373" spans="1:13" x14ac:dyDescent="0.35">
      <c r="A1373" t="s">
        <v>1410</v>
      </c>
      <c r="B1373" s="2">
        <v>44419</v>
      </c>
      <c r="C1373">
        <v>12</v>
      </c>
      <c r="D1373" t="s">
        <v>22</v>
      </c>
      <c r="E1373" t="s">
        <v>33</v>
      </c>
      <c r="F1373" t="s">
        <v>24</v>
      </c>
      <c r="G1373" t="s">
        <v>2043</v>
      </c>
      <c r="H1373">
        <v>159</v>
      </c>
      <c r="I1373">
        <v>5</v>
      </c>
      <c r="J1373" t="str">
        <f>VLOOKUP(Data_Sales[[#This Row],[Sales Person]],Data_Persons!$C$1:$D$9,2,FALSE)</f>
        <v>Steve</v>
      </c>
      <c r="K1373">
        <f>INDEX(Data_Persons!$B$2:$D$10,MATCH(Data_Sales[[#This Row],[Sales Person]],Data_Persons!$C$2:$C$9,0),1)</f>
        <v>6</v>
      </c>
      <c r="L1373">
        <f>VLOOKUP(Data_Sales[[#This Row],[Manager]],Data_Persons!$A$1:$C$9,2,FALSE)</f>
        <v>4</v>
      </c>
      <c r="M1373">
        <f>Data_Sales[[#This Row],[Price]]*Data_Sales[[#This Row],[Quantity]]</f>
        <v>795</v>
      </c>
    </row>
    <row r="1374" spans="1:13" x14ac:dyDescent="0.35">
      <c r="A1374" t="s">
        <v>1411</v>
      </c>
      <c r="B1374" s="2">
        <v>44425</v>
      </c>
      <c r="C1374">
        <v>2</v>
      </c>
      <c r="D1374" t="s">
        <v>71</v>
      </c>
      <c r="E1374" t="s">
        <v>27</v>
      </c>
      <c r="F1374" t="s">
        <v>18</v>
      </c>
      <c r="G1374" t="s">
        <v>2043</v>
      </c>
      <c r="H1374">
        <v>159</v>
      </c>
      <c r="I1374">
        <v>8</v>
      </c>
      <c r="J1374" t="str">
        <f>VLOOKUP(Data_Sales[[#This Row],[Sales Person]],Data_Persons!$C$1:$D$9,2,FALSE)</f>
        <v>Sara</v>
      </c>
      <c r="K1374">
        <f>INDEX(Data_Persons!$B$2:$D$10,MATCH(Data_Sales[[#This Row],[Sales Person]],Data_Persons!$C$2:$C$9,0),1)</f>
        <v>2</v>
      </c>
      <c r="L1374">
        <f>VLOOKUP(Data_Sales[[#This Row],[Manager]],Data_Persons!$A$1:$C$9,2,FALSE)</f>
        <v>5</v>
      </c>
      <c r="M1374">
        <f>Data_Sales[[#This Row],[Price]]*Data_Sales[[#This Row],[Quantity]]</f>
        <v>1272</v>
      </c>
    </row>
    <row r="1375" spans="1:13" x14ac:dyDescent="0.35">
      <c r="A1375" t="s">
        <v>1412</v>
      </c>
      <c r="B1375" s="2">
        <v>44426</v>
      </c>
      <c r="C1375">
        <v>20</v>
      </c>
      <c r="D1375" t="s">
        <v>8</v>
      </c>
      <c r="E1375" t="s">
        <v>9</v>
      </c>
      <c r="F1375" t="s">
        <v>10</v>
      </c>
      <c r="G1375" t="s">
        <v>2043</v>
      </c>
      <c r="H1375">
        <v>159</v>
      </c>
      <c r="I1375">
        <v>9</v>
      </c>
      <c r="J1375" t="str">
        <f>VLOOKUP(Data_Sales[[#This Row],[Sales Person]],Data_Persons!$C$1:$D$9,2,FALSE)</f>
        <v>Jeff</v>
      </c>
      <c r="K1375">
        <f>INDEX(Data_Persons!$B$2:$D$10,MATCH(Data_Sales[[#This Row],[Sales Person]],Data_Persons!$C$2:$C$9,0),1)</f>
        <v>3</v>
      </c>
      <c r="L1375">
        <f>VLOOKUP(Data_Sales[[#This Row],[Manager]],Data_Persons!$A$1:$C$9,2,FALSE)</f>
        <v>3</v>
      </c>
      <c r="M1375">
        <f>Data_Sales[[#This Row],[Price]]*Data_Sales[[#This Row],[Quantity]]</f>
        <v>1431</v>
      </c>
    </row>
    <row r="1376" spans="1:13" x14ac:dyDescent="0.35">
      <c r="A1376" t="s">
        <v>1413</v>
      </c>
      <c r="B1376" s="2">
        <v>44429</v>
      </c>
      <c r="C1376">
        <v>16</v>
      </c>
      <c r="D1376" t="s">
        <v>89</v>
      </c>
      <c r="E1376" t="s">
        <v>9</v>
      </c>
      <c r="F1376" t="s">
        <v>10</v>
      </c>
      <c r="G1376" t="s">
        <v>2043</v>
      </c>
      <c r="H1376">
        <v>159</v>
      </c>
      <c r="I1376">
        <v>6</v>
      </c>
      <c r="J1376" t="str">
        <f>VLOOKUP(Data_Sales[[#This Row],[Sales Person]],Data_Persons!$C$1:$D$9,2,FALSE)</f>
        <v>Jeff</v>
      </c>
      <c r="K1376">
        <f>INDEX(Data_Persons!$B$2:$D$10,MATCH(Data_Sales[[#This Row],[Sales Person]],Data_Persons!$C$2:$C$9,0),1)</f>
        <v>3</v>
      </c>
      <c r="L1376">
        <f>VLOOKUP(Data_Sales[[#This Row],[Manager]],Data_Persons!$A$1:$C$9,2,FALSE)</f>
        <v>3</v>
      </c>
      <c r="M1376">
        <f>Data_Sales[[#This Row],[Price]]*Data_Sales[[#This Row],[Quantity]]</f>
        <v>954</v>
      </c>
    </row>
    <row r="1377" spans="1:13" x14ac:dyDescent="0.35">
      <c r="A1377" t="s">
        <v>1414</v>
      </c>
      <c r="B1377" s="2">
        <v>44430</v>
      </c>
      <c r="C1377">
        <v>19</v>
      </c>
      <c r="D1377" t="s">
        <v>29</v>
      </c>
      <c r="E1377" t="s">
        <v>9</v>
      </c>
      <c r="F1377" t="s">
        <v>10</v>
      </c>
      <c r="G1377" t="s">
        <v>2043</v>
      </c>
      <c r="H1377">
        <v>159</v>
      </c>
      <c r="I1377">
        <v>8</v>
      </c>
      <c r="J1377" t="str">
        <f>VLOOKUP(Data_Sales[[#This Row],[Sales Person]],Data_Persons!$C$1:$D$9,2,FALSE)</f>
        <v>Jeff</v>
      </c>
      <c r="K1377">
        <f>INDEX(Data_Persons!$B$2:$D$10,MATCH(Data_Sales[[#This Row],[Sales Person]],Data_Persons!$C$2:$C$9,0),1)</f>
        <v>3</v>
      </c>
      <c r="L1377">
        <f>VLOOKUP(Data_Sales[[#This Row],[Manager]],Data_Persons!$A$1:$C$9,2,FALSE)</f>
        <v>3</v>
      </c>
      <c r="M1377">
        <f>Data_Sales[[#This Row],[Price]]*Data_Sales[[#This Row],[Quantity]]</f>
        <v>1272</v>
      </c>
    </row>
    <row r="1378" spans="1:13" x14ac:dyDescent="0.35">
      <c r="A1378" t="s">
        <v>1415</v>
      </c>
      <c r="B1378" s="2">
        <v>44432</v>
      </c>
      <c r="C1378">
        <v>15</v>
      </c>
      <c r="D1378" t="s">
        <v>46</v>
      </c>
      <c r="E1378" t="s">
        <v>33</v>
      </c>
      <c r="F1378" t="s">
        <v>24</v>
      </c>
      <c r="G1378" t="s">
        <v>2043</v>
      </c>
      <c r="H1378">
        <v>159</v>
      </c>
      <c r="I1378">
        <v>1</v>
      </c>
      <c r="J1378" t="str">
        <f>VLOOKUP(Data_Sales[[#This Row],[Sales Person]],Data_Persons!$C$1:$D$9,2,FALSE)</f>
        <v>Steve</v>
      </c>
      <c r="K1378">
        <f>INDEX(Data_Persons!$B$2:$D$10,MATCH(Data_Sales[[#This Row],[Sales Person]],Data_Persons!$C$2:$C$9,0),1)</f>
        <v>6</v>
      </c>
      <c r="L1378">
        <f>VLOOKUP(Data_Sales[[#This Row],[Manager]],Data_Persons!$A$1:$C$9,2,FALSE)</f>
        <v>4</v>
      </c>
      <c r="M1378">
        <f>Data_Sales[[#This Row],[Price]]*Data_Sales[[#This Row],[Quantity]]</f>
        <v>159</v>
      </c>
    </row>
    <row r="1379" spans="1:13" x14ac:dyDescent="0.35">
      <c r="A1379" t="s">
        <v>1416</v>
      </c>
      <c r="B1379" s="2">
        <v>44437</v>
      </c>
      <c r="C1379">
        <v>1</v>
      </c>
      <c r="D1379" t="s">
        <v>58</v>
      </c>
      <c r="E1379" t="s">
        <v>17</v>
      </c>
      <c r="F1379" t="s">
        <v>18</v>
      </c>
      <c r="G1379" t="s">
        <v>2043</v>
      </c>
      <c r="H1379">
        <v>159</v>
      </c>
      <c r="I1379">
        <v>9</v>
      </c>
      <c r="J1379" t="str">
        <f>VLOOKUP(Data_Sales[[#This Row],[Sales Person]],Data_Persons!$C$1:$D$9,2,FALSE)</f>
        <v>Jeff</v>
      </c>
      <c r="K1379">
        <f>INDEX(Data_Persons!$B$2:$D$10,MATCH(Data_Sales[[#This Row],[Sales Person]],Data_Persons!$C$2:$C$9,0),1)</f>
        <v>2</v>
      </c>
      <c r="L1379">
        <f>VLOOKUP(Data_Sales[[#This Row],[Manager]],Data_Persons!$A$1:$C$9,2,FALSE)</f>
        <v>3</v>
      </c>
      <c r="M1379">
        <f>Data_Sales[[#This Row],[Price]]*Data_Sales[[#This Row],[Quantity]]</f>
        <v>1431</v>
      </c>
    </row>
    <row r="1380" spans="1:13" x14ac:dyDescent="0.35">
      <c r="A1380" t="s">
        <v>1417</v>
      </c>
      <c r="B1380" s="2">
        <v>44438</v>
      </c>
      <c r="C1380">
        <v>6</v>
      </c>
      <c r="D1380" t="s">
        <v>12</v>
      </c>
      <c r="E1380" t="s">
        <v>13</v>
      </c>
      <c r="F1380" t="s">
        <v>14</v>
      </c>
      <c r="G1380" t="s">
        <v>2043</v>
      </c>
      <c r="H1380">
        <v>159</v>
      </c>
      <c r="I1380">
        <v>8</v>
      </c>
      <c r="J1380" t="str">
        <f>VLOOKUP(Data_Sales[[#This Row],[Sales Person]],Data_Persons!$C$1:$D$9,2,FALSE)</f>
        <v>Steve</v>
      </c>
      <c r="K1380">
        <f>INDEX(Data_Persons!$B$2:$D$10,MATCH(Data_Sales[[#This Row],[Sales Person]],Data_Persons!$C$2:$C$9,0),1)</f>
        <v>4</v>
      </c>
      <c r="L1380">
        <f>VLOOKUP(Data_Sales[[#This Row],[Manager]],Data_Persons!$A$1:$C$9,2,FALSE)</f>
        <v>4</v>
      </c>
      <c r="M1380">
        <f>Data_Sales[[#This Row],[Price]]*Data_Sales[[#This Row],[Quantity]]</f>
        <v>1272</v>
      </c>
    </row>
    <row r="1381" spans="1:13" x14ac:dyDescent="0.35">
      <c r="A1381" t="s">
        <v>1418</v>
      </c>
      <c r="B1381" s="2">
        <v>44438</v>
      </c>
      <c r="C1381">
        <v>13</v>
      </c>
      <c r="D1381" t="s">
        <v>32</v>
      </c>
      <c r="E1381" t="s">
        <v>33</v>
      </c>
      <c r="F1381" t="s">
        <v>24</v>
      </c>
      <c r="G1381" t="s">
        <v>2043</v>
      </c>
      <c r="H1381">
        <v>159</v>
      </c>
      <c r="I1381">
        <v>8</v>
      </c>
      <c r="J1381" t="str">
        <f>VLOOKUP(Data_Sales[[#This Row],[Sales Person]],Data_Persons!$C$1:$D$9,2,FALSE)</f>
        <v>Steve</v>
      </c>
      <c r="K1381">
        <f>INDEX(Data_Persons!$B$2:$D$10,MATCH(Data_Sales[[#This Row],[Sales Person]],Data_Persons!$C$2:$C$9,0),1)</f>
        <v>6</v>
      </c>
      <c r="L1381">
        <f>VLOOKUP(Data_Sales[[#This Row],[Manager]],Data_Persons!$A$1:$C$9,2,FALSE)</f>
        <v>4</v>
      </c>
      <c r="M1381">
        <f>Data_Sales[[#This Row],[Price]]*Data_Sales[[#This Row],[Quantity]]</f>
        <v>1272</v>
      </c>
    </row>
    <row r="1382" spans="1:13" x14ac:dyDescent="0.35">
      <c r="A1382" t="s">
        <v>1419</v>
      </c>
      <c r="B1382" s="2">
        <v>44439</v>
      </c>
      <c r="C1382">
        <v>16</v>
      </c>
      <c r="D1382" t="s">
        <v>89</v>
      </c>
      <c r="E1382" t="s">
        <v>35</v>
      </c>
      <c r="F1382" t="s">
        <v>10</v>
      </c>
      <c r="G1382" t="s">
        <v>2043</v>
      </c>
      <c r="H1382">
        <v>159</v>
      </c>
      <c r="I1382">
        <v>9</v>
      </c>
      <c r="J1382" t="str">
        <f>VLOOKUP(Data_Sales[[#This Row],[Sales Person]],Data_Persons!$C$1:$D$9,2,FALSE)</f>
        <v>Jeff</v>
      </c>
      <c r="K1382">
        <f>INDEX(Data_Persons!$B$2:$D$10,MATCH(Data_Sales[[#This Row],[Sales Person]],Data_Persons!$C$2:$C$9,0),1)</f>
        <v>5</v>
      </c>
      <c r="L1382">
        <f>VLOOKUP(Data_Sales[[#This Row],[Manager]],Data_Persons!$A$1:$C$9,2,FALSE)</f>
        <v>3</v>
      </c>
      <c r="M1382">
        <f>Data_Sales[[#This Row],[Price]]*Data_Sales[[#This Row],[Quantity]]</f>
        <v>1431</v>
      </c>
    </row>
    <row r="1383" spans="1:13" x14ac:dyDescent="0.35">
      <c r="A1383" t="s">
        <v>1420</v>
      </c>
      <c r="B1383" s="2">
        <v>44442</v>
      </c>
      <c r="C1383">
        <v>3</v>
      </c>
      <c r="D1383" t="s">
        <v>26</v>
      </c>
      <c r="E1383" t="s">
        <v>27</v>
      </c>
      <c r="F1383" t="s">
        <v>18</v>
      </c>
      <c r="G1383" t="s">
        <v>2043</v>
      </c>
      <c r="H1383">
        <v>159</v>
      </c>
      <c r="I1383">
        <v>4</v>
      </c>
      <c r="J1383" t="str">
        <f>VLOOKUP(Data_Sales[[#This Row],[Sales Person]],Data_Persons!$C$1:$D$9,2,FALSE)</f>
        <v>Sara</v>
      </c>
      <c r="K1383">
        <f>INDEX(Data_Persons!$B$2:$D$10,MATCH(Data_Sales[[#This Row],[Sales Person]],Data_Persons!$C$2:$C$9,0),1)</f>
        <v>2</v>
      </c>
      <c r="L1383">
        <f>VLOOKUP(Data_Sales[[#This Row],[Manager]],Data_Persons!$A$1:$C$9,2,FALSE)</f>
        <v>5</v>
      </c>
      <c r="M1383">
        <f>Data_Sales[[#This Row],[Price]]*Data_Sales[[#This Row],[Quantity]]</f>
        <v>636</v>
      </c>
    </row>
    <row r="1384" spans="1:13" x14ac:dyDescent="0.35">
      <c r="A1384" t="s">
        <v>1421</v>
      </c>
      <c r="B1384" s="2">
        <v>44444</v>
      </c>
      <c r="C1384">
        <v>11</v>
      </c>
      <c r="D1384" t="s">
        <v>112</v>
      </c>
      <c r="E1384" t="s">
        <v>23</v>
      </c>
      <c r="F1384" t="s">
        <v>24</v>
      </c>
      <c r="G1384" t="s">
        <v>2043</v>
      </c>
      <c r="H1384">
        <v>159</v>
      </c>
      <c r="I1384">
        <v>5</v>
      </c>
      <c r="J1384" t="str">
        <f>VLOOKUP(Data_Sales[[#This Row],[Sales Person]],Data_Persons!$C$1:$D$9,2,FALSE)</f>
        <v>Sara</v>
      </c>
      <c r="K1384">
        <f>INDEX(Data_Persons!$B$2:$D$10,MATCH(Data_Sales[[#This Row],[Sales Person]],Data_Persons!$C$2:$C$9,0),1)</f>
        <v>5</v>
      </c>
      <c r="L1384">
        <f>VLOOKUP(Data_Sales[[#This Row],[Manager]],Data_Persons!$A$1:$C$9,2,FALSE)</f>
        <v>5</v>
      </c>
      <c r="M1384">
        <f>Data_Sales[[#This Row],[Price]]*Data_Sales[[#This Row],[Quantity]]</f>
        <v>795</v>
      </c>
    </row>
    <row r="1385" spans="1:13" x14ac:dyDescent="0.35">
      <c r="A1385" t="s">
        <v>1422</v>
      </c>
      <c r="B1385" s="2">
        <v>44447</v>
      </c>
      <c r="C1385">
        <v>16</v>
      </c>
      <c r="D1385" t="s">
        <v>89</v>
      </c>
      <c r="E1385" t="s">
        <v>9</v>
      </c>
      <c r="F1385" t="s">
        <v>10</v>
      </c>
      <c r="G1385" t="s">
        <v>2043</v>
      </c>
      <c r="H1385">
        <v>159</v>
      </c>
      <c r="I1385">
        <v>8</v>
      </c>
      <c r="J1385" t="str">
        <f>VLOOKUP(Data_Sales[[#This Row],[Sales Person]],Data_Persons!$C$1:$D$9,2,FALSE)</f>
        <v>Jeff</v>
      </c>
      <c r="K1385">
        <f>INDEX(Data_Persons!$B$2:$D$10,MATCH(Data_Sales[[#This Row],[Sales Person]],Data_Persons!$C$2:$C$9,0),1)</f>
        <v>3</v>
      </c>
      <c r="L1385">
        <f>VLOOKUP(Data_Sales[[#This Row],[Manager]],Data_Persons!$A$1:$C$9,2,FALSE)</f>
        <v>3</v>
      </c>
      <c r="M1385">
        <f>Data_Sales[[#This Row],[Price]]*Data_Sales[[#This Row],[Quantity]]</f>
        <v>1272</v>
      </c>
    </row>
    <row r="1386" spans="1:13" x14ac:dyDescent="0.35">
      <c r="A1386" t="s">
        <v>1423</v>
      </c>
      <c r="B1386" s="2">
        <v>44447</v>
      </c>
      <c r="C1386">
        <v>16</v>
      </c>
      <c r="D1386" t="s">
        <v>89</v>
      </c>
      <c r="E1386" t="s">
        <v>35</v>
      </c>
      <c r="F1386" t="s">
        <v>10</v>
      </c>
      <c r="G1386" t="s">
        <v>2043</v>
      </c>
      <c r="H1386">
        <v>159</v>
      </c>
      <c r="I1386">
        <v>4</v>
      </c>
      <c r="J1386" t="str">
        <f>VLOOKUP(Data_Sales[[#This Row],[Sales Person]],Data_Persons!$C$1:$D$9,2,FALSE)</f>
        <v>Jeff</v>
      </c>
      <c r="K1386">
        <f>INDEX(Data_Persons!$B$2:$D$10,MATCH(Data_Sales[[#This Row],[Sales Person]],Data_Persons!$C$2:$C$9,0),1)</f>
        <v>5</v>
      </c>
      <c r="L1386">
        <f>VLOOKUP(Data_Sales[[#This Row],[Manager]],Data_Persons!$A$1:$C$9,2,FALSE)</f>
        <v>3</v>
      </c>
      <c r="M1386">
        <f>Data_Sales[[#This Row],[Price]]*Data_Sales[[#This Row],[Quantity]]</f>
        <v>636</v>
      </c>
    </row>
    <row r="1387" spans="1:13" x14ac:dyDescent="0.35">
      <c r="A1387" t="s">
        <v>1424</v>
      </c>
      <c r="B1387" s="2">
        <v>44447</v>
      </c>
      <c r="C1387">
        <v>3</v>
      </c>
      <c r="D1387" t="s">
        <v>26</v>
      </c>
      <c r="E1387" t="s">
        <v>17</v>
      </c>
      <c r="F1387" t="s">
        <v>18</v>
      </c>
      <c r="G1387" t="s">
        <v>2043</v>
      </c>
      <c r="H1387">
        <v>159</v>
      </c>
      <c r="I1387">
        <v>8</v>
      </c>
      <c r="J1387" t="str">
        <f>VLOOKUP(Data_Sales[[#This Row],[Sales Person]],Data_Persons!$C$1:$D$9,2,FALSE)</f>
        <v>Jeff</v>
      </c>
      <c r="K1387">
        <f>INDEX(Data_Persons!$B$2:$D$10,MATCH(Data_Sales[[#This Row],[Sales Person]],Data_Persons!$C$2:$C$9,0),1)</f>
        <v>2</v>
      </c>
      <c r="L1387">
        <f>VLOOKUP(Data_Sales[[#This Row],[Manager]],Data_Persons!$A$1:$C$9,2,FALSE)</f>
        <v>3</v>
      </c>
      <c r="M1387">
        <f>Data_Sales[[#This Row],[Price]]*Data_Sales[[#This Row],[Quantity]]</f>
        <v>1272</v>
      </c>
    </row>
    <row r="1388" spans="1:13" x14ac:dyDescent="0.35">
      <c r="A1388" t="s">
        <v>1425</v>
      </c>
      <c r="B1388" s="2">
        <v>44449</v>
      </c>
      <c r="C1388">
        <v>11</v>
      </c>
      <c r="D1388" t="s">
        <v>112</v>
      </c>
      <c r="E1388" t="s">
        <v>33</v>
      </c>
      <c r="F1388" t="s">
        <v>24</v>
      </c>
      <c r="G1388" t="s">
        <v>2043</v>
      </c>
      <c r="H1388">
        <v>159</v>
      </c>
      <c r="I1388">
        <v>4</v>
      </c>
      <c r="J1388" t="str">
        <f>VLOOKUP(Data_Sales[[#This Row],[Sales Person]],Data_Persons!$C$1:$D$9,2,FALSE)</f>
        <v>Steve</v>
      </c>
      <c r="K1388">
        <f>INDEX(Data_Persons!$B$2:$D$10,MATCH(Data_Sales[[#This Row],[Sales Person]],Data_Persons!$C$2:$C$9,0),1)</f>
        <v>6</v>
      </c>
      <c r="L1388">
        <f>VLOOKUP(Data_Sales[[#This Row],[Manager]],Data_Persons!$A$1:$C$9,2,FALSE)</f>
        <v>4</v>
      </c>
      <c r="M1388">
        <f>Data_Sales[[#This Row],[Price]]*Data_Sales[[#This Row],[Quantity]]</f>
        <v>636</v>
      </c>
    </row>
    <row r="1389" spans="1:13" x14ac:dyDescent="0.35">
      <c r="A1389" t="s">
        <v>1426</v>
      </c>
      <c r="B1389" s="2">
        <v>44449</v>
      </c>
      <c r="C1389">
        <v>12</v>
      </c>
      <c r="D1389" t="s">
        <v>22</v>
      </c>
      <c r="E1389" t="s">
        <v>23</v>
      </c>
      <c r="F1389" t="s">
        <v>24</v>
      </c>
      <c r="G1389" t="s">
        <v>2043</v>
      </c>
      <c r="H1389">
        <v>159</v>
      </c>
      <c r="I1389">
        <v>4</v>
      </c>
      <c r="J1389" t="str">
        <f>VLOOKUP(Data_Sales[[#This Row],[Sales Person]],Data_Persons!$C$1:$D$9,2,FALSE)</f>
        <v>Sara</v>
      </c>
      <c r="K1389">
        <f>INDEX(Data_Persons!$B$2:$D$10,MATCH(Data_Sales[[#This Row],[Sales Person]],Data_Persons!$C$2:$C$9,0),1)</f>
        <v>5</v>
      </c>
      <c r="L1389">
        <f>VLOOKUP(Data_Sales[[#This Row],[Manager]],Data_Persons!$A$1:$C$9,2,FALSE)</f>
        <v>5</v>
      </c>
      <c r="M1389">
        <f>Data_Sales[[#This Row],[Price]]*Data_Sales[[#This Row],[Quantity]]</f>
        <v>636</v>
      </c>
    </row>
    <row r="1390" spans="1:13" x14ac:dyDescent="0.35">
      <c r="A1390" t="s">
        <v>1427</v>
      </c>
      <c r="B1390" s="2">
        <v>44450</v>
      </c>
      <c r="C1390">
        <v>1</v>
      </c>
      <c r="D1390" t="s">
        <v>58</v>
      </c>
      <c r="E1390" t="s">
        <v>17</v>
      </c>
      <c r="F1390" t="s">
        <v>18</v>
      </c>
      <c r="G1390" t="s">
        <v>2043</v>
      </c>
      <c r="H1390">
        <v>159</v>
      </c>
      <c r="I1390">
        <v>3</v>
      </c>
      <c r="J1390" t="str">
        <f>VLOOKUP(Data_Sales[[#This Row],[Sales Person]],Data_Persons!$C$1:$D$9,2,FALSE)</f>
        <v>Jeff</v>
      </c>
      <c r="K1390">
        <f>INDEX(Data_Persons!$B$2:$D$10,MATCH(Data_Sales[[#This Row],[Sales Person]],Data_Persons!$C$2:$C$9,0),1)</f>
        <v>2</v>
      </c>
      <c r="L1390">
        <f>VLOOKUP(Data_Sales[[#This Row],[Manager]],Data_Persons!$A$1:$C$9,2,FALSE)</f>
        <v>3</v>
      </c>
      <c r="M1390">
        <f>Data_Sales[[#This Row],[Price]]*Data_Sales[[#This Row],[Quantity]]</f>
        <v>477</v>
      </c>
    </row>
    <row r="1391" spans="1:13" x14ac:dyDescent="0.35">
      <c r="A1391" t="s">
        <v>1428</v>
      </c>
      <c r="B1391" s="2">
        <v>44459</v>
      </c>
      <c r="C1391">
        <v>6</v>
      </c>
      <c r="D1391" t="s">
        <v>12</v>
      </c>
      <c r="E1391" t="s">
        <v>13</v>
      </c>
      <c r="F1391" t="s">
        <v>14</v>
      </c>
      <c r="G1391" t="s">
        <v>2043</v>
      </c>
      <c r="H1391">
        <v>159</v>
      </c>
      <c r="I1391">
        <v>8</v>
      </c>
      <c r="J1391" t="str">
        <f>VLOOKUP(Data_Sales[[#This Row],[Sales Person]],Data_Persons!$C$1:$D$9,2,FALSE)</f>
        <v>Steve</v>
      </c>
      <c r="K1391">
        <f>INDEX(Data_Persons!$B$2:$D$10,MATCH(Data_Sales[[#This Row],[Sales Person]],Data_Persons!$C$2:$C$9,0),1)</f>
        <v>4</v>
      </c>
      <c r="L1391">
        <f>VLOOKUP(Data_Sales[[#This Row],[Manager]],Data_Persons!$A$1:$C$9,2,FALSE)</f>
        <v>4</v>
      </c>
      <c r="M1391">
        <f>Data_Sales[[#This Row],[Price]]*Data_Sales[[#This Row],[Quantity]]</f>
        <v>1272</v>
      </c>
    </row>
    <row r="1392" spans="1:13" x14ac:dyDescent="0.35">
      <c r="A1392" t="s">
        <v>1429</v>
      </c>
      <c r="B1392" s="2">
        <v>44460</v>
      </c>
      <c r="C1392">
        <v>8</v>
      </c>
      <c r="D1392" t="s">
        <v>73</v>
      </c>
      <c r="E1392" t="s">
        <v>13</v>
      </c>
      <c r="F1392" t="s">
        <v>14</v>
      </c>
      <c r="G1392" t="s">
        <v>2043</v>
      </c>
      <c r="H1392">
        <v>159</v>
      </c>
      <c r="I1392">
        <v>7</v>
      </c>
      <c r="J1392" t="str">
        <f>VLOOKUP(Data_Sales[[#This Row],[Sales Person]],Data_Persons!$C$1:$D$9,2,FALSE)</f>
        <v>Steve</v>
      </c>
      <c r="K1392">
        <f>INDEX(Data_Persons!$B$2:$D$10,MATCH(Data_Sales[[#This Row],[Sales Person]],Data_Persons!$C$2:$C$9,0),1)</f>
        <v>4</v>
      </c>
      <c r="L1392">
        <f>VLOOKUP(Data_Sales[[#This Row],[Manager]],Data_Persons!$A$1:$C$9,2,FALSE)</f>
        <v>4</v>
      </c>
      <c r="M1392">
        <f>Data_Sales[[#This Row],[Price]]*Data_Sales[[#This Row],[Quantity]]</f>
        <v>1113</v>
      </c>
    </row>
    <row r="1393" spans="1:13" x14ac:dyDescent="0.35">
      <c r="A1393" t="s">
        <v>1430</v>
      </c>
      <c r="B1393" s="2">
        <v>44461</v>
      </c>
      <c r="C1393">
        <v>5</v>
      </c>
      <c r="D1393" t="s">
        <v>20</v>
      </c>
      <c r="E1393" t="s">
        <v>17</v>
      </c>
      <c r="F1393" t="s">
        <v>18</v>
      </c>
      <c r="G1393" t="s">
        <v>2043</v>
      </c>
      <c r="H1393">
        <v>159</v>
      </c>
      <c r="I1393">
        <v>0</v>
      </c>
      <c r="J1393" t="str">
        <f>VLOOKUP(Data_Sales[[#This Row],[Sales Person]],Data_Persons!$C$1:$D$9,2,FALSE)</f>
        <v>Jeff</v>
      </c>
      <c r="K1393">
        <f>INDEX(Data_Persons!$B$2:$D$10,MATCH(Data_Sales[[#This Row],[Sales Person]],Data_Persons!$C$2:$C$9,0),1)</f>
        <v>2</v>
      </c>
      <c r="L1393">
        <f>VLOOKUP(Data_Sales[[#This Row],[Manager]],Data_Persons!$A$1:$C$9,2,FALSE)</f>
        <v>3</v>
      </c>
      <c r="M1393">
        <f>Data_Sales[[#This Row],[Price]]*Data_Sales[[#This Row],[Quantity]]</f>
        <v>0</v>
      </c>
    </row>
    <row r="1394" spans="1:13" x14ac:dyDescent="0.35">
      <c r="A1394" t="s">
        <v>1431</v>
      </c>
      <c r="B1394" s="2">
        <v>44461</v>
      </c>
      <c r="C1394">
        <v>19</v>
      </c>
      <c r="D1394" t="s">
        <v>29</v>
      </c>
      <c r="E1394" t="s">
        <v>9</v>
      </c>
      <c r="F1394" t="s">
        <v>10</v>
      </c>
      <c r="G1394" t="s">
        <v>2043</v>
      </c>
      <c r="H1394">
        <v>159</v>
      </c>
      <c r="I1394">
        <v>3</v>
      </c>
      <c r="J1394" t="str">
        <f>VLOOKUP(Data_Sales[[#This Row],[Sales Person]],Data_Persons!$C$1:$D$9,2,FALSE)</f>
        <v>Jeff</v>
      </c>
      <c r="K1394">
        <f>INDEX(Data_Persons!$B$2:$D$10,MATCH(Data_Sales[[#This Row],[Sales Person]],Data_Persons!$C$2:$C$9,0),1)</f>
        <v>3</v>
      </c>
      <c r="L1394">
        <f>VLOOKUP(Data_Sales[[#This Row],[Manager]],Data_Persons!$A$1:$C$9,2,FALSE)</f>
        <v>3</v>
      </c>
      <c r="M1394">
        <f>Data_Sales[[#This Row],[Price]]*Data_Sales[[#This Row],[Quantity]]</f>
        <v>477</v>
      </c>
    </row>
    <row r="1395" spans="1:13" x14ac:dyDescent="0.35">
      <c r="A1395" t="s">
        <v>1432</v>
      </c>
      <c r="B1395" s="2">
        <v>44467</v>
      </c>
      <c r="C1395">
        <v>3</v>
      </c>
      <c r="D1395" t="s">
        <v>26</v>
      </c>
      <c r="E1395" t="s">
        <v>27</v>
      </c>
      <c r="F1395" t="s">
        <v>18</v>
      </c>
      <c r="G1395" t="s">
        <v>2043</v>
      </c>
      <c r="H1395">
        <v>159</v>
      </c>
      <c r="I1395">
        <v>5</v>
      </c>
      <c r="J1395" t="str">
        <f>VLOOKUP(Data_Sales[[#This Row],[Sales Person]],Data_Persons!$C$1:$D$9,2,FALSE)</f>
        <v>Sara</v>
      </c>
      <c r="K1395">
        <f>INDEX(Data_Persons!$B$2:$D$10,MATCH(Data_Sales[[#This Row],[Sales Person]],Data_Persons!$C$2:$C$9,0),1)</f>
        <v>2</v>
      </c>
      <c r="L1395">
        <f>VLOOKUP(Data_Sales[[#This Row],[Manager]],Data_Persons!$A$1:$C$9,2,FALSE)</f>
        <v>5</v>
      </c>
      <c r="M1395">
        <f>Data_Sales[[#This Row],[Price]]*Data_Sales[[#This Row],[Quantity]]</f>
        <v>795</v>
      </c>
    </row>
    <row r="1396" spans="1:13" x14ac:dyDescent="0.35">
      <c r="A1396" t="s">
        <v>1433</v>
      </c>
      <c r="B1396" s="2">
        <v>44467</v>
      </c>
      <c r="C1396">
        <v>1</v>
      </c>
      <c r="D1396" t="s">
        <v>58</v>
      </c>
      <c r="E1396" t="s">
        <v>17</v>
      </c>
      <c r="F1396" t="s">
        <v>18</v>
      </c>
      <c r="G1396" t="s">
        <v>2043</v>
      </c>
      <c r="H1396">
        <v>159</v>
      </c>
      <c r="I1396">
        <v>5</v>
      </c>
      <c r="J1396" t="str">
        <f>VLOOKUP(Data_Sales[[#This Row],[Sales Person]],Data_Persons!$C$1:$D$9,2,FALSE)</f>
        <v>Jeff</v>
      </c>
      <c r="K1396">
        <f>INDEX(Data_Persons!$B$2:$D$10,MATCH(Data_Sales[[#This Row],[Sales Person]],Data_Persons!$C$2:$C$9,0),1)</f>
        <v>2</v>
      </c>
      <c r="L1396">
        <f>VLOOKUP(Data_Sales[[#This Row],[Manager]],Data_Persons!$A$1:$C$9,2,FALSE)</f>
        <v>3</v>
      </c>
      <c r="M1396">
        <f>Data_Sales[[#This Row],[Price]]*Data_Sales[[#This Row],[Quantity]]</f>
        <v>795</v>
      </c>
    </row>
    <row r="1397" spans="1:13" x14ac:dyDescent="0.35">
      <c r="A1397" t="s">
        <v>1434</v>
      </c>
      <c r="B1397" s="2">
        <v>44469</v>
      </c>
      <c r="C1397">
        <v>15</v>
      </c>
      <c r="D1397" t="s">
        <v>46</v>
      </c>
      <c r="E1397" t="s">
        <v>33</v>
      </c>
      <c r="F1397" t="s">
        <v>24</v>
      </c>
      <c r="G1397" t="s">
        <v>2043</v>
      </c>
      <c r="H1397">
        <v>159</v>
      </c>
      <c r="I1397">
        <v>0</v>
      </c>
      <c r="J1397" t="str">
        <f>VLOOKUP(Data_Sales[[#This Row],[Sales Person]],Data_Persons!$C$1:$D$9,2,FALSE)</f>
        <v>Steve</v>
      </c>
      <c r="K1397">
        <f>INDEX(Data_Persons!$B$2:$D$10,MATCH(Data_Sales[[#This Row],[Sales Person]],Data_Persons!$C$2:$C$9,0),1)</f>
        <v>6</v>
      </c>
      <c r="L1397">
        <f>VLOOKUP(Data_Sales[[#This Row],[Manager]],Data_Persons!$A$1:$C$9,2,FALSE)</f>
        <v>4</v>
      </c>
      <c r="M1397">
        <f>Data_Sales[[#This Row],[Price]]*Data_Sales[[#This Row],[Quantity]]</f>
        <v>0</v>
      </c>
    </row>
    <row r="1398" spans="1:13" x14ac:dyDescent="0.35">
      <c r="A1398" t="s">
        <v>1435</v>
      </c>
      <c r="B1398" s="2">
        <v>44470</v>
      </c>
      <c r="C1398">
        <v>7</v>
      </c>
      <c r="D1398" t="s">
        <v>40</v>
      </c>
      <c r="E1398" t="s">
        <v>13</v>
      </c>
      <c r="F1398" t="s">
        <v>14</v>
      </c>
      <c r="G1398" t="s">
        <v>2043</v>
      </c>
      <c r="H1398">
        <v>159</v>
      </c>
      <c r="I1398">
        <v>2</v>
      </c>
      <c r="J1398" t="str">
        <f>VLOOKUP(Data_Sales[[#This Row],[Sales Person]],Data_Persons!$C$1:$D$9,2,FALSE)</f>
        <v>Steve</v>
      </c>
      <c r="K1398">
        <f>INDEX(Data_Persons!$B$2:$D$10,MATCH(Data_Sales[[#This Row],[Sales Person]],Data_Persons!$C$2:$C$9,0),1)</f>
        <v>4</v>
      </c>
      <c r="L1398">
        <f>VLOOKUP(Data_Sales[[#This Row],[Manager]],Data_Persons!$A$1:$C$9,2,FALSE)</f>
        <v>4</v>
      </c>
      <c r="M1398">
        <f>Data_Sales[[#This Row],[Price]]*Data_Sales[[#This Row],[Quantity]]</f>
        <v>318</v>
      </c>
    </row>
    <row r="1399" spans="1:13" x14ac:dyDescent="0.35">
      <c r="A1399" t="s">
        <v>1436</v>
      </c>
      <c r="B1399" s="2">
        <v>44471</v>
      </c>
      <c r="C1399">
        <v>15</v>
      </c>
      <c r="D1399" t="s">
        <v>46</v>
      </c>
      <c r="E1399" t="s">
        <v>33</v>
      </c>
      <c r="F1399" t="s">
        <v>24</v>
      </c>
      <c r="G1399" t="s">
        <v>2043</v>
      </c>
      <c r="H1399">
        <v>159</v>
      </c>
      <c r="I1399">
        <v>8</v>
      </c>
      <c r="J1399" t="str">
        <f>VLOOKUP(Data_Sales[[#This Row],[Sales Person]],Data_Persons!$C$1:$D$9,2,FALSE)</f>
        <v>Steve</v>
      </c>
      <c r="K1399">
        <f>INDEX(Data_Persons!$B$2:$D$10,MATCH(Data_Sales[[#This Row],[Sales Person]],Data_Persons!$C$2:$C$9,0),1)</f>
        <v>6</v>
      </c>
      <c r="L1399">
        <f>VLOOKUP(Data_Sales[[#This Row],[Manager]],Data_Persons!$A$1:$C$9,2,FALSE)</f>
        <v>4</v>
      </c>
      <c r="M1399">
        <f>Data_Sales[[#This Row],[Price]]*Data_Sales[[#This Row],[Quantity]]</f>
        <v>1272</v>
      </c>
    </row>
    <row r="1400" spans="1:13" x14ac:dyDescent="0.35">
      <c r="A1400" t="s">
        <v>1437</v>
      </c>
      <c r="B1400" s="2">
        <v>44472</v>
      </c>
      <c r="C1400">
        <v>20</v>
      </c>
      <c r="D1400" t="s">
        <v>8</v>
      </c>
      <c r="E1400" t="s">
        <v>35</v>
      </c>
      <c r="F1400" t="s">
        <v>10</v>
      </c>
      <c r="G1400" t="s">
        <v>2043</v>
      </c>
      <c r="H1400">
        <v>159</v>
      </c>
      <c r="I1400">
        <v>1</v>
      </c>
      <c r="J1400" t="str">
        <f>VLOOKUP(Data_Sales[[#This Row],[Sales Person]],Data_Persons!$C$1:$D$9,2,FALSE)</f>
        <v>Jeff</v>
      </c>
      <c r="K1400">
        <f>INDEX(Data_Persons!$B$2:$D$10,MATCH(Data_Sales[[#This Row],[Sales Person]],Data_Persons!$C$2:$C$9,0),1)</f>
        <v>5</v>
      </c>
      <c r="L1400">
        <f>VLOOKUP(Data_Sales[[#This Row],[Manager]],Data_Persons!$A$1:$C$9,2,FALSE)</f>
        <v>3</v>
      </c>
      <c r="M1400">
        <f>Data_Sales[[#This Row],[Price]]*Data_Sales[[#This Row],[Quantity]]</f>
        <v>159</v>
      </c>
    </row>
    <row r="1401" spans="1:13" x14ac:dyDescent="0.35">
      <c r="A1401" t="s">
        <v>1438</v>
      </c>
      <c r="B1401" s="2">
        <v>44474</v>
      </c>
      <c r="C1401">
        <v>16</v>
      </c>
      <c r="D1401" t="s">
        <v>89</v>
      </c>
      <c r="E1401" t="s">
        <v>9</v>
      </c>
      <c r="F1401" t="s">
        <v>10</v>
      </c>
      <c r="G1401" t="s">
        <v>2043</v>
      </c>
      <c r="H1401">
        <v>159</v>
      </c>
      <c r="I1401">
        <v>7</v>
      </c>
      <c r="J1401" t="str">
        <f>VLOOKUP(Data_Sales[[#This Row],[Sales Person]],Data_Persons!$C$1:$D$9,2,FALSE)</f>
        <v>Jeff</v>
      </c>
      <c r="K1401">
        <f>INDEX(Data_Persons!$B$2:$D$10,MATCH(Data_Sales[[#This Row],[Sales Person]],Data_Persons!$C$2:$C$9,0),1)</f>
        <v>3</v>
      </c>
      <c r="L1401">
        <f>VLOOKUP(Data_Sales[[#This Row],[Manager]],Data_Persons!$A$1:$C$9,2,FALSE)</f>
        <v>3</v>
      </c>
      <c r="M1401">
        <f>Data_Sales[[#This Row],[Price]]*Data_Sales[[#This Row],[Quantity]]</f>
        <v>1113</v>
      </c>
    </row>
    <row r="1402" spans="1:13" x14ac:dyDescent="0.35">
      <c r="A1402" t="s">
        <v>1439</v>
      </c>
      <c r="B1402" s="2">
        <v>44475</v>
      </c>
      <c r="C1402">
        <v>11</v>
      </c>
      <c r="D1402" t="s">
        <v>112</v>
      </c>
      <c r="E1402" t="s">
        <v>33</v>
      </c>
      <c r="F1402" t="s">
        <v>24</v>
      </c>
      <c r="G1402" t="s">
        <v>2043</v>
      </c>
      <c r="H1402">
        <v>159</v>
      </c>
      <c r="I1402">
        <v>6</v>
      </c>
      <c r="J1402" t="str">
        <f>VLOOKUP(Data_Sales[[#This Row],[Sales Person]],Data_Persons!$C$1:$D$9,2,FALSE)</f>
        <v>Steve</v>
      </c>
      <c r="K1402">
        <f>INDEX(Data_Persons!$B$2:$D$10,MATCH(Data_Sales[[#This Row],[Sales Person]],Data_Persons!$C$2:$C$9,0),1)</f>
        <v>6</v>
      </c>
      <c r="L1402">
        <f>VLOOKUP(Data_Sales[[#This Row],[Manager]],Data_Persons!$A$1:$C$9,2,FALSE)</f>
        <v>4</v>
      </c>
      <c r="M1402">
        <f>Data_Sales[[#This Row],[Price]]*Data_Sales[[#This Row],[Quantity]]</f>
        <v>954</v>
      </c>
    </row>
    <row r="1403" spans="1:13" x14ac:dyDescent="0.35">
      <c r="A1403" t="s">
        <v>1440</v>
      </c>
      <c r="B1403" s="2">
        <v>44476</v>
      </c>
      <c r="C1403">
        <v>4</v>
      </c>
      <c r="D1403" t="s">
        <v>16</v>
      </c>
      <c r="E1403" t="s">
        <v>17</v>
      </c>
      <c r="F1403" t="s">
        <v>18</v>
      </c>
      <c r="G1403" t="s">
        <v>2043</v>
      </c>
      <c r="H1403">
        <v>159</v>
      </c>
      <c r="I1403">
        <v>5</v>
      </c>
      <c r="J1403" t="str">
        <f>VLOOKUP(Data_Sales[[#This Row],[Sales Person]],Data_Persons!$C$1:$D$9,2,FALSE)</f>
        <v>Jeff</v>
      </c>
      <c r="K1403">
        <f>INDEX(Data_Persons!$B$2:$D$10,MATCH(Data_Sales[[#This Row],[Sales Person]],Data_Persons!$C$2:$C$9,0),1)</f>
        <v>2</v>
      </c>
      <c r="L1403">
        <f>VLOOKUP(Data_Sales[[#This Row],[Manager]],Data_Persons!$A$1:$C$9,2,FALSE)</f>
        <v>3</v>
      </c>
      <c r="M1403">
        <f>Data_Sales[[#This Row],[Price]]*Data_Sales[[#This Row],[Quantity]]</f>
        <v>795</v>
      </c>
    </row>
    <row r="1404" spans="1:13" x14ac:dyDescent="0.35">
      <c r="A1404" t="s">
        <v>1441</v>
      </c>
      <c r="B1404" s="2">
        <v>44482</v>
      </c>
      <c r="C1404">
        <v>7</v>
      </c>
      <c r="D1404" t="s">
        <v>40</v>
      </c>
      <c r="E1404" t="s">
        <v>13</v>
      </c>
      <c r="F1404" t="s">
        <v>14</v>
      </c>
      <c r="G1404" t="s">
        <v>2043</v>
      </c>
      <c r="H1404">
        <v>159</v>
      </c>
      <c r="I1404">
        <v>8</v>
      </c>
      <c r="J1404" t="str">
        <f>VLOOKUP(Data_Sales[[#This Row],[Sales Person]],Data_Persons!$C$1:$D$9,2,FALSE)</f>
        <v>Steve</v>
      </c>
      <c r="K1404">
        <f>INDEX(Data_Persons!$B$2:$D$10,MATCH(Data_Sales[[#This Row],[Sales Person]],Data_Persons!$C$2:$C$9,0),1)</f>
        <v>4</v>
      </c>
      <c r="L1404">
        <f>VLOOKUP(Data_Sales[[#This Row],[Manager]],Data_Persons!$A$1:$C$9,2,FALSE)</f>
        <v>4</v>
      </c>
      <c r="M1404">
        <f>Data_Sales[[#This Row],[Price]]*Data_Sales[[#This Row],[Quantity]]</f>
        <v>1272</v>
      </c>
    </row>
    <row r="1405" spans="1:13" x14ac:dyDescent="0.35">
      <c r="A1405" t="s">
        <v>1442</v>
      </c>
      <c r="B1405" s="2">
        <v>44482</v>
      </c>
      <c r="C1405">
        <v>14</v>
      </c>
      <c r="D1405" t="s">
        <v>62</v>
      </c>
      <c r="E1405" t="s">
        <v>23</v>
      </c>
      <c r="F1405" t="s">
        <v>24</v>
      </c>
      <c r="G1405" t="s">
        <v>2043</v>
      </c>
      <c r="H1405">
        <v>159</v>
      </c>
      <c r="I1405">
        <v>7</v>
      </c>
      <c r="J1405" t="str">
        <f>VLOOKUP(Data_Sales[[#This Row],[Sales Person]],Data_Persons!$C$1:$D$9,2,FALSE)</f>
        <v>Sara</v>
      </c>
      <c r="K1405">
        <f>INDEX(Data_Persons!$B$2:$D$10,MATCH(Data_Sales[[#This Row],[Sales Person]],Data_Persons!$C$2:$C$9,0),1)</f>
        <v>5</v>
      </c>
      <c r="L1405">
        <f>VLOOKUP(Data_Sales[[#This Row],[Manager]],Data_Persons!$A$1:$C$9,2,FALSE)</f>
        <v>5</v>
      </c>
      <c r="M1405">
        <f>Data_Sales[[#This Row],[Price]]*Data_Sales[[#This Row],[Quantity]]</f>
        <v>1113</v>
      </c>
    </row>
    <row r="1406" spans="1:13" x14ac:dyDescent="0.35">
      <c r="A1406" t="s">
        <v>1443</v>
      </c>
      <c r="B1406" s="2">
        <v>44484</v>
      </c>
      <c r="C1406">
        <v>18</v>
      </c>
      <c r="D1406" t="s">
        <v>49</v>
      </c>
      <c r="E1406" t="s">
        <v>9</v>
      </c>
      <c r="F1406" t="s">
        <v>10</v>
      </c>
      <c r="G1406" t="s">
        <v>2043</v>
      </c>
      <c r="H1406">
        <v>159</v>
      </c>
      <c r="I1406">
        <v>5</v>
      </c>
      <c r="J1406" t="str">
        <f>VLOOKUP(Data_Sales[[#This Row],[Sales Person]],Data_Persons!$C$1:$D$9,2,FALSE)</f>
        <v>Jeff</v>
      </c>
      <c r="K1406">
        <f>INDEX(Data_Persons!$B$2:$D$10,MATCH(Data_Sales[[#This Row],[Sales Person]],Data_Persons!$C$2:$C$9,0),1)</f>
        <v>3</v>
      </c>
      <c r="L1406">
        <f>VLOOKUP(Data_Sales[[#This Row],[Manager]],Data_Persons!$A$1:$C$9,2,FALSE)</f>
        <v>3</v>
      </c>
      <c r="M1406">
        <f>Data_Sales[[#This Row],[Price]]*Data_Sales[[#This Row],[Quantity]]</f>
        <v>795</v>
      </c>
    </row>
    <row r="1407" spans="1:13" x14ac:dyDescent="0.35">
      <c r="A1407" t="s">
        <v>1444</v>
      </c>
      <c r="B1407" s="2">
        <v>44485</v>
      </c>
      <c r="C1407">
        <v>15</v>
      </c>
      <c r="D1407" t="s">
        <v>46</v>
      </c>
      <c r="E1407" t="s">
        <v>33</v>
      </c>
      <c r="F1407" t="s">
        <v>24</v>
      </c>
      <c r="G1407" t="s">
        <v>2043</v>
      </c>
      <c r="H1407">
        <v>159</v>
      </c>
      <c r="I1407">
        <v>3</v>
      </c>
      <c r="J1407" t="str">
        <f>VLOOKUP(Data_Sales[[#This Row],[Sales Person]],Data_Persons!$C$1:$D$9,2,FALSE)</f>
        <v>Steve</v>
      </c>
      <c r="K1407">
        <f>INDEX(Data_Persons!$B$2:$D$10,MATCH(Data_Sales[[#This Row],[Sales Person]],Data_Persons!$C$2:$C$9,0),1)</f>
        <v>6</v>
      </c>
      <c r="L1407">
        <f>VLOOKUP(Data_Sales[[#This Row],[Manager]],Data_Persons!$A$1:$C$9,2,FALSE)</f>
        <v>4</v>
      </c>
      <c r="M1407">
        <f>Data_Sales[[#This Row],[Price]]*Data_Sales[[#This Row],[Quantity]]</f>
        <v>477</v>
      </c>
    </row>
    <row r="1408" spans="1:13" x14ac:dyDescent="0.35">
      <c r="A1408" t="s">
        <v>1445</v>
      </c>
      <c r="B1408" s="2">
        <v>44486</v>
      </c>
      <c r="C1408">
        <v>20</v>
      </c>
      <c r="D1408" t="s">
        <v>8</v>
      </c>
      <c r="E1408" t="s">
        <v>9</v>
      </c>
      <c r="F1408" t="s">
        <v>10</v>
      </c>
      <c r="G1408" t="s">
        <v>2043</v>
      </c>
      <c r="H1408">
        <v>159</v>
      </c>
      <c r="I1408">
        <v>8</v>
      </c>
      <c r="J1408" t="str">
        <f>VLOOKUP(Data_Sales[[#This Row],[Sales Person]],Data_Persons!$C$1:$D$9,2,FALSE)</f>
        <v>Jeff</v>
      </c>
      <c r="K1408">
        <f>INDEX(Data_Persons!$B$2:$D$10,MATCH(Data_Sales[[#This Row],[Sales Person]],Data_Persons!$C$2:$C$9,0),1)</f>
        <v>3</v>
      </c>
      <c r="L1408">
        <f>VLOOKUP(Data_Sales[[#This Row],[Manager]],Data_Persons!$A$1:$C$9,2,FALSE)</f>
        <v>3</v>
      </c>
      <c r="M1408">
        <f>Data_Sales[[#This Row],[Price]]*Data_Sales[[#This Row],[Quantity]]</f>
        <v>1272</v>
      </c>
    </row>
    <row r="1409" spans="1:13" x14ac:dyDescent="0.35">
      <c r="A1409" t="s">
        <v>1446</v>
      </c>
      <c r="B1409" s="2">
        <v>44486</v>
      </c>
      <c r="C1409">
        <v>14</v>
      </c>
      <c r="D1409" t="s">
        <v>62</v>
      </c>
      <c r="E1409" t="s">
        <v>33</v>
      </c>
      <c r="F1409" t="s">
        <v>24</v>
      </c>
      <c r="G1409" t="s">
        <v>2043</v>
      </c>
      <c r="H1409">
        <v>159</v>
      </c>
      <c r="I1409">
        <v>5</v>
      </c>
      <c r="J1409" t="str">
        <f>VLOOKUP(Data_Sales[[#This Row],[Sales Person]],Data_Persons!$C$1:$D$9,2,FALSE)</f>
        <v>Steve</v>
      </c>
      <c r="K1409">
        <f>INDEX(Data_Persons!$B$2:$D$10,MATCH(Data_Sales[[#This Row],[Sales Person]],Data_Persons!$C$2:$C$9,0),1)</f>
        <v>6</v>
      </c>
      <c r="L1409">
        <f>VLOOKUP(Data_Sales[[#This Row],[Manager]],Data_Persons!$A$1:$C$9,2,FALSE)</f>
        <v>4</v>
      </c>
      <c r="M1409">
        <f>Data_Sales[[#This Row],[Price]]*Data_Sales[[#This Row],[Quantity]]</f>
        <v>795</v>
      </c>
    </row>
    <row r="1410" spans="1:13" x14ac:dyDescent="0.35">
      <c r="A1410" t="s">
        <v>1447</v>
      </c>
      <c r="B1410" s="2">
        <v>44488</v>
      </c>
      <c r="C1410">
        <v>10</v>
      </c>
      <c r="D1410" t="s">
        <v>65</v>
      </c>
      <c r="E1410" t="s">
        <v>13</v>
      </c>
      <c r="F1410" t="s">
        <v>14</v>
      </c>
      <c r="G1410" t="s">
        <v>2043</v>
      </c>
      <c r="H1410">
        <v>159</v>
      </c>
      <c r="I1410">
        <v>6</v>
      </c>
      <c r="J1410" t="str">
        <f>VLOOKUP(Data_Sales[[#This Row],[Sales Person]],Data_Persons!$C$1:$D$9,2,FALSE)</f>
        <v>Steve</v>
      </c>
      <c r="K1410">
        <f>INDEX(Data_Persons!$B$2:$D$10,MATCH(Data_Sales[[#This Row],[Sales Person]],Data_Persons!$C$2:$C$9,0),1)</f>
        <v>4</v>
      </c>
      <c r="L1410">
        <f>VLOOKUP(Data_Sales[[#This Row],[Manager]],Data_Persons!$A$1:$C$9,2,FALSE)</f>
        <v>4</v>
      </c>
      <c r="M1410">
        <f>Data_Sales[[#This Row],[Price]]*Data_Sales[[#This Row],[Quantity]]</f>
        <v>954</v>
      </c>
    </row>
    <row r="1411" spans="1:13" x14ac:dyDescent="0.35">
      <c r="A1411" t="s">
        <v>1448</v>
      </c>
      <c r="B1411" s="2">
        <v>44489</v>
      </c>
      <c r="C1411">
        <v>17</v>
      </c>
      <c r="D1411" t="s">
        <v>60</v>
      </c>
      <c r="E1411" t="s">
        <v>9</v>
      </c>
      <c r="F1411" t="s">
        <v>10</v>
      </c>
      <c r="G1411" t="s">
        <v>2043</v>
      </c>
      <c r="H1411">
        <v>159</v>
      </c>
      <c r="I1411">
        <v>1</v>
      </c>
      <c r="J1411" t="str">
        <f>VLOOKUP(Data_Sales[[#This Row],[Sales Person]],Data_Persons!$C$1:$D$9,2,FALSE)</f>
        <v>Jeff</v>
      </c>
      <c r="K1411">
        <f>INDEX(Data_Persons!$B$2:$D$10,MATCH(Data_Sales[[#This Row],[Sales Person]],Data_Persons!$C$2:$C$9,0),1)</f>
        <v>3</v>
      </c>
      <c r="L1411">
        <f>VLOOKUP(Data_Sales[[#This Row],[Manager]],Data_Persons!$A$1:$C$9,2,FALSE)</f>
        <v>3</v>
      </c>
      <c r="M1411">
        <f>Data_Sales[[#This Row],[Price]]*Data_Sales[[#This Row],[Quantity]]</f>
        <v>159</v>
      </c>
    </row>
    <row r="1412" spans="1:13" x14ac:dyDescent="0.35">
      <c r="A1412" t="s">
        <v>1449</v>
      </c>
      <c r="B1412" s="2">
        <v>44491</v>
      </c>
      <c r="C1412">
        <v>20</v>
      </c>
      <c r="D1412" t="s">
        <v>8</v>
      </c>
      <c r="E1412" t="s">
        <v>35</v>
      </c>
      <c r="F1412" t="s">
        <v>10</v>
      </c>
      <c r="G1412" t="s">
        <v>2043</v>
      </c>
      <c r="H1412">
        <v>159</v>
      </c>
      <c r="I1412">
        <v>5</v>
      </c>
      <c r="J1412" t="str">
        <f>VLOOKUP(Data_Sales[[#This Row],[Sales Person]],Data_Persons!$C$1:$D$9,2,FALSE)</f>
        <v>Jeff</v>
      </c>
      <c r="K1412">
        <f>INDEX(Data_Persons!$B$2:$D$10,MATCH(Data_Sales[[#This Row],[Sales Person]],Data_Persons!$C$2:$C$9,0),1)</f>
        <v>5</v>
      </c>
      <c r="L1412">
        <f>VLOOKUP(Data_Sales[[#This Row],[Manager]],Data_Persons!$A$1:$C$9,2,FALSE)</f>
        <v>3</v>
      </c>
      <c r="M1412">
        <f>Data_Sales[[#This Row],[Price]]*Data_Sales[[#This Row],[Quantity]]</f>
        <v>795</v>
      </c>
    </row>
    <row r="1413" spans="1:13" x14ac:dyDescent="0.35">
      <c r="A1413" t="s">
        <v>1450</v>
      </c>
      <c r="B1413" s="2">
        <v>44491</v>
      </c>
      <c r="C1413">
        <v>6</v>
      </c>
      <c r="D1413" t="s">
        <v>12</v>
      </c>
      <c r="E1413" t="s">
        <v>38</v>
      </c>
      <c r="F1413" t="s">
        <v>14</v>
      </c>
      <c r="G1413" t="s">
        <v>2043</v>
      </c>
      <c r="H1413">
        <v>159</v>
      </c>
      <c r="I1413">
        <v>6</v>
      </c>
      <c r="J1413" t="str">
        <f>VLOOKUP(Data_Sales[[#This Row],[Sales Person]],Data_Persons!$C$1:$D$9,2,FALSE)</f>
        <v>Philip</v>
      </c>
      <c r="K1413">
        <f>INDEX(Data_Persons!$B$2:$D$10,MATCH(Data_Sales[[#This Row],[Sales Person]],Data_Persons!$C$2:$C$9,0),1)</f>
        <v>8</v>
      </c>
      <c r="L1413">
        <f>VLOOKUP(Data_Sales[[#This Row],[Manager]],Data_Persons!$A$1:$C$9,2,FALSE)</f>
        <v>8</v>
      </c>
      <c r="M1413">
        <f>Data_Sales[[#This Row],[Price]]*Data_Sales[[#This Row],[Quantity]]</f>
        <v>954</v>
      </c>
    </row>
    <row r="1414" spans="1:13" x14ac:dyDescent="0.35">
      <c r="A1414" t="s">
        <v>1451</v>
      </c>
      <c r="B1414" s="2">
        <v>44498</v>
      </c>
      <c r="C1414">
        <v>6</v>
      </c>
      <c r="D1414" t="s">
        <v>12</v>
      </c>
      <c r="E1414" t="s">
        <v>38</v>
      </c>
      <c r="F1414" t="s">
        <v>14</v>
      </c>
      <c r="G1414" t="s">
        <v>2043</v>
      </c>
      <c r="H1414">
        <v>159</v>
      </c>
      <c r="I1414">
        <v>4</v>
      </c>
      <c r="J1414" t="str">
        <f>VLOOKUP(Data_Sales[[#This Row],[Sales Person]],Data_Persons!$C$1:$D$9,2,FALSE)</f>
        <v>Philip</v>
      </c>
      <c r="K1414">
        <f>INDEX(Data_Persons!$B$2:$D$10,MATCH(Data_Sales[[#This Row],[Sales Person]],Data_Persons!$C$2:$C$9,0),1)</f>
        <v>8</v>
      </c>
      <c r="L1414">
        <f>VLOOKUP(Data_Sales[[#This Row],[Manager]],Data_Persons!$A$1:$C$9,2,FALSE)</f>
        <v>8</v>
      </c>
      <c r="M1414">
        <f>Data_Sales[[#This Row],[Price]]*Data_Sales[[#This Row],[Quantity]]</f>
        <v>636</v>
      </c>
    </row>
    <row r="1415" spans="1:13" x14ac:dyDescent="0.35">
      <c r="A1415" t="s">
        <v>1452</v>
      </c>
      <c r="B1415" s="2">
        <v>44498</v>
      </c>
      <c r="C1415">
        <v>14</v>
      </c>
      <c r="D1415" t="s">
        <v>62</v>
      </c>
      <c r="E1415" t="s">
        <v>23</v>
      </c>
      <c r="F1415" t="s">
        <v>24</v>
      </c>
      <c r="G1415" t="s">
        <v>2043</v>
      </c>
      <c r="H1415">
        <v>159</v>
      </c>
      <c r="I1415">
        <v>1</v>
      </c>
      <c r="J1415" t="str">
        <f>VLOOKUP(Data_Sales[[#This Row],[Sales Person]],Data_Persons!$C$1:$D$9,2,FALSE)</f>
        <v>Sara</v>
      </c>
      <c r="K1415">
        <f>INDEX(Data_Persons!$B$2:$D$10,MATCH(Data_Sales[[#This Row],[Sales Person]],Data_Persons!$C$2:$C$9,0),1)</f>
        <v>5</v>
      </c>
      <c r="L1415">
        <f>VLOOKUP(Data_Sales[[#This Row],[Manager]],Data_Persons!$A$1:$C$9,2,FALSE)</f>
        <v>5</v>
      </c>
      <c r="M1415">
        <f>Data_Sales[[#This Row],[Price]]*Data_Sales[[#This Row],[Quantity]]</f>
        <v>159</v>
      </c>
    </row>
    <row r="1416" spans="1:13" x14ac:dyDescent="0.35">
      <c r="A1416" t="s">
        <v>1453</v>
      </c>
      <c r="B1416" s="2">
        <v>44498</v>
      </c>
      <c r="C1416">
        <v>18</v>
      </c>
      <c r="D1416" t="s">
        <v>49</v>
      </c>
      <c r="E1416" t="s">
        <v>9</v>
      </c>
      <c r="F1416" t="s">
        <v>10</v>
      </c>
      <c r="G1416" t="s">
        <v>2043</v>
      </c>
      <c r="H1416">
        <v>159</v>
      </c>
      <c r="I1416">
        <v>7</v>
      </c>
      <c r="J1416" t="str">
        <f>VLOOKUP(Data_Sales[[#This Row],[Sales Person]],Data_Persons!$C$1:$D$9,2,FALSE)</f>
        <v>Jeff</v>
      </c>
      <c r="K1416">
        <f>INDEX(Data_Persons!$B$2:$D$10,MATCH(Data_Sales[[#This Row],[Sales Person]],Data_Persons!$C$2:$C$9,0),1)</f>
        <v>3</v>
      </c>
      <c r="L1416">
        <f>VLOOKUP(Data_Sales[[#This Row],[Manager]],Data_Persons!$A$1:$C$9,2,FALSE)</f>
        <v>3</v>
      </c>
      <c r="M1416">
        <f>Data_Sales[[#This Row],[Price]]*Data_Sales[[#This Row],[Quantity]]</f>
        <v>1113</v>
      </c>
    </row>
    <row r="1417" spans="1:13" x14ac:dyDescent="0.35">
      <c r="A1417" t="s">
        <v>1454</v>
      </c>
      <c r="B1417" s="2">
        <v>44499</v>
      </c>
      <c r="C1417">
        <v>7</v>
      </c>
      <c r="D1417" t="s">
        <v>40</v>
      </c>
      <c r="E1417" t="s">
        <v>13</v>
      </c>
      <c r="F1417" t="s">
        <v>14</v>
      </c>
      <c r="G1417" t="s">
        <v>2043</v>
      </c>
      <c r="H1417">
        <v>159</v>
      </c>
      <c r="I1417">
        <v>1</v>
      </c>
      <c r="J1417" t="str">
        <f>VLOOKUP(Data_Sales[[#This Row],[Sales Person]],Data_Persons!$C$1:$D$9,2,FALSE)</f>
        <v>Steve</v>
      </c>
      <c r="K1417">
        <f>INDEX(Data_Persons!$B$2:$D$10,MATCH(Data_Sales[[#This Row],[Sales Person]],Data_Persons!$C$2:$C$9,0),1)</f>
        <v>4</v>
      </c>
      <c r="L1417">
        <f>VLOOKUP(Data_Sales[[#This Row],[Manager]],Data_Persons!$A$1:$C$9,2,FALSE)</f>
        <v>4</v>
      </c>
      <c r="M1417">
        <f>Data_Sales[[#This Row],[Price]]*Data_Sales[[#This Row],[Quantity]]</f>
        <v>159</v>
      </c>
    </row>
    <row r="1418" spans="1:13" x14ac:dyDescent="0.35">
      <c r="A1418" t="s">
        <v>1455</v>
      </c>
      <c r="B1418" s="2">
        <v>44502</v>
      </c>
      <c r="C1418">
        <v>19</v>
      </c>
      <c r="D1418" t="s">
        <v>29</v>
      </c>
      <c r="E1418" t="s">
        <v>35</v>
      </c>
      <c r="F1418" t="s">
        <v>10</v>
      </c>
      <c r="G1418" t="s">
        <v>2043</v>
      </c>
      <c r="H1418">
        <v>159</v>
      </c>
      <c r="I1418">
        <v>4</v>
      </c>
      <c r="J1418" t="str">
        <f>VLOOKUP(Data_Sales[[#This Row],[Sales Person]],Data_Persons!$C$1:$D$9,2,FALSE)</f>
        <v>Jeff</v>
      </c>
      <c r="K1418">
        <f>INDEX(Data_Persons!$B$2:$D$10,MATCH(Data_Sales[[#This Row],[Sales Person]],Data_Persons!$C$2:$C$9,0),1)</f>
        <v>5</v>
      </c>
      <c r="L1418">
        <f>VLOOKUP(Data_Sales[[#This Row],[Manager]],Data_Persons!$A$1:$C$9,2,FALSE)</f>
        <v>3</v>
      </c>
      <c r="M1418">
        <f>Data_Sales[[#This Row],[Price]]*Data_Sales[[#This Row],[Quantity]]</f>
        <v>636</v>
      </c>
    </row>
    <row r="1419" spans="1:13" x14ac:dyDescent="0.35">
      <c r="A1419" t="s">
        <v>1456</v>
      </c>
      <c r="B1419" s="2">
        <v>44504</v>
      </c>
      <c r="C1419">
        <v>13</v>
      </c>
      <c r="D1419" t="s">
        <v>32</v>
      </c>
      <c r="E1419" t="s">
        <v>33</v>
      </c>
      <c r="F1419" t="s">
        <v>24</v>
      </c>
      <c r="G1419" t="s">
        <v>2043</v>
      </c>
      <c r="H1419">
        <v>159</v>
      </c>
      <c r="I1419">
        <v>2</v>
      </c>
      <c r="J1419" t="str">
        <f>VLOOKUP(Data_Sales[[#This Row],[Sales Person]],Data_Persons!$C$1:$D$9,2,FALSE)</f>
        <v>Steve</v>
      </c>
      <c r="K1419">
        <f>INDEX(Data_Persons!$B$2:$D$10,MATCH(Data_Sales[[#This Row],[Sales Person]],Data_Persons!$C$2:$C$9,0),1)</f>
        <v>6</v>
      </c>
      <c r="L1419">
        <f>VLOOKUP(Data_Sales[[#This Row],[Manager]],Data_Persons!$A$1:$C$9,2,FALSE)</f>
        <v>4</v>
      </c>
      <c r="M1419">
        <f>Data_Sales[[#This Row],[Price]]*Data_Sales[[#This Row],[Quantity]]</f>
        <v>318</v>
      </c>
    </row>
    <row r="1420" spans="1:13" x14ac:dyDescent="0.35">
      <c r="A1420" t="s">
        <v>1457</v>
      </c>
      <c r="B1420" s="2">
        <v>44506</v>
      </c>
      <c r="C1420">
        <v>20</v>
      </c>
      <c r="D1420" t="s">
        <v>8</v>
      </c>
      <c r="E1420" t="s">
        <v>35</v>
      </c>
      <c r="F1420" t="s">
        <v>10</v>
      </c>
      <c r="G1420" t="s">
        <v>2043</v>
      </c>
      <c r="H1420">
        <v>159</v>
      </c>
      <c r="I1420">
        <v>0</v>
      </c>
      <c r="J1420" t="str">
        <f>VLOOKUP(Data_Sales[[#This Row],[Sales Person]],Data_Persons!$C$1:$D$9,2,FALSE)</f>
        <v>Jeff</v>
      </c>
      <c r="K1420">
        <f>INDEX(Data_Persons!$B$2:$D$10,MATCH(Data_Sales[[#This Row],[Sales Person]],Data_Persons!$C$2:$C$9,0),1)</f>
        <v>5</v>
      </c>
      <c r="L1420">
        <f>VLOOKUP(Data_Sales[[#This Row],[Manager]],Data_Persons!$A$1:$C$9,2,FALSE)</f>
        <v>3</v>
      </c>
      <c r="M1420">
        <f>Data_Sales[[#This Row],[Price]]*Data_Sales[[#This Row],[Quantity]]</f>
        <v>0</v>
      </c>
    </row>
    <row r="1421" spans="1:13" x14ac:dyDescent="0.35">
      <c r="A1421" t="s">
        <v>1458</v>
      </c>
      <c r="B1421" s="2">
        <v>44508</v>
      </c>
      <c r="C1421">
        <v>10</v>
      </c>
      <c r="D1421" t="s">
        <v>65</v>
      </c>
      <c r="E1421" t="s">
        <v>38</v>
      </c>
      <c r="F1421" t="s">
        <v>14</v>
      </c>
      <c r="G1421" t="s">
        <v>2043</v>
      </c>
      <c r="H1421">
        <v>159</v>
      </c>
      <c r="I1421">
        <v>9</v>
      </c>
      <c r="J1421" t="str">
        <f>VLOOKUP(Data_Sales[[#This Row],[Sales Person]],Data_Persons!$C$1:$D$9,2,FALSE)</f>
        <v>Philip</v>
      </c>
      <c r="K1421">
        <f>INDEX(Data_Persons!$B$2:$D$10,MATCH(Data_Sales[[#This Row],[Sales Person]],Data_Persons!$C$2:$C$9,0),1)</f>
        <v>8</v>
      </c>
      <c r="L1421">
        <f>VLOOKUP(Data_Sales[[#This Row],[Manager]],Data_Persons!$A$1:$C$9,2,FALSE)</f>
        <v>8</v>
      </c>
      <c r="M1421">
        <f>Data_Sales[[#This Row],[Price]]*Data_Sales[[#This Row],[Quantity]]</f>
        <v>1431</v>
      </c>
    </row>
    <row r="1422" spans="1:13" x14ac:dyDescent="0.35">
      <c r="A1422" t="s">
        <v>1459</v>
      </c>
      <c r="B1422" s="2">
        <v>44508</v>
      </c>
      <c r="C1422">
        <v>9</v>
      </c>
      <c r="D1422" t="s">
        <v>37</v>
      </c>
      <c r="E1422" t="s">
        <v>13</v>
      </c>
      <c r="F1422" t="s">
        <v>14</v>
      </c>
      <c r="G1422" t="s">
        <v>2043</v>
      </c>
      <c r="H1422">
        <v>159</v>
      </c>
      <c r="I1422">
        <v>7</v>
      </c>
      <c r="J1422" t="str">
        <f>VLOOKUP(Data_Sales[[#This Row],[Sales Person]],Data_Persons!$C$1:$D$9,2,FALSE)</f>
        <v>Steve</v>
      </c>
      <c r="K1422">
        <f>INDEX(Data_Persons!$B$2:$D$10,MATCH(Data_Sales[[#This Row],[Sales Person]],Data_Persons!$C$2:$C$9,0),1)</f>
        <v>4</v>
      </c>
      <c r="L1422">
        <f>VLOOKUP(Data_Sales[[#This Row],[Manager]],Data_Persons!$A$1:$C$9,2,FALSE)</f>
        <v>4</v>
      </c>
      <c r="M1422">
        <f>Data_Sales[[#This Row],[Price]]*Data_Sales[[#This Row],[Quantity]]</f>
        <v>1113</v>
      </c>
    </row>
    <row r="1423" spans="1:13" x14ac:dyDescent="0.35">
      <c r="A1423" t="s">
        <v>1460</v>
      </c>
      <c r="B1423" s="2">
        <v>44509</v>
      </c>
      <c r="C1423">
        <v>4</v>
      </c>
      <c r="D1423" t="s">
        <v>16</v>
      </c>
      <c r="E1423" t="s">
        <v>17</v>
      </c>
      <c r="F1423" t="s">
        <v>18</v>
      </c>
      <c r="G1423" t="s">
        <v>2043</v>
      </c>
      <c r="H1423">
        <v>159</v>
      </c>
      <c r="I1423">
        <v>9</v>
      </c>
      <c r="J1423" t="str">
        <f>VLOOKUP(Data_Sales[[#This Row],[Sales Person]],Data_Persons!$C$1:$D$9,2,FALSE)</f>
        <v>Jeff</v>
      </c>
      <c r="K1423">
        <f>INDEX(Data_Persons!$B$2:$D$10,MATCH(Data_Sales[[#This Row],[Sales Person]],Data_Persons!$C$2:$C$9,0),1)</f>
        <v>2</v>
      </c>
      <c r="L1423">
        <f>VLOOKUP(Data_Sales[[#This Row],[Manager]],Data_Persons!$A$1:$C$9,2,FALSE)</f>
        <v>3</v>
      </c>
      <c r="M1423">
        <f>Data_Sales[[#This Row],[Price]]*Data_Sales[[#This Row],[Quantity]]</f>
        <v>1431</v>
      </c>
    </row>
    <row r="1424" spans="1:13" x14ac:dyDescent="0.35">
      <c r="A1424" t="s">
        <v>1461</v>
      </c>
      <c r="B1424" s="2">
        <v>44510</v>
      </c>
      <c r="C1424">
        <v>5</v>
      </c>
      <c r="D1424" t="s">
        <v>20</v>
      </c>
      <c r="E1424" t="s">
        <v>17</v>
      </c>
      <c r="F1424" t="s">
        <v>18</v>
      </c>
      <c r="G1424" t="s">
        <v>2043</v>
      </c>
      <c r="H1424">
        <v>159</v>
      </c>
      <c r="I1424">
        <v>4</v>
      </c>
      <c r="J1424" t="str">
        <f>VLOOKUP(Data_Sales[[#This Row],[Sales Person]],Data_Persons!$C$1:$D$9,2,FALSE)</f>
        <v>Jeff</v>
      </c>
      <c r="K1424">
        <f>INDEX(Data_Persons!$B$2:$D$10,MATCH(Data_Sales[[#This Row],[Sales Person]],Data_Persons!$C$2:$C$9,0),1)</f>
        <v>2</v>
      </c>
      <c r="L1424">
        <f>VLOOKUP(Data_Sales[[#This Row],[Manager]],Data_Persons!$A$1:$C$9,2,FALSE)</f>
        <v>3</v>
      </c>
      <c r="M1424">
        <f>Data_Sales[[#This Row],[Price]]*Data_Sales[[#This Row],[Quantity]]</f>
        <v>636</v>
      </c>
    </row>
    <row r="1425" spans="1:13" x14ac:dyDescent="0.35">
      <c r="A1425" t="s">
        <v>1462</v>
      </c>
      <c r="B1425" s="2">
        <v>44515</v>
      </c>
      <c r="C1425">
        <v>10</v>
      </c>
      <c r="D1425" t="s">
        <v>65</v>
      </c>
      <c r="E1425" t="s">
        <v>13</v>
      </c>
      <c r="F1425" t="s">
        <v>14</v>
      </c>
      <c r="G1425" t="s">
        <v>2043</v>
      </c>
      <c r="H1425">
        <v>159</v>
      </c>
      <c r="I1425">
        <v>4</v>
      </c>
      <c r="J1425" t="str">
        <f>VLOOKUP(Data_Sales[[#This Row],[Sales Person]],Data_Persons!$C$1:$D$9,2,FALSE)</f>
        <v>Steve</v>
      </c>
      <c r="K1425">
        <f>INDEX(Data_Persons!$B$2:$D$10,MATCH(Data_Sales[[#This Row],[Sales Person]],Data_Persons!$C$2:$C$9,0),1)</f>
        <v>4</v>
      </c>
      <c r="L1425">
        <f>VLOOKUP(Data_Sales[[#This Row],[Manager]],Data_Persons!$A$1:$C$9,2,FALSE)</f>
        <v>4</v>
      </c>
      <c r="M1425">
        <f>Data_Sales[[#This Row],[Price]]*Data_Sales[[#This Row],[Quantity]]</f>
        <v>636</v>
      </c>
    </row>
    <row r="1426" spans="1:13" x14ac:dyDescent="0.35">
      <c r="A1426" t="s">
        <v>1463</v>
      </c>
      <c r="B1426" s="2">
        <v>44515</v>
      </c>
      <c r="C1426">
        <v>19</v>
      </c>
      <c r="D1426" t="s">
        <v>29</v>
      </c>
      <c r="E1426" t="s">
        <v>35</v>
      </c>
      <c r="F1426" t="s">
        <v>10</v>
      </c>
      <c r="G1426" t="s">
        <v>2043</v>
      </c>
      <c r="H1426">
        <v>159</v>
      </c>
      <c r="I1426">
        <v>2</v>
      </c>
      <c r="J1426" t="str">
        <f>VLOOKUP(Data_Sales[[#This Row],[Sales Person]],Data_Persons!$C$1:$D$9,2,FALSE)</f>
        <v>Jeff</v>
      </c>
      <c r="K1426">
        <f>INDEX(Data_Persons!$B$2:$D$10,MATCH(Data_Sales[[#This Row],[Sales Person]],Data_Persons!$C$2:$C$9,0),1)</f>
        <v>5</v>
      </c>
      <c r="L1426">
        <f>VLOOKUP(Data_Sales[[#This Row],[Manager]],Data_Persons!$A$1:$C$9,2,FALSE)</f>
        <v>3</v>
      </c>
      <c r="M1426">
        <f>Data_Sales[[#This Row],[Price]]*Data_Sales[[#This Row],[Quantity]]</f>
        <v>318</v>
      </c>
    </row>
    <row r="1427" spans="1:13" x14ac:dyDescent="0.35">
      <c r="A1427" t="s">
        <v>1464</v>
      </c>
      <c r="B1427" s="2">
        <v>44522</v>
      </c>
      <c r="C1427">
        <v>1</v>
      </c>
      <c r="D1427" t="s">
        <v>58</v>
      </c>
      <c r="E1427" t="s">
        <v>27</v>
      </c>
      <c r="F1427" t="s">
        <v>18</v>
      </c>
      <c r="G1427" t="s">
        <v>2043</v>
      </c>
      <c r="H1427">
        <v>159</v>
      </c>
      <c r="I1427">
        <v>6</v>
      </c>
      <c r="J1427" t="str">
        <f>VLOOKUP(Data_Sales[[#This Row],[Sales Person]],Data_Persons!$C$1:$D$9,2,FALSE)</f>
        <v>Sara</v>
      </c>
      <c r="K1427">
        <f>INDEX(Data_Persons!$B$2:$D$10,MATCH(Data_Sales[[#This Row],[Sales Person]],Data_Persons!$C$2:$C$9,0),1)</f>
        <v>2</v>
      </c>
      <c r="L1427">
        <f>VLOOKUP(Data_Sales[[#This Row],[Manager]],Data_Persons!$A$1:$C$9,2,FALSE)</f>
        <v>5</v>
      </c>
      <c r="M1427">
        <f>Data_Sales[[#This Row],[Price]]*Data_Sales[[#This Row],[Quantity]]</f>
        <v>954</v>
      </c>
    </row>
    <row r="1428" spans="1:13" x14ac:dyDescent="0.35">
      <c r="A1428" t="s">
        <v>1465</v>
      </c>
      <c r="B1428" s="2">
        <v>44522</v>
      </c>
      <c r="C1428">
        <v>8</v>
      </c>
      <c r="D1428" t="s">
        <v>73</v>
      </c>
      <c r="E1428" t="s">
        <v>38</v>
      </c>
      <c r="F1428" t="s">
        <v>14</v>
      </c>
      <c r="G1428" t="s">
        <v>2043</v>
      </c>
      <c r="H1428">
        <v>159</v>
      </c>
      <c r="I1428">
        <v>6</v>
      </c>
      <c r="J1428" t="str">
        <f>VLOOKUP(Data_Sales[[#This Row],[Sales Person]],Data_Persons!$C$1:$D$9,2,FALSE)</f>
        <v>Philip</v>
      </c>
      <c r="K1428">
        <f>INDEX(Data_Persons!$B$2:$D$10,MATCH(Data_Sales[[#This Row],[Sales Person]],Data_Persons!$C$2:$C$9,0),1)</f>
        <v>8</v>
      </c>
      <c r="L1428">
        <f>VLOOKUP(Data_Sales[[#This Row],[Manager]],Data_Persons!$A$1:$C$9,2,FALSE)</f>
        <v>8</v>
      </c>
      <c r="M1428">
        <f>Data_Sales[[#This Row],[Price]]*Data_Sales[[#This Row],[Quantity]]</f>
        <v>954</v>
      </c>
    </row>
    <row r="1429" spans="1:13" x14ac:dyDescent="0.35">
      <c r="A1429" t="s">
        <v>1466</v>
      </c>
      <c r="B1429" s="2">
        <v>44522</v>
      </c>
      <c r="C1429">
        <v>20</v>
      </c>
      <c r="D1429" t="s">
        <v>8</v>
      </c>
      <c r="E1429" t="s">
        <v>35</v>
      </c>
      <c r="F1429" t="s">
        <v>10</v>
      </c>
      <c r="G1429" t="s">
        <v>2043</v>
      </c>
      <c r="H1429">
        <v>159</v>
      </c>
      <c r="I1429">
        <v>0</v>
      </c>
      <c r="J1429" t="str">
        <f>VLOOKUP(Data_Sales[[#This Row],[Sales Person]],Data_Persons!$C$1:$D$9,2,FALSE)</f>
        <v>Jeff</v>
      </c>
      <c r="K1429">
        <f>INDEX(Data_Persons!$B$2:$D$10,MATCH(Data_Sales[[#This Row],[Sales Person]],Data_Persons!$C$2:$C$9,0),1)</f>
        <v>5</v>
      </c>
      <c r="L1429">
        <f>VLOOKUP(Data_Sales[[#This Row],[Manager]],Data_Persons!$A$1:$C$9,2,FALSE)</f>
        <v>3</v>
      </c>
      <c r="M1429">
        <f>Data_Sales[[#This Row],[Price]]*Data_Sales[[#This Row],[Quantity]]</f>
        <v>0</v>
      </c>
    </row>
    <row r="1430" spans="1:13" x14ac:dyDescent="0.35">
      <c r="A1430" t="s">
        <v>1467</v>
      </c>
      <c r="B1430" s="2">
        <v>44524</v>
      </c>
      <c r="C1430">
        <v>18</v>
      </c>
      <c r="D1430" t="s">
        <v>49</v>
      </c>
      <c r="E1430" t="s">
        <v>9</v>
      </c>
      <c r="F1430" t="s">
        <v>10</v>
      </c>
      <c r="G1430" t="s">
        <v>2043</v>
      </c>
      <c r="H1430">
        <v>159</v>
      </c>
      <c r="I1430">
        <v>2</v>
      </c>
      <c r="J1430" t="str">
        <f>VLOOKUP(Data_Sales[[#This Row],[Sales Person]],Data_Persons!$C$1:$D$9,2,FALSE)</f>
        <v>Jeff</v>
      </c>
      <c r="K1430">
        <f>INDEX(Data_Persons!$B$2:$D$10,MATCH(Data_Sales[[#This Row],[Sales Person]],Data_Persons!$C$2:$C$9,0),1)</f>
        <v>3</v>
      </c>
      <c r="L1430">
        <f>VLOOKUP(Data_Sales[[#This Row],[Manager]],Data_Persons!$A$1:$C$9,2,FALSE)</f>
        <v>3</v>
      </c>
      <c r="M1430">
        <f>Data_Sales[[#This Row],[Price]]*Data_Sales[[#This Row],[Quantity]]</f>
        <v>318</v>
      </c>
    </row>
    <row r="1431" spans="1:13" x14ac:dyDescent="0.35">
      <c r="A1431" t="s">
        <v>1468</v>
      </c>
      <c r="B1431" s="2">
        <v>44528</v>
      </c>
      <c r="C1431">
        <v>6</v>
      </c>
      <c r="D1431" t="s">
        <v>12</v>
      </c>
      <c r="E1431" t="s">
        <v>13</v>
      </c>
      <c r="F1431" t="s">
        <v>14</v>
      </c>
      <c r="G1431" t="s">
        <v>2043</v>
      </c>
      <c r="H1431">
        <v>159</v>
      </c>
      <c r="I1431">
        <v>2</v>
      </c>
      <c r="J1431" t="str">
        <f>VLOOKUP(Data_Sales[[#This Row],[Sales Person]],Data_Persons!$C$1:$D$9,2,FALSE)</f>
        <v>Steve</v>
      </c>
      <c r="K1431">
        <f>INDEX(Data_Persons!$B$2:$D$10,MATCH(Data_Sales[[#This Row],[Sales Person]],Data_Persons!$C$2:$C$9,0),1)</f>
        <v>4</v>
      </c>
      <c r="L1431">
        <f>VLOOKUP(Data_Sales[[#This Row],[Manager]],Data_Persons!$A$1:$C$9,2,FALSE)</f>
        <v>4</v>
      </c>
      <c r="M1431">
        <f>Data_Sales[[#This Row],[Price]]*Data_Sales[[#This Row],[Quantity]]</f>
        <v>318</v>
      </c>
    </row>
    <row r="1432" spans="1:13" x14ac:dyDescent="0.35">
      <c r="A1432" t="s">
        <v>1469</v>
      </c>
      <c r="B1432" s="2">
        <v>44530</v>
      </c>
      <c r="C1432">
        <v>2</v>
      </c>
      <c r="D1432" t="s">
        <v>71</v>
      </c>
      <c r="E1432" t="s">
        <v>17</v>
      </c>
      <c r="F1432" t="s">
        <v>18</v>
      </c>
      <c r="G1432" t="s">
        <v>2043</v>
      </c>
      <c r="H1432">
        <v>159</v>
      </c>
      <c r="I1432">
        <v>1</v>
      </c>
      <c r="J1432" t="str">
        <f>VLOOKUP(Data_Sales[[#This Row],[Sales Person]],Data_Persons!$C$1:$D$9,2,FALSE)</f>
        <v>Jeff</v>
      </c>
      <c r="K1432">
        <f>INDEX(Data_Persons!$B$2:$D$10,MATCH(Data_Sales[[#This Row],[Sales Person]],Data_Persons!$C$2:$C$9,0),1)</f>
        <v>2</v>
      </c>
      <c r="L1432">
        <f>VLOOKUP(Data_Sales[[#This Row],[Manager]],Data_Persons!$A$1:$C$9,2,FALSE)</f>
        <v>3</v>
      </c>
      <c r="M1432">
        <f>Data_Sales[[#This Row],[Price]]*Data_Sales[[#This Row],[Quantity]]</f>
        <v>159</v>
      </c>
    </row>
    <row r="1433" spans="1:13" x14ac:dyDescent="0.35">
      <c r="A1433" t="s">
        <v>1470</v>
      </c>
      <c r="B1433" s="2">
        <v>44543</v>
      </c>
      <c r="C1433">
        <v>16</v>
      </c>
      <c r="D1433" t="s">
        <v>89</v>
      </c>
      <c r="E1433" t="s">
        <v>35</v>
      </c>
      <c r="F1433" t="s">
        <v>10</v>
      </c>
      <c r="G1433" t="s">
        <v>2043</v>
      </c>
      <c r="H1433">
        <v>159</v>
      </c>
      <c r="I1433">
        <v>0</v>
      </c>
      <c r="J1433" t="str">
        <f>VLOOKUP(Data_Sales[[#This Row],[Sales Person]],Data_Persons!$C$1:$D$9,2,FALSE)</f>
        <v>Jeff</v>
      </c>
      <c r="K1433">
        <f>INDEX(Data_Persons!$B$2:$D$10,MATCH(Data_Sales[[#This Row],[Sales Person]],Data_Persons!$C$2:$C$9,0),1)</f>
        <v>5</v>
      </c>
      <c r="L1433">
        <f>VLOOKUP(Data_Sales[[#This Row],[Manager]],Data_Persons!$A$1:$C$9,2,FALSE)</f>
        <v>3</v>
      </c>
      <c r="M1433">
        <f>Data_Sales[[#This Row],[Price]]*Data_Sales[[#This Row],[Quantity]]</f>
        <v>0</v>
      </c>
    </row>
    <row r="1434" spans="1:13" x14ac:dyDescent="0.35">
      <c r="A1434" t="s">
        <v>1471</v>
      </c>
      <c r="B1434" s="2">
        <v>44543</v>
      </c>
      <c r="C1434">
        <v>11</v>
      </c>
      <c r="D1434" t="s">
        <v>112</v>
      </c>
      <c r="E1434" t="s">
        <v>33</v>
      </c>
      <c r="F1434" t="s">
        <v>24</v>
      </c>
      <c r="G1434" t="s">
        <v>2043</v>
      </c>
      <c r="H1434">
        <v>159</v>
      </c>
      <c r="I1434">
        <v>3</v>
      </c>
      <c r="J1434" t="str">
        <f>VLOOKUP(Data_Sales[[#This Row],[Sales Person]],Data_Persons!$C$1:$D$9,2,FALSE)</f>
        <v>Steve</v>
      </c>
      <c r="K1434">
        <f>INDEX(Data_Persons!$B$2:$D$10,MATCH(Data_Sales[[#This Row],[Sales Person]],Data_Persons!$C$2:$C$9,0),1)</f>
        <v>6</v>
      </c>
      <c r="L1434">
        <f>VLOOKUP(Data_Sales[[#This Row],[Manager]],Data_Persons!$A$1:$C$9,2,FALSE)</f>
        <v>4</v>
      </c>
      <c r="M1434">
        <f>Data_Sales[[#This Row],[Price]]*Data_Sales[[#This Row],[Quantity]]</f>
        <v>477</v>
      </c>
    </row>
    <row r="1435" spans="1:13" x14ac:dyDescent="0.35">
      <c r="A1435" t="s">
        <v>1472</v>
      </c>
      <c r="B1435" s="2">
        <v>44546</v>
      </c>
      <c r="C1435">
        <v>18</v>
      </c>
      <c r="D1435" t="s">
        <v>49</v>
      </c>
      <c r="E1435" t="s">
        <v>35</v>
      </c>
      <c r="F1435" t="s">
        <v>10</v>
      </c>
      <c r="G1435" t="s">
        <v>2043</v>
      </c>
      <c r="H1435">
        <v>159</v>
      </c>
      <c r="I1435">
        <v>4</v>
      </c>
      <c r="J1435" t="str">
        <f>VLOOKUP(Data_Sales[[#This Row],[Sales Person]],Data_Persons!$C$1:$D$9,2,FALSE)</f>
        <v>Jeff</v>
      </c>
      <c r="K1435">
        <f>INDEX(Data_Persons!$B$2:$D$10,MATCH(Data_Sales[[#This Row],[Sales Person]],Data_Persons!$C$2:$C$9,0),1)</f>
        <v>5</v>
      </c>
      <c r="L1435">
        <f>VLOOKUP(Data_Sales[[#This Row],[Manager]],Data_Persons!$A$1:$C$9,2,FALSE)</f>
        <v>3</v>
      </c>
      <c r="M1435">
        <f>Data_Sales[[#This Row],[Price]]*Data_Sales[[#This Row],[Quantity]]</f>
        <v>636</v>
      </c>
    </row>
    <row r="1436" spans="1:13" x14ac:dyDescent="0.35">
      <c r="A1436" t="s">
        <v>1473</v>
      </c>
      <c r="B1436" s="2">
        <v>44548</v>
      </c>
      <c r="C1436">
        <v>8</v>
      </c>
      <c r="D1436" t="s">
        <v>73</v>
      </c>
      <c r="E1436" t="s">
        <v>13</v>
      </c>
      <c r="F1436" t="s">
        <v>14</v>
      </c>
      <c r="G1436" t="s">
        <v>2043</v>
      </c>
      <c r="H1436">
        <v>159</v>
      </c>
      <c r="I1436">
        <v>3</v>
      </c>
      <c r="J1436" t="str">
        <f>VLOOKUP(Data_Sales[[#This Row],[Sales Person]],Data_Persons!$C$1:$D$9,2,FALSE)</f>
        <v>Steve</v>
      </c>
      <c r="K1436">
        <f>INDEX(Data_Persons!$B$2:$D$10,MATCH(Data_Sales[[#This Row],[Sales Person]],Data_Persons!$C$2:$C$9,0),1)</f>
        <v>4</v>
      </c>
      <c r="L1436">
        <f>VLOOKUP(Data_Sales[[#This Row],[Manager]],Data_Persons!$A$1:$C$9,2,FALSE)</f>
        <v>4</v>
      </c>
      <c r="M1436">
        <f>Data_Sales[[#This Row],[Price]]*Data_Sales[[#This Row],[Quantity]]</f>
        <v>477</v>
      </c>
    </row>
    <row r="1437" spans="1:13" x14ac:dyDescent="0.35">
      <c r="A1437" t="s">
        <v>1474</v>
      </c>
      <c r="B1437" s="2">
        <v>44548</v>
      </c>
      <c r="C1437">
        <v>12</v>
      </c>
      <c r="D1437" t="s">
        <v>22</v>
      </c>
      <c r="E1437" t="s">
        <v>23</v>
      </c>
      <c r="F1437" t="s">
        <v>24</v>
      </c>
      <c r="G1437" t="s">
        <v>2043</v>
      </c>
      <c r="H1437">
        <v>159</v>
      </c>
      <c r="I1437">
        <v>7</v>
      </c>
      <c r="J1437" t="str">
        <f>VLOOKUP(Data_Sales[[#This Row],[Sales Person]],Data_Persons!$C$1:$D$9,2,FALSE)</f>
        <v>Sara</v>
      </c>
      <c r="K1437">
        <f>INDEX(Data_Persons!$B$2:$D$10,MATCH(Data_Sales[[#This Row],[Sales Person]],Data_Persons!$C$2:$C$9,0),1)</f>
        <v>5</v>
      </c>
      <c r="L1437">
        <f>VLOOKUP(Data_Sales[[#This Row],[Manager]],Data_Persons!$A$1:$C$9,2,FALSE)</f>
        <v>5</v>
      </c>
      <c r="M1437">
        <f>Data_Sales[[#This Row],[Price]]*Data_Sales[[#This Row],[Quantity]]</f>
        <v>1113</v>
      </c>
    </row>
    <row r="1438" spans="1:13" x14ac:dyDescent="0.35">
      <c r="A1438" t="s">
        <v>1475</v>
      </c>
      <c r="B1438" s="2">
        <v>44549</v>
      </c>
      <c r="C1438">
        <v>11</v>
      </c>
      <c r="D1438" t="s">
        <v>112</v>
      </c>
      <c r="E1438" t="s">
        <v>23</v>
      </c>
      <c r="F1438" t="s">
        <v>24</v>
      </c>
      <c r="G1438" t="s">
        <v>2043</v>
      </c>
      <c r="H1438">
        <v>159</v>
      </c>
      <c r="I1438">
        <v>2</v>
      </c>
      <c r="J1438" t="str">
        <f>VLOOKUP(Data_Sales[[#This Row],[Sales Person]],Data_Persons!$C$1:$D$9,2,FALSE)</f>
        <v>Sara</v>
      </c>
      <c r="K1438">
        <f>INDEX(Data_Persons!$B$2:$D$10,MATCH(Data_Sales[[#This Row],[Sales Person]],Data_Persons!$C$2:$C$9,0),1)</f>
        <v>5</v>
      </c>
      <c r="L1438">
        <f>VLOOKUP(Data_Sales[[#This Row],[Manager]],Data_Persons!$A$1:$C$9,2,FALSE)</f>
        <v>5</v>
      </c>
      <c r="M1438">
        <f>Data_Sales[[#This Row],[Price]]*Data_Sales[[#This Row],[Quantity]]</f>
        <v>318</v>
      </c>
    </row>
    <row r="1439" spans="1:13" x14ac:dyDescent="0.35">
      <c r="A1439" t="s">
        <v>1476</v>
      </c>
      <c r="B1439" s="2">
        <v>44549</v>
      </c>
      <c r="C1439">
        <v>10</v>
      </c>
      <c r="D1439" t="s">
        <v>65</v>
      </c>
      <c r="E1439" t="s">
        <v>13</v>
      </c>
      <c r="F1439" t="s">
        <v>14</v>
      </c>
      <c r="G1439" t="s">
        <v>2043</v>
      </c>
      <c r="H1439">
        <v>159</v>
      </c>
      <c r="I1439">
        <v>9</v>
      </c>
      <c r="J1439" t="str">
        <f>VLOOKUP(Data_Sales[[#This Row],[Sales Person]],Data_Persons!$C$1:$D$9,2,FALSE)</f>
        <v>Steve</v>
      </c>
      <c r="K1439">
        <f>INDEX(Data_Persons!$B$2:$D$10,MATCH(Data_Sales[[#This Row],[Sales Person]],Data_Persons!$C$2:$C$9,0),1)</f>
        <v>4</v>
      </c>
      <c r="L1439">
        <f>VLOOKUP(Data_Sales[[#This Row],[Manager]],Data_Persons!$A$1:$C$9,2,FALSE)</f>
        <v>4</v>
      </c>
      <c r="M1439">
        <f>Data_Sales[[#This Row],[Price]]*Data_Sales[[#This Row],[Quantity]]</f>
        <v>1431</v>
      </c>
    </row>
    <row r="1440" spans="1:13" x14ac:dyDescent="0.35">
      <c r="A1440" t="s">
        <v>1477</v>
      </c>
      <c r="B1440" s="2">
        <v>44550</v>
      </c>
      <c r="C1440">
        <v>14</v>
      </c>
      <c r="D1440" t="s">
        <v>62</v>
      </c>
      <c r="E1440" t="s">
        <v>23</v>
      </c>
      <c r="F1440" t="s">
        <v>24</v>
      </c>
      <c r="G1440" t="s">
        <v>2043</v>
      </c>
      <c r="H1440">
        <v>159</v>
      </c>
      <c r="I1440">
        <v>9</v>
      </c>
      <c r="J1440" t="str">
        <f>VLOOKUP(Data_Sales[[#This Row],[Sales Person]],Data_Persons!$C$1:$D$9,2,FALSE)</f>
        <v>Sara</v>
      </c>
      <c r="K1440">
        <f>INDEX(Data_Persons!$B$2:$D$10,MATCH(Data_Sales[[#This Row],[Sales Person]],Data_Persons!$C$2:$C$9,0),1)</f>
        <v>5</v>
      </c>
      <c r="L1440">
        <f>VLOOKUP(Data_Sales[[#This Row],[Manager]],Data_Persons!$A$1:$C$9,2,FALSE)</f>
        <v>5</v>
      </c>
      <c r="M1440">
        <f>Data_Sales[[#This Row],[Price]]*Data_Sales[[#This Row],[Quantity]]</f>
        <v>1431</v>
      </c>
    </row>
    <row r="1441" spans="1:13" x14ac:dyDescent="0.35">
      <c r="A1441" t="s">
        <v>1478</v>
      </c>
      <c r="B1441" s="2">
        <v>44551</v>
      </c>
      <c r="C1441">
        <v>1</v>
      </c>
      <c r="D1441" t="s">
        <v>58</v>
      </c>
      <c r="E1441" t="s">
        <v>27</v>
      </c>
      <c r="F1441" t="s">
        <v>18</v>
      </c>
      <c r="G1441" t="s">
        <v>2043</v>
      </c>
      <c r="H1441">
        <v>159</v>
      </c>
      <c r="I1441">
        <v>8</v>
      </c>
      <c r="J1441" t="str">
        <f>VLOOKUP(Data_Sales[[#This Row],[Sales Person]],Data_Persons!$C$1:$D$9,2,FALSE)</f>
        <v>Sara</v>
      </c>
      <c r="K1441">
        <f>INDEX(Data_Persons!$B$2:$D$10,MATCH(Data_Sales[[#This Row],[Sales Person]],Data_Persons!$C$2:$C$9,0),1)</f>
        <v>2</v>
      </c>
      <c r="L1441">
        <f>VLOOKUP(Data_Sales[[#This Row],[Manager]],Data_Persons!$A$1:$C$9,2,FALSE)</f>
        <v>5</v>
      </c>
      <c r="M1441">
        <f>Data_Sales[[#This Row],[Price]]*Data_Sales[[#This Row],[Quantity]]</f>
        <v>1272</v>
      </c>
    </row>
    <row r="1442" spans="1:13" x14ac:dyDescent="0.35">
      <c r="A1442" t="s">
        <v>1479</v>
      </c>
      <c r="B1442" s="2">
        <v>44553</v>
      </c>
      <c r="C1442">
        <v>6</v>
      </c>
      <c r="D1442" t="s">
        <v>12</v>
      </c>
      <c r="E1442" t="s">
        <v>13</v>
      </c>
      <c r="F1442" t="s">
        <v>14</v>
      </c>
      <c r="G1442" t="s">
        <v>2043</v>
      </c>
      <c r="H1442">
        <v>159</v>
      </c>
      <c r="I1442">
        <v>2</v>
      </c>
      <c r="J1442" t="str">
        <f>VLOOKUP(Data_Sales[[#This Row],[Sales Person]],Data_Persons!$C$1:$D$9,2,FALSE)</f>
        <v>Steve</v>
      </c>
      <c r="K1442">
        <f>INDEX(Data_Persons!$B$2:$D$10,MATCH(Data_Sales[[#This Row],[Sales Person]],Data_Persons!$C$2:$C$9,0),1)</f>
        <v>4</v>
      </c>
      <c r="L1442">
        <f>VLOOKUP(Data_Sales[[#This Row],[Manager]],Data_Persons!$A$1:$C$9,2,FALSE)</f>
        <v>4</v>
      </c>
      <c r="M1442">
        <f>Data_Sales[[#This Row],[Price]]*Data_Sales[[#This Row],[Quantity]]</f>
        <v>318</v>
      </c>
    </row>
    <row r="1443" spans="1:13" x14ac:dyDescent="0.35">
      <c r="A1443" t="s">
        <v>1480</v>
      </c>
      <c r="B1443" s="2">
        <v>44553</v>
      </c>
      <c r="C1443">
        <v>9</v>
      </c>
      <c r="D1443" t="s">
        <v>37</v>
      </c>
      <c r="E1443" t="s">
        <v>38</v>
      </c>
      <c r="F1443" t="s">
        <v>14</v>
      </c>
      <c r="G1443" t="s">
        <v>2043</v>
      </c>
      <c r="H1443">
        <v>159</v>
      </c>
      <c r="I1443">
        <v>9</v>
      </c>
      <c r="J1443" t="str">
        <f>VLOOKUP(Data_Sales[[#This Row],[Sales Person]],Data_Persons!$C$1:$D$9,2,FALSE)</f>
        <v>Philip</v>
      </c>
      <c r="K1443">
        <f>INDEX(Data_Persons!$B$2:$D$10,MATCH(Data_Sales[[#This Row],[Sales Person]],Data_Persons!$C$2:$C$9,0),1)</f>
        <v>8</v>
      </c>
      <c r="L1443">
        <f>VLOOKUP(Data_Sales[[#This Row],[Manager]],Data_Persons!$A$1:$C$9,2,FALSE)</f>
        <v>8</v>
      </c>
      <c r="M1443">
        <f>Data_Sales[[#This Row],[Price]]*Data_Sales[[#This Row],[Quantity]]</f>
        <v>1431</v>
      </c>
    </row>
    <row r="1444" spans="1:13" x14ac:dyDescent="0.35">
      <c r="A1444" t="s">
        <v>1481</v>
      </c>
      <c r="B1444" s="2">
        <v>44553</v>
      </c>
      <c r="C1444">
        <v>14</v>
      </c>
      <c r="D1444" t="s">
        <v>62</v>
      </c>
      <c r="E1444" t="s">
        <v>23</v>
      </c>
      <c r="F1444" t="s">
        <v>24</v>
      </c>
      <c r="G1444" t="s">
        <v>2043</v>
      </c>
      <c r="H1444">
        <v>159</v>
      </c>
      <c r="I1444">
        <v>2</v>
      </c>
      <c r="J1444" t="str">
        <f>VLOOKUP(Data_Sales[[#This Row],[Sales Person]],Data_Persons!$C$1:$D$9,2,FALSE)</f>
        <v>Sara</v>
      </c>
      <c r="K1444">
        <f>INDEX(Data_Persons!$B$2:$D$10,MATCH(Data_Sales[[#This Row],[Sales Person]],Data_Persons!$C$2:$C$9,0),1)</f>
        <v>5</v>
      </c>
      <c r="L1444">
        <f>VLOOKUP(Data_Sales[[#This Row],[Manager]],Data_Persons!$A$1:$C$9,2,FALSE)</f>
        <v>5</v>
      </c>
      <c r="M1444">
        <f>Data_Sales[[#This Row],[Price]]*Data_Sales[[#This Row],[Quantity]]</f>
        <v>318</v>
      </c>
    </row>
    <row r="1445" spans="1:13" x14ac:dyDescent="0.35">
      <c r="A1445" t="s">
        <v>1482</v>
      </c>
      <c r="B1445" s="2">
        <v>44554</v>
      </c>
      <c r="C1445">
        <v>13</v>
      </c>
      <c r="D1445" t="s">
        <v>32</v>
      </c>
      <c r="E1445" t="s">
        <v>23</v>
      </c>
      <c r="F1445" t="s">
        <v>24</v>
      </c>
      <c r="G1445" t="s">
        <v>2043</v>
      </c>
      <c r="H1445">
        <v>159</v>
      </c>
      <c r="I1445">
        <v>2</v>
      </c>
      <c r="J1445" t="str">
        <f>VLOOKUP(Data_Sales[[#This Row],[Sales Person]],Data_Persons!$C$1:$D$9,2,FALSE)</f>
        <v>Sara</v>
      </c>
      <c r="K1445">
        <f>INDEX(Data_Persons!$B$2:$D$10,MATCH(Data_Sales[[#This Row],[Sales Person]],Data_Persons!$C$2:$C$9,0),1)</f>
        <v>5</v>
      </c>
      <c r="L1445">
        <f>VLOOKUP(Data_Sales[[#This Row],[Manager]],Data_Persons!$A$1:$C$9,2,FALSE)</f>
        <v>5</v>
      </c>
      <c r="M1445">
        <f>Data_Sales[[#This Row],[Price]]*Data_Sales[[#This Row],[Quantity]]</f>
        <v>318</v>
      </c>
    </row>
    <row r="1446" spans="1:13" x14ac:dyDescent="0.35">
      <c r="A1446" t="s">
        <v>1483</v>
      </c>
      <c r="B1446" s="2">
        <v>44555</v>
      </c>
      <c r="C1446">
        <v>12</v>
      </c>
      <c r="D1446" t="s">
        <v>22</v>
      </c>
      <c r="E1446" t="s">
        <v>33</v>
      </c>
      <c r="F1446" t="s">
        <v>24</v>
      </c>
      <c r="G1446" t="s">
        <v>2043</v>
      </c>
      <c r="H1446">
        <v>159</v>
      </c>
      <c r="I1446">
        <v>5</v>
      </c>
      <c r="J1446" t="str">
        <f>VLOOKUP(Data_Sales[[#This Row],[Sales Person]],Data_Persons!$C$1:$D$9,2,FALSE)</f>
        <v>Steve</v>
      </c>
      <c r="K1446">
        <f>INDEX(Data_Persons!$B$2:$D$10,MATCH(Data_Sales[[#This Row],[Sales Person]],Data_Persons!$C$2:$C$9,0),1)</f>
        <v>6</v>
      </c>
      <c r="L1446">
        <f>VLOOKUP(Data_Sales[[#This Row],[Manager]],Data_Persons!$A$1:$C$9,2,FALSE)</f>
        <v>4</v>
      </c>
      <c r="M1446">
        <f>Data_Sales[[#This Row],[Price]]*Data_Sales[[#This Row],[Quantity]]</f>
        <v>795</v>
      </c>
    </row>
    <row r="1447" spans="1:13" x14ac:dyDescent="0.35">
      <c r="A1447" t="s">
        <v>1484</v>
      </c>
      <c r="B1447" s="2">
        <v>44555</v>
      </c>
      <c r="C1447">
        <v>16</v>
      </c>
      <c r="D1447" t="s">
        <v>89</v>
      </c>
      <c r="E1447" t="s">
        <v>35</v>
      </c>
      <c r="F1447" t="s">
        <v>10</v>
      </c>
      <c r="G1447" t="s">
        <v>2043</v>
      </c>
      <c r="H1447">
        <v>159</v>
      </c>
      <c r="I1447">
        <v>4</v>
      </c>
      <c r="J1447" t="str">
        <f>VLOOKUP(Data_Sales[[#This Row],[Sales Person]],Data_Persons!$C$1:$D$9,2,FALSE)</f>
        <v>Jeff</v>
      </c>
      <c r="K1447">
        <f>INDEX(Data_Persons!$B$2:$D$10,MATCH(Data_Sales[[#This Row],[Sales Person]],Data_Persons!$C$2:$C$9,0),1)</f>
        <v>5</v>
      </c>
      <c r="L1447">
        <f>VLOOKUP(Data_Sales[[#This Row],[Manager]],Data_Persons!$A$1:$C$9,2,FALSE)</f>
        <v>3</v>
      </c>
      <c r="M1447">
        <f>Data_Sales[[#This Row],[Price]]*Data_Sales[[#This Row],[Quantity]]</f>
        <v>636</v>
      </c>
    </row>
    <row r="1448" spans="1:13" x14ac:dyDescent="0.35">
      <c r="A1448" t="s">
        <v>1485</v>
      </c>
      <c r="B1448" s="2">
        <v>44555</v>
      </c>
      <c r="C1448">
        <v>14</v>
      </c>
      <c r="D1448" t="s">
        <v>62</v>
      </c>
      <c r="E1448" t="s">
        <v>23</v>
      </c>
      <c r="F1448" t="s">
        <v>24</v>
      </c>
      <c r="G1448" t="s">
        <v>2043</v>
      </c>
      <c r="H1448">
        <v>159</v>
      </c>
      <c r="I1448">
        <v>0</v>
      </c>
      <c r="J1448" t="str">
        <f>VLOOKUP(Data_Sales[[#This Row],[Sales Person]],Data_Persons!$C$1:$D$9,2,FALSE)</f>
        <v>Sara</v>
      </c>
      <c r="K1448">
        <f>INDEX(Data_Persons!$B$2:$D$10,MATCH(Data_Sales[[#This Row],[Sales Person]],Data_Persons!$C$2:$C$9,0),1)</f>
        <v>5</v>
      </c>
      <c r="L1448">
        <f>VLOOKUP(Data_Sales[[#This Row],[Manager]],Data_Persons!$A$1:$C$9,2,FALSE)</f>
        <v>5</v>
      </c>
      <c r="M1448">
        <f>Data_Sales[[#This Row],[Price]]*Data_Sales[[#This Row],[Quantity]]</f>
        <v>0</v>
      </c>
    </row>
    <row r="1449" spans="1:13" x14ac:dyDescent="0.35">
      <c r="A1449" t="s">
        <v>1486</v>
      </c>
      <c r="B1449" s="2">
        <v>44557</v>
      </c>
      <c r="C1449">
        <v>6</v>
      </c>
      <c r="D1449" t="s">
        <v>12</v>
      </c>
      <c r="E1449" t="s">
        <v>13</v>
      </c>
      <c r="F1449" t="s">
        <v>14</v>
      </c>
      <c r="G1449" t="s">
        <v>2043</v>
      </c>
      <c r="H1449">
        <v>159</v>
      </c>
      <c r="I1449">
        <v>1</v>
      </c>
      <c r="J1449" t="str">
        <f>VLOOKUP(Data_Sales[[#This Row],[Sales Person]],Data_Persons!$C$1:$D$9,2,FALSE)</f>
        <v>Steve</v>
      </c>
      <c r="K1449">
        <f>INDEX(Data_Persons!$B$2:$D$10,MATCH(Data_Sales[[#This Row],[Sales Person]],Data_Persons!$C$2:$C$9,0),1)</f>
        <v>4</v>
      </c>
      <c r="L1449">
        <f>VLOOKUP(Data_Sales[[#This Row],[Manager]],Data_Persons!$A$1:$C$9,2,FALSE)</f>
        <v>4</v>
      </c>
      <c r="M1449">
        <f>Data_Sales[[#This Row],[Price]]*Data_Sales[[#This Row],[Quantity]]</f>
        <v>159</v>
      </c>
    </row>
    <row r="1450" spans="1:13" x14ac:dyDescent="0.35">
      <c r="A1450" t="s">
        <v>1487</v>
      </c>
      <c r="B1450" s="2">
        <v>44557</v>
      </c>
      <c r="C1450">
        <v>15</v>
      </c>
      <c r="D1450" t="s">
        <v>46</v>
      </c>
      <c r="E1450" t="s">
        <v>23</v>
      </c>
      <c r="F1450" t="s">
        <v>24</v>
      </c>
      <c r="G1450" t="s">
        <v>2043</v>
      </c>
      <c r="H1450">
        <v>159</v>
      </c>
      <c r="I1450">
        <v>0</v>
      </c>
      <c r="J1450" t="str">
        <f>VLOOKUP(Data_Sales[[#This Row],[Sales Person]],Data_Persons!$C$1:$D$9,2,FALSE)</f>
        <v>Sara</v>
      </c>
      <c r="K1450">
        <f>INDEX(Data_Persons!$B$2:$D$10,MATCH(Data_Sales[[#This Row],[Sales Person]],Data_Persons!$C$2:$C$9,0),1)</f>
        <v>5</v>
      </c>
      <c r="L1450">
        <f>VLOOKUP(Data_Sales[[#This Row],[Manager]],Data_Persons!$A$1:$C$9,2,FALSE)</f>
        <v>5</v>
      </c>
      <c r="M1450">
        <f>Data_Sales[[#This Row],[Price]]*Data_Sales[[#This Row],[Quantity]]</f>
        <v>0</v>
      </c>
    </row>
    <row r="1451" spans="1:13" x14ac:dyDescent="0.35">
      <c r="A1451" t="s">
        <v>1488</v>
      </c>
      <c r="B1451" s="2">
        <v>44563</v>
      </c>
      <c r="C1451">
        <v>10</v>
      </c>
      <c r="D1451" t="s">
        <v>65</v>
      </c>
      <c r="E1451" t="s">
        <v>38</v>
      </c>
      <c r="F1451" t="s">
        <v>14</v>
      </c>
      <c r="G1451" t="s">
        <v>2043</v>
      </c>
      <c r="H1451">
        <v>159</v>
      </c>
      <c r="I1451">
        <v>7</v>
      </c>
      <c r="J1451" t="str">
        <f>VLOOKUP(Data_Sales[[#This Row],[Sales Person]],Data_Persons!$C$1:$D$9,2,FALSE)</f>
        <v>Philip</v>
      </c>
      <c r="K1451">
        <f>INDEX(Data_Persons!$B$2:$D$10,MATCH(Data_Sales[[#This Row],[Sales Person]],Data_Persons!$C$2:$C$9,0),1)</f>
        <v>8</v>
      </c>
      <c r="L1451">
        <f>VLOOKUP(Data_Sales[[#This Row],[Manager]],Data_Persons!$A$1:$C$9,2,FALSE)</f>
        <v>8</v>
      </c>
      <c r="M1451">
        <f>Data_Sales[[#This Row],[Price]]*Data_Sales[[#This Row],[Quantity]]</f>
        <v>1113</v>
      </c>
    </row>
    <row r="1452" spans="1:13" x14ac:dyDescent="0.35">
      <c r="A1452" t="s">
        <v>1489</v>
      </c>
      <c r="B1452" s="2">
        <v>44563</v>
      </c>
      <c r="C1452">
        <v>5</v>
      </c>
      <c r="D1452" t="s">
        <v>20</v>
      </c>
      <c r="E1452" t="s">
        <v>27</v>
      </c>
      <c r="F1452" t="s">
        <v>18</v>
      </c>
      <c r="G1452" t="s">
        <v>2043</v>
      </c>
      <c r="H1452">
        <v>159</v>
      </c>
      <c r="I1452">
        <v>0</v>
      </c>
      <c r="J1452" t="str">
        <f>VLOOKUP(Data_Sales[[#This Row],[Sales Person]],Data_Persons!$C$1:$D$9,2,FALSE)</f>
        <v>Sara</v>
      </c>
      <c r="K1452">
        <f>INDEX(Data_Persons!$B$2:$D$10,MATCH(Data_Sales[[#This Row],[Sales Person]],Data_Persons!$C$2:$C$9,0),1)</f>
        <v>2</v>
      </c>
      <c r="L1452">
        <f>VLOOKUP(Data_Sales[[#This Row],[Manager]],Data_Persons!$A$1:$C$9,2,FALSE)</f>
        <v>5</v>
      </c>
      <c r="M1452">
        <f>Data_Sales[[#This Row],[Price]]*Data_Sales[[#This Row],[Quantity]]</f>
        <v>0</v>
      </c>
    </row>
    <row r="1453" spans="1:13" x14ac:dyDescent="0.35">
      <c r="A1453" t="s">
        <v>1490</v>
      </c>
      <c r="B1453" s="2">
        <v>44565</v>
      </c>
      <c r="C1453">
        <v>20</v>
      </c>
      <c r="D1453" t="s">
        <v>8</v>
      </c>
      <c r="E1453" t="s">
        <v>9</v>
      </c>
      <c r="F1453" t="s">
        <v>10</v>
      </c>
      <c r="G1453" t="s">
        <v>2043</v>
      </c>
      <c r="H1453">
        <v>159</v>
      </c>
      <c r="I1453">
        <v>2</v>
      </c>
      <c r="J1453" t="str">
        <f>VLOOKUP(Data_Sales[[#This Row],[Sales Person]],Data_Persons!$C$1:$D$9,2,FALSE)</f>
        <v>Jeff</v>
      </c>
      <c r="K1453">
        <f>INDEX(Data_Persons!$B$2:$D$10,MATCH(Data_Sales[[#This Row],[Sales Person]],Data_Persons!$C$2:$C$9,0),1)</f>
        <v>3</v>
      </c>
      <c r="L1453">
        <f>VLOOKUP(Data_Sales[[#This Row],[Manager]],Data_Persons!$A$1:$C$9,2,FALSE)</f>
        <v>3</v>
      </c>
      <c r="M1453">
        <f>Data_Sales[[#This Row],[Price]]*Data_Sales[[#This Row],[Quantity]]</f>
        <v>318</v>
      </c>
    </row>
    <row r="1454" spans="1:13" x14ac:dyDescent="0.35">
      <c r="A1454" t="s">
        <v>1491</v>
      </c>
      <c r="B1454" s="2">
        <v>44567</v>
      </c>
      <c r="C1454">
        <v>7</v>
      </c>
      <c r="D1454" t="s">
        <v>40</v>
      </c>
      <c r="E1454" t="s">
        <v>13</v>
      </c>
      <c r="F1454" t="s">
        <v>14</v>
      </c>
      <c r="G1454" t="s">
        <v>2043</v>
      </c>
      <c r="H1454">
        <v>159</v>
      </c>
      <c r="I1454">
        <v>1</v>
      </c>
      <c r="J1454" t="str">
        <f>VLOOKUP(Data_Sales[[#This Row],[Sales Person]],Data_Persons!$C$1:$D$9,2,FALSE)</f>
        <v>Steve</v>
      </c>
      <c r="K1454">
        <f>INDEX(Data_Persons!$B$2:$D$10,MATCH(Data_Sales[[#This Row],[Sales Person]],Data_Persons!$C$2:$C$9,0),1)</f>
        <v>4</v>
      </c>
      <c r="L1454">
        <f>VLOOKUP(Data_Sales[[#This Row],[Manager]],Data_Persons!$A$1:$C$9,2,FALSE)</f>
        <v>4</v>
      </c>
      <c r="M1454">
        <f>Data_Sales[[#This Row],[Price]]*Data_Sales[[#This Row],[Quantity]]</f>
        <v>159</v>
      </c>
    </row>
    <row r="1455" spans="1:13" x14ac:dyDescent="0.35">
      <c r="A1455" t="s">
        <v>1492</v>
      </c>
      <c r="B1455" s="2">
        <v>44569</v>
      </c>
      <c r="C1455">
        <v>3</v>
      </c>
      <c r="D1455" t="s">
        <v>26</v>
      </c>
      <c r="E1455" t="s">
        <v>27</v>
      </c>
      <c r="F1455" t="s">
        <v>18</v>
      </c>
      <c r="G1455" t="s">
        <v>2043</v>
      </c>
      <c r="H1455">
        <v>159</v>
      </c>
      <c r="I1455">
        <v>6</v>
      </c>
      <c r="J1455" t="str">
        <f>VLOOKUP(Data_Sales[[#This Row],[Sales Person]],Data_Persons!$C$1:$D$9,2,FALSE)</f>
        <v>Sara</v>
      </c>
      <c r="K1455">
        <f>INDEX(Data_Persons!$B$2:$D$10,MATCH(Data_Sales[[#This Row],[Sales Person]],Data_Persons!$C$2:$C$9,0),1)</f>
        <v>2</v>
      </c>
      <c r="L1455">
        <f>VLOOKUP(Data_Sales[[#This Row],[Manager]],Data_Persons!$A$1:$C$9,2,FALSE)</f>
        <v>5</v>
      </c>
      <c r="M1455">
        <f>Data_Sales[[#This Row],[Price]]*Data_Sales[[#This Row],[Quantity]]</f>
        <v>954</v>
      </c>
    </row>
    <row r="1456" spans="1:13" x14ac:dyDescent="0.35">
      <c r="A1456" t="s">
        <v>1493</v>
      </c>
      <c r="B1456" s="2">
        <v>44570</v>
      </c>
      <c r="C1456">
        <v>3</v>
      </c>
      <c r="D1456" t="s">
        <v>26</v>
      </c>
      <c r="E1456" t="s">
        <v>27</v>
      </c>
      <c r="F1456" t="s">
        <v>18</v>
      </c>
      <c r="G1456" t="s">
        <v>2043</v>
      </c>
      <c r="H1456">
        <v>159</v>
      </c>
      <c r="I1456">
        <v>0</v>
      </c>
      <c r="J1456" t="str">
        <f>VLOOKUP(Data_Sales[[#This Row],[Sales Person]],Data_Persons!$C$1:$D$9,2,FALSE)</f>
        <v>Sara</v>
      </c>
      <c r="K1456">
        <f>INDEX(Data_Persons!$B$2:$D$10,MATCH(Data_Sales[[#This Row],[Sales Person]],Data_Persons!$C$2:$C$9,0),1)</f>
        <v>2</v>
      </c>
      <c r="L1456">
        <f>VLOOKUP(Data_Sales[[#This Row],[Manager]],Data_Persons!$A$1:$C$9,2,FALSE)</f>
        <v>5</v>
      </c>
      <c r="M1456">
        <f>Data_Sales[[#This Row],[Price]]*Data_Sales[[#This Row],[Quantity]]</f>
        <v>0</v>
      </c>
    </row>
    <row r="1457" spans="1:13" x14ac:dyDescent="0.35">
      <c r="A1457" t="s">
        <v>1494</v>
      </c>
      <c r="B1457" s="2">
        <v>44571</v>
      </c>
      <c r="C1457">
        <v>11</v>
      </c>
      <c r="D1457" t="s">
        <v>112</v>
      </c>
      <c r="E1457" t="s">
        <v>33</v>
      </c>
      <c r="F1457" t="s">
        <v>24</v>
      </c>
      <c r="G1457" t="s">
        <v>2043</v>
      </c>
      <c r="H1457">
        <v>159</v>
      </c>
      <c r="I1457">
        <v>4</v>
      </c>
      <c r="J1457" t="str">
        <f>VLOOKUP(Data_Sales[[#This Row],[Sales Person]],Data_Persons!$C$1:$D$9,2,FALSE)</f>
        <v>Steve</v>
      </c>
      <c r="K1457">
        <f>INDEX(Data_Persons!$B$2:$D$10,MATCH(Data_Sales[[#This Row],[Sales Person]],Data_Persons!$C$2:$C$9,0),1)</f>
        <v>6</v>
      </c>
      <c r="L1457">
        <f>VLOOKUP(Data_Sales[[#This Row],[Manager]],Data_Persons!$A$1:$C$9,2,FALSE)</f>
        <v>4</v>
      </c>
      <c r="M1457">
        <f>Data_Sales[[#This Row],[Price]]*Data_Sales[[#This Row],[Quantity]]</f>
        <v>636</v>
      </c>
    </row>
    <row r="1458" spans="1:13" x14ac:dyDescent="0.35">
      <c r="A1458" t="s">
        <v>1495</v>
      </c>
      <c r="B1458" s="2">
        <v>44574</v>
      </c>
      <c r="C1458">
        <v>13</v>
      </c>
      <c r="D1458" t="s">
        <v>32</v>
      </c>
      <c r="E1458" t="s">
        <v>23</v>
      </c>
      <c r="F1458" t="s">
        <v>24</v>
      </c>
      <c r="G1458" t="s">
        <v>2043</v>
      </c>
      <c r="H1458">
        <v>159</v>
      </c>
      <c r="I1458">
        <v>0</v>
      </c>
      <c r="J1458" t="str">
        <f>VLOOKUP(Data_Sales[[#This Row],[Sales Person]],Data_Persons!$C$1:$D$9,2,FALSE)</f>
        <v>Sara</v>
      </c>
      <c r="K1458">
        <f>INDEX(Data_Persons!$B$2:$D$10,MATCH(Data_Sales[[#This Row],[Sales Person]],Data_Persons!$C$2:$C$9,0),1)</f>
        <v>5</v>
      </c>
      <c r="L1458">
        <f>VLOOKUP(Data_Sales[[#This Row],[Manager]],Data_Persons!$A$1:$C$9,2,FALSE)</f>
        <v>5</v>
      </c>
      <c r="M1458">
        <f>Data_Sales[[#This Row],[Price]]*Data_Sales[[#This Row],[Quantity]]</f>
        <v>0</v>
      </c>
    </row>
    <row r="1459" spans="1:13" x14ac:dyDescent="0.35">
      <c r="A1459" t="s">
        <v>1496</v>
      </c>
      <c r="B1459" s="2">
        <v>44574</v>
      </c>
      <c r="C1459">
        <v>3</v>
      </c>
      <c r="D1459" t="s">
        <v>26</v>
      </c>
      <c r="E1459" t="s">
        <v>27</v>
      </c>
      <c r="F1459" t="s">
        <v>18</v>
      </c>
      <c r="G1459" t="s">
        <v>2043</v>
      </c>
      <c r="H1459">
        <v>159</v>
      </c>
      <c r="I1459">
        <v>4</v>
      </c>
      <c r="J1459" t="str">
        <f>VLOOKUP(Data_Sales[[#This Row],[Sales Person]],Data_Persons!$C$1:$D$9,2,FALSE)</f>
        <v>Sara</v>
      </c>
      <c r="K1459">
        <f>INDEX(Data_Persons!$B$2:$D$10,MATCH(Data_Sales[[#This Row],[Sales Person]],Data_Persons!$C$2:$C$9,0),1)</f>
        <v>2</v>
      </c>
      <c r="L1459">
        <f>VLOOKUP(Data_Sales[[#This Row],[Manager]],Data_Persons!$A$1:$C$9,2,FALSE)</f>
        <v>5</v>
      </c>
      <c r="M1459">
        <f>Data_Sales[[#This Row],[Price]]*Data_Sales[[#This Row],[Quantity]]</f>
        <v>636</v>
      </c>
    </row>
    <row r="1460" spans="1:13" x14ac:dyDescent="0.35">
      <c r="A1460" t="s">
        <v>1497</v>
      </c>
      <c r="B1460" s="2">
        <v>44574</v>
      </c>
      <c r="C1460">
        <v>8</v>
      </c>
      <c r="D1460" t="s">
        <v>73</v>
      </c>
      <c r="E1460" t="s">
        <v>38</v>
      </c>
      <c r="F1460" t="s">
        <v>14</v>
      </c>
      <c r="G1460" t="s">
        <v>2043</v>
      </c>
      <c r="H1460">
        <v>159</v>
      </c>
      <c r="I1460">
        <v>6</v>
      </c>
      <c r="J1460" t="str">
        <f>VLOOKUP(Data_Sales[[#This Row],[Sales Person]],Data_Persons!$C$1:$D$9,2,FALSE)</f>
        <v>Philip</v>
      </c>
      <c r="K1460">
        <f>INDEX(Data_Persons!$B$2:$D$10,MATCH(Data_Sales[[#This Row],[Sales Person]],Data_Persons!$C$2:$C$9,0),1)</f>
        <v>8</v>
      </c>
      <c r="L1460">
        <f>VLOOKUP(Data_Sales[[#This Row],[Manager]],Data_Persons!$A$1:$C$9,2,FALSE)</f>
        <v>8</v>
      </c>
      <c r="M1460">
        <f>Data_Sales[[#This Row],[Price]]*Data_Sales[[#This Row],[Quantity]]</f>
        <v>954</v>
      </c>
    </row>
    <row r="1461" spans="1:13" x14ac:dyDescent="0.35">
      <c r="A1461" t="s">
        <v>1498</v>
      </c>
      <c r="B1461" s="2">
        <v>44575</v>
      </c>
      <c r="C1461">
        <v>10</v>
      </c>
      <c r="D1461" t="s">
        <v>65</v>
      </c>
      <c r="E1461" t="s">
        <v>13</v>
      </c>
      <c r="F1461" t="s">
        <v>14</v>
      </c>
      <c r="G1461" t="s">
        <v>2043</v>
      </c>
      <c r="H1461">
        <v>159</v>
      </c>
      <c r="I1461">
        <v>3</v>
      </c>
      <c r="J1461" t="str">
        <f>VLOOKUP(Data_Sales[[#This Row],[Sales Person]],Data_Persons!$C$1:$D$9,2,FALSE)</f>
        <v>Steve</v>
      </c>
      <c r="K1461">
        <f>INDEX(Data_Persons!$B$2:$D$10,MATCH(Data_Sales[[#This Row],[Sales Person]],Data_Persons!$C$2:$C$9,0),1)</f>
        <v>4</v>
      </c>
      <c r="L1461">
        <f>VLOOKUP(Data_Sales[[#This Row],[Manager]],Data_Persons!$A$1:$C$9,2,FALSE)</f>
        <v>4</v>
      </c>
      <c r="M1461">
        <f>Data_Sales[[#This Row],[Price]]*Data_Sales[[#This Row],[Quantity]]</f>
        <v>477</v>
      </c>
    </row>
    <row r="1462" spans="1:13" x14ac:dyDescent="0.35">
      <c r="A1462" t="s">
        <v>1499</v>
      </c>
      <c r="B1462" s="2">
        <v>44578</v>
      </c>
      <c r="C1462">
        <v>10</v>
      </c>
      <c r="D1462" t="s">
        <v>65</v>
      </c>
      <c r="E1462" t="s">
        <v>13</v>
      </c>
      <c r="F1462" t="s">
        <v>14</v>
      </c>
      <c r="G1462" t="s">
        <v>2043</v>
      </c>
      <c r="H1462">
        <v>159</v>
      </c>
      <c r="I1462">
        <v>3</v>
      </c>
      <c r="J1462" t="str">
        <f>VLOOKUP(Data_Sales[[#This Row],[Sales Person]],Data_Persons!$C$1:$D$9,2,FALSE)</f>
        <v>Steve</v>
      </c>
      <c r="K1462">
        <f>INDEX(Data_Persons!$B$2:$D$10,MATCH(Data_Sales[[#This Row],[Sales Person]],Data_Persons!$C$2:$C$9,0),1)</f>
        <v>4</v>
      </c>
      <c r="L1462">
        <f>VLOOKUP(Data_Sales[[#This Row],[Manager]],Data_Persons!$A$1:$C$9,2,FALSE)</f>
        <v>4</v>
      </c>
      <c r="M1462">
        <f>Data_Sales[[#This Row],[Price]]*Data_Sales[[#This Row],[Quantity]]</f>
        <v>477</v>
      </c>
    </row>
    <row r="1463" spans="1:13" x14ac:dyDescent="0.35">
      <c r="A1463" t="s">
        <v>1500</v>
      </c>
      <c r="B1463" s="2">
        <v>44580</v>
      </c>
      <c r="C1463">
        <v>9</v>
      </c>
      <c r="D1463" t="s">
        <v>37</v>
      </c>
      <c r="E1463" t="s">
        <v>13</v>
      </c>
      <c r="F1463" t="s">
        <v>14</v>
      </c>
      <c r="G1463" t="s">
        <v>2043</v>
      </c>
      <c r="H1463">
        <v>159</v>
      </c>
      <c r="I1463">
        <v>7</v>
      </c>
      <c r="J1463" t="str">
        <f>VLOOKUP(Data_Sales[[#This Row],[Sales Person]],Data_Persons!$C$1:$D$9,2,FALSE)</f>
        <v>Steve</v>
      </c>
      <c r="K1463">
        <f>INDEX(Data_Persons!$B$2:$D$10,MATCH(Data_Sales[[#This Row],[Sales Person]],Data_Persons!$C$2:$C$9,0),1)</f>
        <v>4</v>
      </c>
      <c r="L1463">
        <f>VLOOKUP(Data_Sales[[#This Row],[Manager]],Data_Persons!$A$1:$C$9,2,FALSE)</f>
        <v>4</v>
      </c>
      <c r="M1463">
        <f>Data_Sales[[#This Row],[Price]]*Data_Sales[[#This Row],[Quantity]]</f>
        <v>1113</v>
      </c>
    </row>
    <row r="1464" spans="1:13" x14ac:dyDescent="0.35">
      <c r="A1464" t="s">
        <v>1501</v>
      </c>
      <c r="B1464" s="2">
        <v>44581</v>
      </c>
      <c r="C1464">
        <v>14</v>
      </c>
      <c r="D1464" t="s">
        <v>62</v>
      </c>
      <c r="E1464" t="s">
        <v>23</v>
      </c>
      <c r="F1464" t="s">
        <v>24</v>
      </c>
      <c r="G1464" t="s">
        <v>2043</v>
      </c>
      <c r="H1464">
        <v>159</v>
      </c>
      <c r="I1464">
        <v>1</v>
      </c>
      <c r="J1464" t="str">
        <f>VLOOKUP(Data_Sales[[#This Row],[Sales Person]],Data_Persons!$C$1:$D$9,2,FALSE)</f>
        <v>Sara</v>
      </c>
      <c r="K1464">
        <f>INDEX(Data_Persons!$B$2:$D$10,MATCH(Data_Sales[[#This Row],[Sales Person]],Data_Persons!$C$2:$C$9,0),1)</f>
        <v>5</v>
      </c>
      <c r="L1464">
        <f>VLOOKUP(Data_Sales[[#This Row],[Manager]],Data_Persons!$A$1:$C$9,2,FALSE)</f>
        <v>5</v>
      </c>
      <c r="M1464">
        <f>Data_Sales[[#This Row],[Price]]*Data_Sales[[#This Row],[Quantity]]</f>
        <v>159</v>
      </c>
    </row>
    <row r="1465" spans="1:13" x14ac:dyDescent="0.35">
      <c r="A1465" t="s">
        <v>1502</v>
      </c>
      <c r="B1465" s="2">
        <v>44582</v>
      </c>
      <c r="C1465">
        <v>10</v>
      </c>
      <c r="D1465" t="s">
        <v>65</v>
      </c>
      <c r="E1465" t="s">
        <v>13</v>
      </c>
      <c r="F1465" t="s">
        <v>14</v>
      </c>
      <c r="G1465" t="s">
        <v>2043</v>
      </c>
      <c r="H1465">
        <v>159</v>
      </c>
      <c r="I1465">
        <v>1</v>
      </c>
      <c r="J1465" t="str">
        <f>VLOOKUP(Data_Sales[[#This Row],[Sales Person]],Data_Persons!$C$1:$D$9,2,FALSE)</f>
        <v>Steve</v>
      </c>
      <c r="K1465">
        <f>INDEX(Data_Persons!$B$2:$D$10,MATCH(Data_Sales[[#This Row],[Sales Person]],Data_Persons!$C$2:$C$9,0),1)</f>
        <v>4</v>
      </c>
      <c r="L1465">
        <f>VLOOKUP(Data_Sales[[#This Row],[Manager]],Data_Persons!$A$1:$C$9,2,FALSE)</f>
        <v>4</v>
      </c>
      <c r="M1465">
        <f>Data_Sales[[#This Row],[Price]]*Data_Sales[[#This Row],[Quantity]]</f>
        <v>159</v>
      </c>
    </row>
    <row r="1466" spans="1:13" x14ac:dyDescent="0.35">
      <c r="A1466" t="s">
        <v>1503</v>
      </c>
      <c r="B1466" s="2">
        <v>44582</v>
      </c>
      <c r="C1466">
        <v>4</v>
      </c>
      <c r="D1466" t="s">
        <v>16</v>
      </c>
      <c r="E1466" t="s">
        <v>27</v>
      </c>
      <c r="F1466" t="s">
        <v>18</v>
      </c>
      <c r="G1466" t="s">
        <v>2043</v>
      </c>
      <c r="H1466">
        <v>159</v>
      </c>
      <c r="I1466">
        <v>4</v>
      </c>
      <c r="J1466" t="str">
        <f>VLOOKUP(Data_Sales[[#This Row],[Sales Person]],Data_Persons!$C$1:$D$9,2,FALSE)</f>
        <v>Sara</v>
      </c>
      <c r="K1466">
        <f>INDEX(Data_Persons!$B$2:$D$10,MATCH(Data_Sales[[#This Row],[Sales Person]],Data_Persons!$C$2:$C$9,0),1)</f>
        <v>2</v>
      </c>
      <c r="L1466">
        <f>VLOOKUP(Data_Sales[[#This Row],[Manager]],Data_Persons!$A$1:$C$9,2,FALSE)</f>
        <v>5</v>
      </c>
      <c r="M1466">
        <f>Data_Sales[[#This Row],[Price]]*Data_Sales[[#This Row],[Quantity]]</f>
        <v>636</v>
      </c>
    </row>
    <row r="1467" spans="1:13" x14ac:dyDescent="0.35">
      <c r="A1467" t="s">
        <v>1504</v>
      </c>
      <c r="B1467" s="2">
        <v>44584</v>
      </c>
      <c r="C1467">
        <v>10</v>
      </c>
      <c r="D1467" t="s">
        <v>65</v>
      </c>
      <c r="E1467" t="s">
        <v>13</v>
      </c>
      <c r="F1467" t="s">
        <v>14</v>
      </c>
      <c r="G1467" t="s">
        <v>2043</v>
      </c>
      <c r="H1467">
        <v>159</v>
      </c>
      <c r="I1467">
        <v>6</v>
      </c>
      <c r="J1467" t="str">
        <f>VLOOKUP(Data_Sales[[#This Row],[Sales Person]],Data_Persons!$C$1:$D$9,2,FALSE)</f>
        <v>Steve</v>
      </c>
      <c r="K1467">
        <f>INDEX(Data_Persons!$B$2:$D$10,MATCH(Data_Sales[[#This Row],[Sales Person]],Data_Persons!$C$2:$C$9,0),1)</f>
        <v>4</v>
      </c>
      <c r="L1467">
        <f>VLOOKUP(Data_Sales[[#This Row],[Manager]],Data_Persons!$A$1:$C$9,2,FALSE)</f>
        <v>4</v>
      </c>
      <c r="M1467">
        <f>Data_Sales[[#This Row],[Price]]*Data_Sales[[#This Row],[Quantity]]</f>
        <v>954</v>
      </c>
    </row>
    <row r="1468" spans="1:13" x14ac:dyDescent="0.35">
      <c r="A1468" t="s">
        <v>1505</v>
      </c>
      <c r="B1468" s="2">
        <v>44585</v>
      </c>
      <c r="C1468">
        <v>8</v>
      </c>
      <c r="D1468" t="s">
        <v>73</v>
      </c>
      <c r="E1468" t="s">
        <v>38</v>
      </c>
      <c r="F1468" t="s">
        <v>14</v>
      </c>
      <c r="G1468" t="s">
        <v>2043</v>
      </c>
      <c r="H1468">
        <v>159</v>
      </c>
      <c r="I1468">
        <v>4</v>
      </c>
      <c r="J1468" t="str">
        <f>VLOOKUP(Data_Sales[[#This Row],[Sales Person]],Data_Persons!$C$1:$D$9,2,FALSE)</f>
        <v>Philip</v>
      </c>
      <c r="K1468">
        <f>INDEX(Data_Persons!$B$2:$D$10,MATCH(Data_Sales[[#This Row],[Sales Person]],Data_Persons!$C$2:$C$9,0),1)</f>
        <v>8</v>
      </c>
      <c r="L1468">
        <f>VLOOKUP(Data_Sales[[#This Row],[Manager]],Data_Persons!$A$1:$C$9,2,FALSE)</f>
        <v>8</v>
      </c>
      <c r="M1468">
        <f>Data_Sales[[#This Row],[Price]]*Data_Sales[[#This Row],[Quantity]]</f>
        <v>636</v>
      </c>
    </row>
    <row r="1469" spans="1:13" x14ac:dyDescent="0.35">
      <c r="A1469" t="s">
        <v>1506</v>
      </c>
      <c r="B1469" s="2">
        <v>44589</v>
      </c>
      <c r="C1469">
        <v>4</v>
      </c>
      <c r="D1469" t="s">
        <v>16</v>
      </c>
      <c r="E1469" t="s">
        <v>17</v>
      </c>
      <c r="F1469" t="s">
        <v>18</v>
      </c>
      <c r="G1469" t="s">
        <v>2043</v>
      </c>
      <c r="H1469">
        <v>159</v>
      </c>
      <c r="I1469">
        <v>7</v>
      </c>
      <c r="J1469" t="str">
        <f>VLOOKUP(Data_Sales[[#This Row],[Sales Person]],Data_Persons!$C$1:$D$9,2,FALSE)</f>
        <v>Jeff</v>
      </c>
      <c r="K1469">
        <f>INDEX(Data_Persons!$B$2:$D$10,MATCH(Data_Sales[[#This Row],[Sales Person]],Data_Persons!$C$2:$C$9,0),1)</f>
        <v>2</v>
      </c>
      <c r="L1469">
        <f>VLOOKUP(Data_Sales[[#This Row],[Manager]],Data_Persons!$A$1:$C$9,2,FALSE)</f>
        <v>3</v>
      </c>
      <c r="M1469">
        <f>Data_Sales[[#This Row],[Price]]*Data_Sales[[#This Row],[Quantity]]</f>
        <v>1113</v>
      </c>
    </row>
    <row r="1470" spans="1:13" x14ac:dyDescent="0.35">
      <c r="A1470" t="s">
        <v>1507</v>
      </c>
      <c r="B1470" s="2">
        <v>44590</v>
      </c>
      <c r="C1470">
        <v>9</v>
      </c>
      <c r="D1470" t="s">
        <v>37</v>
      </c>
      <c r="E1470" t="s">
        <v>13</v>
      </c>
      <c r="F1470" t="s">
        <v>14</v>
      </c>
      <c r="G1470" t="s">
        <v>2043</v>
      </c>
      <c r="H1470">
        <v>159</v>
      </c>
      <c r="I1470">
        <v>3</v>
      </c>
      <c r="J1470" t="str">
        <f>VLOOKUP(Data_Sales[[#This Row],[Sales Person]],Data_Persons!$C$1:$D$9,2,FALSE)</f>
        <v>Steve</v>
      </c>
      <c r="K1470">
        <f>INDEX(Data_Persons!$B$2:$D$10,MATCH(Data_Sales[[#This Row],[Sales Person]],Data_Persons!$C$2:$C$9,0),1)</f>
        <v>4</v>
      </c>
      <c r="L1470">
        <f>VLOOKUP(Data_Sales[[#This Row],[Manager]],Data_Persons!$A$1:$C$9,2,FALSE)</f>
        <v>4</v>
      </c>
      <c r="M1470">
        <f>Data_Sales[[#This Row],[Price]]*Data_Sales[[#This Row],[Quantity]]</f>
        <v>477</v>
      </c>
    </row>
    <row r="1471" spans="1:13" x14ac:dyDescent="0.35">
      <c r="A1471" t="s">
        <v>1508</v>
      </c>
      <c r="B1471" s="2">
        <v>44591</v>
      </c>
      <c r="C1471">
        <v>3</v>
      </c>
      <c r="D1471" t="s">
        <v>26</v>
      </c>
      <c r="E1471" t="s">
        <v>27</v>
      </c>
      <c r="F1471" t="s">
        <v>18</v>
      </c>
      <c r="G1471" t="s">
        <v>2043</v>
      </c>
      <c r="H1471">
        <v>159</v>
      </c>
      <c r="I1471">
        <v>9</v>
      </c>
      <c r="J1471" t="str">
        <f>VLOOKUP(Data_Sales[[#This Row],[Sales Person]],Data_Persons!$C$1:$D$9,2,FALSE)</f>
        <v>Sara</v>
      </c>
      <c r="K1471">
        <f>INDEX(Data_Persons!$B$2:$D$10,MATCH(Data_Sales[[#This Row],[Sales Person]],Data_Persons!$C$2:$C$9,0),1)</f>
        <v>2</v>
      </c>
      <c r="L1471">
        <f>VLOOKUP(Data_Sales[[#This Row],[Manager]],Data_Persons!$A$1:$C$9,2,FALSE)</f>
        <v>5</v>
      </c>
      <c r="M1471">
        <f>Data_Sales[[#This Row],[Price]]*Data_Sales[[#This Row],[Quantity]]</f>
        <v>1431</v>
      </c>
    </row>
    <row r="1472" spans="1:13" x14ac:dyDescent="0.35">
      <c r="A1472" t="s">
        <v>1509</v>
      </c>
      <c r="B1472" s="2">
        <v>44597</v>
      </c>
      <c r="C1472">
        <v>12</v>
      </c>
      <c r="D1472" t="s">
        <v>22</v>
      </c>
      <c r="E1472" t="s">
        <v>23</v>
      </c>
      <c r="F1472" t="s">
        <v>24</v>
      </c>
      <c r="G1472" t="s">
        <v>2043</v>
      </c>
      <c r="H1472">
        <v>159</v>
      </c>
      <c r="I1472">
        <v>2</v>
      </c>
      <c r="J1472" t="str">
        <f>VLOOKUP(Data_Sales[[#This Row],[Sales Person]],Data_Persons!$C$1:$D$9,2,FALSE)</f>
        <v>Sara</v>
      </c>
      <c r="K1472">
        <f>INDEX(Data_Persons!$B$2:$D$10,MATCH(Data_Sales[[#This Row],[Sales Person]],Data_Persons!$C$2:$C$9,0),1)</f>
        <v>5</v>
      </c>
      <c r="L1472">
        <f>VLOOKUP(Data_Sales[[#This Row],[Manager]],Data_Persons!$A$1:$C$9,2,FALSE)</f>
        <v>5</v>
      </c>
      <c r="M1472">
        <f>Data_Sales[[#This Row],[Price]]*Data_Sales[[#This Row],[Quantity]]</f>
        <v>318</v>
      </c>
    </row>
    <row r="1473" spans="1:13" x14ac:dyDescent="0.35">
      <c r="A1473" t="s">
        <v>1510</v>
      </c>
      <c r="B1473" s="2">
        <v>44598</v>
      </c>
      <c r="C1473">
        <v>12</v>
      </c>
      <c r="D1473" t="s">
        <v>22</v>
      </c>
      <c r="E1473" t="s">
        <v>33</v>
      </c>
      <c r="F1473" t="s">
        <v>24</v>
      </c>
      <c r="G1473" t="s">
        <v>2043</v>
      </c>
      <c r="H1473">
        <v>159</v>
      </c>
      <c r="I1473">
        <v>2</v>
      </c>
      <c r="J1473" t="str">
        <f>VLOOKUP(Data_Sales[[#This Row],[Sales Person]],Data_Persons!$C$1:$D$9,2,FALSE)</f>
        <v>Steve</v>
      </c>
      <c r="K1473">
        <f>INDEX(Data_Persons!$B$2:$D$10,MATCH(Data_Sales[[#This Row],[Sales Person]],Data_Persons!$C$2:$C$9,0),1)</f>
        <v>6</v>
      </c>
      <c r="L1473">
        <f>VLOOKUP(Data_Sales[[#This Row],[Manager]],Data_Persons!$A$1:$C$9,2,FALSE)</f>
        <v>4</v>
      </c>
      <c r="M1473">
        <f>Data_Sales[[#This Row],[Price]]*Data_Sales[[#This Row],[Quantity]]</f>
        <v>318</v>
      </c>
    </row>
    <row r="1474" spans="1:13" x14ac:dyDescent="0.35">
      <c r="A1474" t="s">
        <v>1511</v>
      </c>
      <c r="B1474" s="2">
        <v>44600</v>
      </c>
      <c r="C1474">
        <v>14</v>
      </c>
      <c r="D1474" t="s">
        <v>62</v>
      </c>
      <c r="E1474" t="s">
        <v>33</v>
      </c>
      <c r="F1474" t="s">
        <v>24</v>
      </c>
      <c r="G1474" t="s">
        <v>2043</v>
      </c>
      <c r="H1474">
        <v>159</v>
      </c>
      <c r="I1474">
        <v>8</v>
      </c>
      <c r="J1474" t="str">
        <f>VLOOKUP(Data_Sales[[#This Row],[Sales Person]],Data_Persons!$C$1:$D$9,2,FALSE)</f>
        <v>Steve</v>
      </c>
      <c r="K1474">
        <f>INDEX(Data_Persons!$B$2:$D$10,MATCH(Data_Sales[[#This Row],[Sales Person]],Data_Persons!$C$2:$C$9,0),1)</f>
        <v>6</v>
      </c>
      <c r="L1474">
        <f>VLOOKUP(Data_Sales[[#This Row],[Manager]],Data_Persons!$A$1:$C$9,2,FALSE)</f>
        <v>4</v>
      </c>
      <c r="M1474">
        <f>Data_Sales[[#This Row],[Price]]*Data_Sales[[#This Row],[Quantity]]</f>
        <v>1272</v>
      </c>
    </row>
    <row r="1475" spans="1:13" x14ac:dyDescent="0.35">
      <c r="A1475" t="s">
        <v>1512</v>
      </c>
      <c r="B1475" s="2">
        <v>44602</v>
      </c>
      <c r="C1475">
        <v>13</v>
      </c>
      <c r="D1475" t="s">
        <v>32</v>
      </c>
      <c r="E1475" t="s">
        <v>33</v>
      </c>
      <c r="F1475" t="s">
        <v>24</v>
      </c>
      <c r="G1475" t="s">
        <v>2043</v>
      </c>
      <c r="H1475">
        <v>159</v>
      </c>
      <c r="I1475">
        <v>8</v>
      </c>
      <c r="J1475" t="str">
        <f>VLOOKUP(Data_Sales[[#This Row],[Sales Person]],Data_Persons!$C$1:$D$9,2,FALSE)</f>
        <v>Steve</v>
      </c>
      <c r="K1475">
        <f>INDEX(Data_Persons!$B$2:$D$10,MATCH(Data_Sales[[#This Row],[Sales Person]],Data_Persons!$C$2:$C$9,0),1)</f>
        <v>6</v>
      </c>
      <c r="L1475">
        <f>VLOOKUP(Data_Sales[[#This Row],[Manager]],Data_Persons!$A$1:$C$9,2,FALSE)</f>
        <v>4</v>
      </c>
      <c r="M1475">
        <f>Data_Sales[[#This Row],[Price]]*Data_Sales[[#This Row],[Quantity]]</f>
        <v>1272</v>
      </c>
    </row>
    <row r="1476" spans="1:13" x14ac:dyDescent="0.35">
      <c r="A1476" t="s">
        <v>1513</v>
      </c>
      <c r="B1476" s="2">
        <v>44605</v>
      </c>
      <c r="C1476">
        <v>13</v>
      </c>
      <c r="D1476" t="s">
        <v>32</v>
      </c>
      <c r="E1476" t="s">
        <v>23</v>
      </c>
      <c r="F1476" t="s">
        <v>24</v>
      </c>
      <c r="G1476" t="s">
        <v>2043</v>
      </c>
      <c r="H1476">
        <v>159</v>
      </c>
      <c r="I1476">
        <v>3</v>
      </c>
      <c r="J1476" t="str">
        <f>VLOOKUP(Data_Sales[[#This Row],[Sales Person]],Data_Persons!$C$1:$D$9,2,FALSE)</f>
        <v>Sara</v>
      </c>
      <c r="K1476">
        <f>INDEX(Data_Persons!$B$2:$D$10,MATCH(Data_Sales[[#This Row],[Sales Person]],Data_Persons!$C$2:$C$9,0),1)</f>
        <v>5</v>
      </c>
      <c r="L1476">
        <f>VLOOKUP(Data_Sales[[#This Row],[Manager]],Data_Persons!$A$1:$C$9,2,FALSE)</f>
        <v>5</v>
      </c>
      <c r="M1476">
        <f>Data_Sales[[#This Row],[Price]]*Data_Sales[[#This Row],[Quantity]]</f>
        <v>477</v>
      </c>
    </row>
    <row r="1477" spans="1:13" x14ac:dyDescent="0.35">
      <c r="A1477" t="s">
        <v>1514</v>
      </c>
      <c r="B1477" s="2">
        <v>44612</v>
      </c>
      <c r="C1477">
        <v>9</v>
      </c>
      <c r="D1477" t="s">
        <v>37</v>
      </c>
      <c r="E1477" t="s">
        <v>13</v>
      </c>
      <c r="F1477" t="s">
        <v>14</v>
      </c>
      <c r="G1477" t="s">
        <v>2043</v>
      </c>
      <c r="H1477">
        <v>159</v>
      </c>
      <c r="I1477">
        <v>2</v>
      </c>
      <c r="J1477" t="str">
        <f>VLOOKUP(Data_Sales[[#This Row],[Sales Person]],Data_Persons!$C$1:$D$9,2,FALSE)</f>
        <v>Steve</v>
      </c>
      <c r="K1477">
        <f>INDEX(Data_Persons!$B$2:$D$10,MATCH(Data_Sales[[#This Row],[Sales Person]],Data_Persons!$C$2:$C$9,0),1)</f>
        <v>4</v>
      </c>
      <c r="L1477">
        <f>VLOOKUP(Data_Sales[[#This Row],[Manager]],Data_Persons!$A$1:$C$9,2,FALSE)</f>
        <v>4</v>
      </c>
      <c r="M1477">
        <f>Data_Sales[[#This Row],[Price]]*Data_Sales[[#This Row],[Quantity]]</f>
        <v>318</v>
      </c>
    </row>
    <row r="1478" spans="1:13" x14ac:dyDescent="0.35">
      <c r="A1478" t="s">
        <v>1515</v>
      </c>
      <c r="B1478" s="2">
        <v>44618</v>
      </c>
      <c r="C1478">
        <v>13</v>
      </c>
      <c r="D1478" t="s">
        <v>32</v>
      </c>
      <c r="E1478" t="s">
        <v>33</v>
      </c>
      <c r="F1478" t="s">
        <v>24</v>
      </c>
      <c r="G1478" t="s">
        <v>2043</v>
      </c>
      <c r="H1478">
        <v>159</v>
      </c>
      <c r="I1478">
        <v>5</v>
      </c>
      <c r="J1478" t="str">
        <f>VLOOKUP(Data_Sales[[#This Row],[Sales Person]],Data_Persons!$C$1:$D$9,2,FALSE)</f>
        <v>Steve</v>
      </c>
      <c r="K1478">
        <f>INDEX(Data_Persons!$B$2:$D$10,MATCH(Data_Sales[[#This Row],[Sales Person]],Data_Persons!$C$2:$C$9,0),1)</f>
        <v>6</v>
      </c>
      <c r="L1478">
        <f>VLOOKUP(Data_Sales[[#This Row],[Manager]],Data_Persons!$A$1:$C$9,2,FALSE)</f>
        <v>4</v>
      </c>
      <c r="M1478">
        <f>Data_Sales[[#This Row],[Price]]*Data_Sales[[#This Row],[Quantity]]</f>
        <v>795</v>
      </c>
    </row>
    <row r="1479" spans="1:13" x14ac:dyDescent="0.35">
      <c r="A1479" t="s">
        <v>1516</v>
      </c>
      <c r="B1479" s="2">
        <v>44618</v>
      </c>
      <c r="C1479">
        <v>8</v>
      </c>
      <c r="D1479" t="s">
        <v>73</v>
      </c>
      <c r="E1479" t="s">
        <v>38</v>
      </c>
      <c r="F1479" t="s">
        <v>14</v>
      </c>
      <c r="G1479" t="s">
        <v>2043</v>
      </c>
      <c r="H1479">
        <v>159</v>
      </c>
      <c r="I1479">
        <v>8</v>
      </c>
      <c r="J1479" t="str">
        <f>VLOOKUP(Data_Sales[[#This Row],[Sales Person]],Data_Persons!$C$1:$D$9,2,FALSE)</f>
        <v>Philip</v>
      </c>
      <c r="K1479">
        <f>INDEX(Data_Persons!$B$2:$D$10,MATCH(Data_Sales[[#This Row],[Sales Person]],Data_Persons!$C$2:$C$9,0),1)</f>
        <v>8</v>
      </c>
      <c r="L1479">
        <f>VLOOKUP(Data_Sales[[#This Row],[Manager]],Data_Persons!$A$1:$C$9,2,FALSE)</f>
        <v>8</v>
      </c>
      <c r="M1479">
        <f>Data_Sales[[#This Row],[Price]]*Data_Sales[[#This Row],[Quantity]]</f>
        <v>1272</v>
      </c>
    </row>
    <row r="1480" spans="1:13" x14ac:dyDescent="0.35">
      <c r="A1480" t="s">
        <v>1517</v>
      </c>
      <c r="B1480" s="2">
        <v>44621</v>
      </c>
      <c r="C1480">
        <v>17</v>
      </c>
      <c r="D1480" t="s">
        <v>60</v>
      </c>
      <c r="E1480" t="s">
        <v>9</v>
      </c>
      <c r="F1480" t="s">
        <v>10</v>
      </c>
      <c r="G1480" t="s">
        <v>2043</v>
      </c>
      <c r="H1480">
        <v>159</v>
      </c>
      <c r="I1480">
        <v>9</v>
      </c>
      <c r="J1480" t="str">
        <f>VLOOKUP(Data_Sales[[#This Row],[Sales Person]],Data_Persons!$C$1:$D$9,2,FALSE)</f>
        <v>Jeff</v>
      </c>
      <c r="K1480">
        <f>INDEX(Data_Persons!$B$2:$D$10,MATCH(Data_Sales[[#This Row],[Sales Person]],Data_Persons!$C$2:$C$9,0),1)</f>
        <v>3</v>
      </c>
      <c r="L1480">
        <f>VLOOKUP(Data_Sales[[#This Row],[Manager]],Data_Persons!$A$1:$C$9,2,FALSE)</f>
        <v>3</v>
      </c>
      <c r="M1480">
        <f>Data_Sales[[#This Row],[Price]]*Data_Sales[[#This Row],[Quantity]]</f>
        <v>1431</v>
      </c>
    </row>
    <row r="1481" spans="1:13" x14ac:dyDescent="0.35">
      <c r="A1481" t="s">
        <v>1518</v>
      </c>
      <c r="B1481" s="2">
        <v>44621</v>
      </c>
      <c r="C1481">
        <v>8</v>
      </c>
      <c r="D1481" t="s">
        <v>73</v>
      </c>
      <c r="E1481" t="s">
        <v>13</v>
      </c>
      <c r="F1481" t="s">
        <v>14</v>
      </c>
      <c r="G1481" t="s">
        <v>2043</v>
      </c>
      <c r="H1481">
        <v>159</v>
      </c>
      <c r="I1481">
        <v>5</v>
      </c>
      <c r="J1481" t="str">
        <f>VLOOKUP(Data_Sales[[#This Row],[Sales Person]],Data_Persons!$C$1:$D$9,2,FALSE)</f>
        <v>Steve</v>
      </c>
      <c r="K1481">
        <f>INDEX(Data_Persons!$B$2:$D$10,MATCH(Data_Sales[[#This Row],[Sales Person]],Data_Persons!$C$2:$C$9,0),1)</f>
        <v>4</v>
      </c>
      <c r="L1481">
        <f>VLOOKUP(Data_Sales[[#This Row],[Manager]],Data_Persons!$A$1:$C$9,2,FALSE)</f>
        <v>4</v>
      </c>
      <c r="M1481">
        <f>Data_Sales[[#This Row],[Price]]*Data_Sales[[#This Row],[Quantity]]</f>
        <v>795</v>
      </c>
    </row>
    <row r="1482" spans="1:13" x14ac:dyDescent="0.35">
      <c r="A1482" t="s">
        <v>1519</v>
      </c>
      <c r="B1482" s="2">
        <v>44622</v>
      </c>
      <c r="C1482">
        <v>1</v>
      </c>
      <c r="D1482" t="s">
        <v>58</v>
      </c>
      <c r="E1482" t="s">
        <v>27</v>
      </c>
      <c r="F1482" t="s">
        <v>18</v>
      </c>
      <c r="G1482" t="s">
        <v>2043</v>
      </c>
      <c r="H1482">
        <v>159</v>
      </c>
      <c r="I1482">
        <v>6</v>
      </c>
      <c r="J1482" t="str">
        <f>VLOOKUP(Data_Sales[[#This Row],[Sales Person]],Data_Persons!$C$1:$D$9,2,FALSE)</f>
        <v>Sara</v>
      </c>
      <c r="K1482">
        <f>INDEX(Data_Persons!$B$2:$D$10,MATCH(Data_Sales[[#This Row],[Sales Person]],Data_Persons!$C$2:$C$9,0),1)</f>
        <v>2</v>
      </c>
      <c r="L1482">
        <f>VLOOKUP(Data_Sales[[#This Row],[Manager]],Data_Persons!$A$1:$C$9,2,FALSE)</f>
        <v>5</v>
      </c>
      <c r="M1482">
        <f>Data_Sales[[#This Row],[Price]]*Data_Sales[[#This Row],[Quantity]]</f>
        <v>954</v>
      </c>
    </row>
    <row r="1483" spans="1:13" x14ac:dyDescent="0.35">
      <c r="A1483" t="s">
        <v>1520</v>
      </c>
      <c r="B1483" s="2">
        <v>44626</v>
      </c>
      <c r="C1483">
        <v>8</v>
      </c>
      <c r="D1483" t="s">
        <v>73</v>
      </c>
      <c r="E1483" t="s">
        <v>13</v>
      </c>
      <c r="F1483" t="s">
        <v>14</v>
      </c>
      <c r="G1483" t="s">
        <v>2043</v>
      </c>
      <c r="H1483">
        <v>159</v>
      </c>
      <c r="I1483">
        <v>8</v>
      </c>
      <c r="J1483" t="str">
        <f>VLOOKUP(Data_Sales[[#This Row],[Sales Person]],Data_Persons!$C$1:$D$9,2,FALSE)</f>
        <v>Steve</v>
      </c>
      <c r="K1483">
        <f>INDEX(Data_Persons!$B$2:$D$10,MATCH(Data_Sales[[#This Row],[Sales Person]],Data_Persons!$C$2:$C$9,0),1)</f>
        <v>4</v>
      </c>
      <c r="L1483">
        <f>VLOOKUP(Data_Sales[[#This Row],[Manager]],Data_Persons!$A$1:$C$9,2,FALSE)</f>
        <v>4</v>
      </c>
      <c r="M1483">
        <f>Data_Sales[[#This Row],[Price]]*Data_Sales[[#This Row],[Quantity]]</f>
        <v>1272</v>
      </c>
    </row>
    <row r="1484" spans="1:13" x14ac:dyDescent="0.35">
      <c r="A1484" t="s">
        <v>1521</v>
      </c>
      <c r="B1484" s="2">
        <v>44626</v>
      </c>
      <c r="C1484">
        <v>19</v>
      </c>
      <c r="D1484" t="s">
        <v>29</v>
      </c>
      <c r="E1484" t="s">
        <v>35</v>
      </c>
      <c r="F1484" t="s">
        <v>10</v>
      </c>
      <c r="G1484" t="s">
        <v>2043</v>
      </c>
      <c r="H1484">
        <v>159</v>
      </c>
      <c r="I1484">
        <v>5</v>
      </c>
      <c r="J1484" t="str">
        <f>VLOOKUP(Data_Sales[[#This Row],[Sales Person]],Data_Persons!$C$1:$D$9,2,FALSE)</f>
        <v>Jeff</v>
      </c>
      <c r="K1484">
        <f>INDEX(Data_Persons!$B$2:$D$10,MATCH(Data_Sales[[#This Row],[Sales Person]],Data_Persons!$C$2:$C$9,0),1)</f>
        <v>5</v>
      </c>
      <c r="L1484">
        <f>VLOOKUP(Data_Sales[[#This Row],[Manager]],Data_Persons!$A$1:$C$9,2,FALSE)</f>
        <v>3</v>
      </c>
      <c r="M1484">
        <f>Data_Sales[[#This Row],[Price]]*Data_Sales[[#This Row],[Quantity]]</f>
        <v>795</v>
      </c>
    </row>
    <row r="1485" spans="1:13" x14ac:dyDescent="0.35">
      <c r="A1485" t="s">
        <v>1522</v>
      </c>
      <c r="B1485" s="2">
        <v>44627</v>
      </c>
      <c r="C1485">
        <v>12</v>
      </c>
      <c r="D1485" t="s">
        <v>22</v>
      </c>
      <c r="E1485" t="s">
        <v>23</v>
      </c>
      <c r="F1485" t="s">
        <v>24</v>
      </c>
      <c r="G1485" t="s">
        <v>2043</v>
      </c>
      <c r="H1485">
        <v>159</v>
      </c>
      <c r="I1485">
        <v>0</v>
      </c>
      <c r="J1485" t="str">
        <f>VLOOKUP(Data_Sales[[#This Row],[Sales Person]],Data_Persons!$C$1:$D$9,2,FALSE)</f>
        <v>Sara</v>
      </c>
      <c r="K1485">
        <f>INDEX(Data_Persons!$B$2:$D$10,MATCH(Data_Sales[[#This Row],[Sales Person]],Data_Persons!$C$2:$C$9,0),1)</f>
        <v>5</v>
      </c>
      <c r="L1485">
        <f>VLOOKUP(Data_Sales[[#This Row],[Manager]],Data_Persons!$A$1:$C$9,2,FALSE)</f>
        <v>5</v>
      </c>
      <c r="M1485">
        <f>Data_Sales[[#This Row],[Price]]*Data_Sales[[#This Row],[Quantity]]</f>
        <v>0</v>
      </c>
    </row>
    <row r="1486" spans="1:13" x14ac:dyDescent="0.35">
      <c r="A1486" t="s">
        <v>1523</v>
      </c>
      <c r="B1486" s="2">
        <v>44627</v>
      </c>
      <c r="C1486">
        <v>8</v>
      </c>
      <c r="D1486" t="s">
        <v>73</v>
      </c>
      <c r="E1486" t="s">
        <v>13</v>
      </c>
      <c r="F1486" t="s">
        <v>14</v>
      </c>
      <c r="G1486" t="s">
        <v>2043</v>
      </c>
      <c r="H1486">
        <v>159</v>
      </c>
      <c r="I1486">
        <v>2</v>
      </c>
      <c r="J1486" t="str">
        <f>VLOOKUP(Data_Sales[[#This Row],[Sales Person]],Data_Persons!$C$1:$D$9,2,FALSE)</f>
        <v>Steve</v>
      </c>
      <c r="K1486">
        <f>INDEX(Data_Persons!$B$2:$D$10,MATCH(Data_Sales[[#This Row],[Sales Person]],Data_Persons!$C$2:$C$9,0),1)</f>
        <v>4</v>
      </c>
      <c r="L1486">
        <f>VLOOKUP(Data_Sales[[#This Row],[Manager]],Data_Persons!$A$1:$C$9,2,FALSE)</f>
        <v>4</v>
      </c>
      <c r="M1486">
        <f>Data_Sales[[#This Row],[Price]]*Data_Sales[[#This Row],[Quantity]]</f>
        <v>318</v>
      </c>
    </row>
    <row r="1487" spans="1:13" x14ac:dyDescent="0.35">
      <c r="A1487" t="s">
        <v>1524</v>
      </c>
      <c r="B1487" s="2">
        <v>44629</v>
      </c>
      <c r="C1487">
        <v>14</v>
      </c>
      <c r="D1487" t="s">
        <v>62</v>
      </c>
      <c r="E1487" t="s">
        <v>23</v>
      </c>
      <c r="F1487" t="s">
        <v>24</v>
      </c>
      <c r="G1487" t="s">
        <v>2043</v>
      </c>
      <c r="H1487">
        <v>159</v>
      </c>
      <c r="I1487">
        <v>1</v>
      </c>
      <c r="J1487" t="str">
        <f>VLOOKUP(Data_Sales[[#This Row],[Sales Person]],Data_Persons!$C$1:$D$9,2,FALSE)</f>
        <v>Sara</v>
      </c>
      <c r="K1487">
        <f>INDEX(Data_Persons!$B$2:$D$10,MATCH(Data_Sales[[#This Row],[Sales Person]],Data_Persons!$C$2:$C$9,0),1)</f>
        <v>5</v>
      </c>
      <c r="L1487">
        <f>VLOOKUP(Data_Sales[[#This Row],[Manager]],Data_Persons!$A$1:$C$9,2,FALSE)</f>
        <v>5</v>
      </c>
      <c r="M1487">
        <f>Data_Sales[[#This Row],[Price]]*Data_Sales[[#This Row],[Quantity]]</f>
        <v>159</v>
      </c>
    </row>
    <row r="1488" spans="1:13" x14ac:dyDescent="0.35">
      <c r="A1488" t="s">
        <v>1525</v>
      </c>
      <c r="B1488" s="2">
        <v>44631</v>
      </c>
      <c r="C1488">
        <v>15</v>
      </c>
      <c r="D1488" t="s">
        <v>46</v>
      </c>
      <c r="E1488" t="s">
        <v>23</v>
      </c>
      <c r="F1488" t="s">
        <v>24</v>
      </c>
      <c r="G1488" t="s">
        <v>2043</v>
      </c>
      <c r="H1488">
        <v>159</v>
      </c>
      <c r="I1488">
        <v>9</v>
      </c>
      <c r="J1488" t="str">
        <f>VLOOKUP(Data_Sales[[#This Row],[Sales Person]],Data_Persons!$C$1:$D$9,2,FALSE)</f>
        <v>Sara</v>
      </c>
      <c r="K1488">
        <f>INDEX(Data_Persons!$B$2:$D$10,MATCH(Data_Sales[[#This Row],[Sales Person]],Data_Persons!$C$2:$C$9,0),1)</f>
        <v>5</v>
      </c>
      <c r="L1488">
        <f>VLOOKUP(Data_Sales[[#This Row],[Manager]],Data_Persons!$A$1:$C$9,2,FALSE)</f>
        <v>5</v>
      </c>
      <c r="M1488">
        <f>Data_Sales[[#This Row],[Price]]*Data_Sales[[#This Row],[Quantity]]</f>
        <v>1431</v>
      </c>
    </row>
    <row r="1489" spans="1:13" x14ac:dyDescent="0.35">
      <c r="A1489" t="s">
        <v>1526</v>
      </c>
      <c r="B1489" s="2">
        <v>44631</v>
      </c>
      <c r="C1489">
        <v>18</v>
      </c>
      <c r="D1489" t="s">
        <v>49</v>
      </c>
      <c r="E1489" t="s">
        <v>9</v>
      </c>
      <c r="F1489" t="s">
        <v>10</v>
      </c>
      <c r="G1489" t="s">
        <v>2043</v>
      </c>
      <c r="H1489">
        <v>159</v>
      </c>
      <c r="I1489">
        <v>1</v>
      </c>
      <c r="J1489" t="str">
        <f>VLOOKUP(Data_Sales[[#This Row],[Sales Person]],Data_Persons!$C$1:$D$9,2,FALSE)</f>
        <v>Jeff</v>
      </c>
      <c r="K1489">
        <f>INDEX(Data_Persons!$B$2:$D$10,MATCH(Data_Sales[[#This Row],[Sales Person]],Data_Persons!$C$2:$C$9,0),1)</f>
        <v>3</v>
      </c>
      <c r="L1489">
        <f>VLOOKUP(Data_Sales[[#This Row],[Manager]],Data_Persons!$A$1:$C$9,2,FALSE)</f>
        <v>3</v>
      </c>
      <c r="M1489">
        <f>Data_Sales[[#This Row],[Price]]*Data_Sales[[#This Row],[Quantity]]</f>
        <v>159</v>
      </c>
    </row>
    <row r="1490" spans="1:13" x14ac:dyDescent="0.35">
      <c r="A1490" t="s">
        <v>1527</v>
      </c>
      <c r="B1490" s="2">
        <v>44634</v>
      </c>
      <c r="C1490">
        <v>4</v>
      </c>
      <c r="D1490" t="s">
        <v>16</v>
      </c>
      <c r="E1490" t="s">
        <v>17</v>
      </c>
      <c r="F1490" t="s">
        <v>18</v>
      </c>
      <c r="G1490" t="s">
        <v>2043</v>
      </c>
      <c r="H1490">
        <v>159</v>
      </c>
      <c r="I1490">
        <v>2</v>
      </c>
      <c r="J1490" t="str">
        <f>VLOOKUP(Data_Sales[[#This Row],[Sales Person]],Data_Persons!$C$1:$D$9,2,FALSE)</f>
        <v>Jeff</v>
      </c>
      <c r="K1490">
        <f>INDEX(Data_Persons!$B$2:$D$10,MATCH(Data_Sales[[#This Row],[Sales Person]],Data_Persons!$C$2:$C$9,0),1)</f>
        <v>2</v>
      </c>
      <c r="L1490">
        <f>VLOOKUP(Data_Sales[[#This Row],[Manager]],Data_Persons!$A$1:$C$9,2,FALSE)</f>
        <v>3</v>
      </c>
      <c r="M1490">
        <f>Data_Sales[[#This Row],[Price]]*Data_Sales[[#This Row],[Quantity]]</f>
        <v>318</v>
      </c>
    </row>
    <row r="1491" spans="1:13" x14ac:dyDescent="0.35">
      <c r="A1491" t="s">
        <v>1528</v>
      </c>
      <c r="B1491" s="2">
        <v>44637</v>
      </c>
      <c r="C1491">
        <v>4</v>
      </c>
      <c r="D1491" t="s">
        <v>16</v>
      </c>
      <c r="E1491" t="s">
        <v>27</v>
      </c>
      <c r="F1491" t="s">
        <v>18</v>
      </c>
      <c r="G1491" t="s">
        <v>2043</v>
      </c>
      <c r="H1491">
        <v>159</v>
      </c>
      <c r="I1491">
        <v>5</v>
      </c>
      <c r="J1491" t="str">
        <f>VLOOKUP(Data_Sales[[#This Row],[Sales Person]],Data_Persons!$C$1:$D$9,2,FALSE)</f>
        <v>Sara</v>
      </c>
      <c r="K1491">
        <f>INDEX(Data_Persons!$B$2:$D$10,MATCH(Data_Sales[[#This Row],[Sales Person]],Data_Persons!$C$2:$C$9,0),1)</f>
        <v>2</v>
      </c>
      <c r="L1491">
        <f>VLOOKUP(Data_Sales[[#This Row],[Manager]],Data_Persons!$A$1:$C$9,2,FALSE)</f>
        <v>5</v>
      </c>
      <c r="M1491">
        <f>Data_Sales[[#This Row],[Price]]*Data_Sales[[#This Row],[Quantity]]</f>
        <v>795</v>
      </c>
    </row>
    <row r="1492" spans="1:13" x14ac:dyDescent="0.35">
      <c r="A1492" t="s">
        <v>1529</v>
      </c>
      <c r="B1492" s="2">
        <v>44637</v>
      </c>
      <c r="C1492">
        <v>14</v>
      </c>
      <c r="D1492" t="s">
        <v>62</v>
      </c>
      <c r="E1492" t="s">
        <v>23</v>
      </c>
      <c r="F1492" t="s">
        <v>24</v>
      </c>
      <c r="G1492" t="s">
        <v>2043</v>
      </c>
      <c r="H1492">
        <v>159</v>
      </c>
      <c r="I1492">
        <v>6</v>
      </c>
      <c r="J1492" t="str">
        <f>VLOOKUP(Data_Sales[[#This Row],[Sales Person]],Data_Persons!$C$1:$D$9,2,FALSE)</f>
        <v>Sara</v>
      </c>
      <c r="K1492">
        <f>INDEX(Data_Persons!$B$2:$D$10,MATCH(Data_Sales[[#This Row],[Sales Person]],Data_Persons!$C$2:$C$9,0),1)</f>
        <v>5</v>
      </c>
      <c r="L1492">
        <f>VLOOKUP(Data_Sales[[#This Row],[Manager]],Data_Persons!$A$1:$C$9,2,FALSE)</f>
        <v>5</v>
      </c>
      <c r="M1492">
        <f>Data_Sales[[#This Row],[Price]]*Data_Sales[[#This Row],[Quantity]]</f>
        <v>954</v>
      </c>
    </row>
    <row r="1493" spans="1:13" x14ac:dyDescent="0.35">
      <c r="A1493" t="s">
        <v>1530</v>
      </c>
      <c r="B1493" s="2">
        <v>44637</v>
      </c>
      <c r="C1493">
        <v>11</v>
      </c>
      <c r="D1493" t="s">
        <v>112</v>
      </c>
      <c r="E1493" t="s">
        <v>33</v>
      </c>
      <c r="F1493" t="s">
        <v>24</v>
      </c>
      <c r="G1493" t="s">
        <v>2043</v>
      </c>
      <c r="H1493">
        <v>159</v>
      </c>
      <c r="I1493">
        <v>4</v>
      </c>
      <c r="J1493" t="str">
        <f>VLOOKUP(Data_Sales[[#This Row],[Sales Person]],Data_Persons!$C$1:$D$9,2,FALSE)</f>
        <v>Steve</v>
      </c>
      <c r="K1493">
        <f>INDEX(Data_Persons!$B$2:$D$10,MATCH(Data_Sales[[#This Row],[Sales Person]],Data_Persons!$C$2:$C$9,0),1)</f>
        <v>6</v>
      </c>
      <c r="L1493">
        <f>VLOOKUP(Data_Sales[[#This Row],[Manager]],Data_Persons!$A$1:$C$9,2,FALSE)</f>
        <v>4</v>
      </c>
      <c r="M1493">
        <f>Data_Sales[[#This Row],[Price]]*Data_Sales[[#This Row],[Quantity]]</f>
        <v>636</v>
      </c>
    </row>
    <row r="1494" spans="1:13" x14ac:dyDescent="0.35">
      <c r="A1494" t="s">
        <v>1531</v>
      </c>
      <c r="B1494" s="2">
        <v>44638</v>
      </c>
      <c r="C1494">
        <v>11</v>
      </c>
      <c r="D1494" t="s">
        <v>112</v>
      </c>
      <c r="E1494" t="s">
        <v>33</v>
      </c>
      <c r="F1494" t="s">
        <v>24</v>
      </c>
      <c r="G1494" t="s">
        <v>2043</v>
      </c>
      <c r="H1494">
        <v>159</v>
      </c>
      <c r="I1494">
        <v>9</v>
      </c>
      <c r="J1494" t="str">
        <f>VLOOKUP(Data_Sales[[#This Row],[Sales Person]],Data_Persons!$C$1:$D$9,2,FALSE)</f>
        <v>Steve</v>
      </c>
      <c r="K1494">
        <f>INDEX(Data_Persons!$B$2:$D$10,MATCH(Data_Sales[[#This Row],[Sales Person]],Data_Persons!$C$2:$C$9,0),1)</f>
        <v>6</v>
      </c>
      <c r="L1494">
        <f>VLOOKUP(Data_Sales[[#This Row],[Manager]],Data_Persons!$A$1:$C$9,2,FALSE)</f>
        <v>4</v>
      </c>
      <c r="M1494">
        <f>Data_Sales[[#This Row],[Price]]*Data_Sales[[#This Row],[Quantity]]</f>
        <v>1431</v>
      </c>
    </row>
    <row r="1495" spans="1:13" x14ac:dyDescent="0.35">
      <c r="A1495" t="s">
        <v>1532</v>
      </c>
      <c r="B1495" s="2">
        <v>44639</v>
      </c>
      <c r="C1495">
        <v>18</v>
      </c>
      <c r="D1495" t="s">
        <v>49</v>
      </c>
      <c r="E1495" t="s">
        <v>35</v>
      </c>
      <c r="F1495" t="s">
        <v>10</v>
      </c>
      <c r="G1495" t="s">
        <v>2043</v>
      </c>
      <c r="H1495">
        <v>159</v>
      </c>
      <c r="I1495">
        <v>8</v>
      </c>
      <c r="J1495" t="str">
        <f>VLOOKUP(Data_Sales[[#This Row],[Sales Person]],Data_Persons!$C$1:$D$9,2,FALSE)</f>
        <v>Jeff</v>
      </c>
      <c r="K1495">
        <f>INDEX(Data_Persons!$B$2:$D$10,MATCH(Data_Sales[[#This Row],[Sales Person]],Data_Persons!$C$2:$C$9,0),1)</f>
        <v>5</v>
      </c>
      <c r="L1495">
        <f>VLOOKUP(Data_Sales[[#This Row],[Manager]],Data_Persons!$A$1:$C$9,2,FALSE)</f>
        <v>3</v>
      </c>
      <c r="M1495">
        <f>Data_Sales[[#This Row],[Price]]*Data_Sales[[#This Row],[Quantity]]</f>
        <v>1272</v>
      </c>
    </row>
    <row r="1496" spans="1:13" x14ac:dyDescent="0.35">
      <c r="A1496" t="s">
        <v>1533</v>
      </c>
      <c r="B1496" s="2">
        <v>44639</v>
      </c>
      <c r="C1496">
        <v>4</v>
      </c>
      <c r="D1496" t="s">
        <v>16</v>
      </c>
      <c r="E1496" t="s">
        <v>17</v>
      </c>
      <c r="F1496" t="s">
        <v>18</v>
      </c>
      <c r="G1496" t="s">
        <v>2043</v>
      </c>
      <c r="H1496">
        <v>159</v>
      </c>
      <c r="I1496">
        <v>3</v>
      </c>
      <c r="J1496" t="str">
        <f>VLOOKUP(Data_Sales[[#This Row],[Sales Person]],Data_Persons!$C$1:$D$9,2,FALSE)</f>
        <v>Jeff</v>
      </c>
      <c r="K1496">
        <f>INDEX(Data_Persons!$B$2:$D$10,MATCH(Data_Sales[[#This Row],[Sales Person]],Data_Persons!$C$2:$C$9,0),1)</f>
        <v>2</v>
      </c>
      <c r="L1496">
        <f>VLOOKUP(Data_Sales[[#This Row],[Manager]],Data_Persons!$A$1:$C$9,2,FALSE)</f>
        <v>3</v>
      </c>
      <c r="M1496">
        <f>Data_Sales[[#This Row],[Price]]*Data_Sales[[#This Row],[Quantity]]</f>
        <v>477</v>
      </c>
    </row>
    <row r="1497" spans="1:13" x14ac:dyDescent="0.35">
      <c r="A1497" t="s">
        <v>1534</v>
      </c>
      <c r="B1497" s="2">
        <v>44640</v>
      </c>
      <c r="C1497">
        <v>15</v>
      </c>
      <c r="D1497" t="s">
        <v>46</v>
      </c>
      <c r="E1497" t="s">
        <v>33</v>
      </c>
      <c r="F1497" t="s">
        <v>24</v>
      </c>
      <c r="G1497" t="s">
        <v>2043</v>
      </c>
      <c r="H1497">
        <v>159</v>
      </c>
      <c r="I1497">
        <v>5</v>
      </c>
      <c r="J1497" t="str">
        <f>VLOOKUP(Data_Sales[[#This Row],[Sales Person]],Data_Persons!$C$1:$D$9,2,FALSE)</f>
        <v>Steve</v>
      </c>
      <c r="K1497">
        <f>INDEX(Data_Persons!$B$2:$D$10,MATCH(Data_Sales[[#This Row],[Sales Person]],Data_Persons!$C$2:$C$9,0),1)</f>
        <v>6</v>
      </c>
      <c r="L1497">
        <f>VLOOKUP(Data_Sales[[#This Row],[Manager]],Data_Persons!$A$1:$C$9,2,FALSE)</f>
        <v>4</v>
      </c>
      <c r="M1497">
        <f>Data_Sales[[#This Row],[Price]]*Data_Sales[[#This Row],[Quantity]]</f>
        <v>795</v>
      </c>
    </row>
    <row r="1498" spans="1:13" x14ac:dyDescent="0.35">
      <c r="A1498" t="s">
        <v>1535</v>
      </c>
      <c r="B1498" s="2">
        <v>44643</v>
      </c>
      <c r="C1498">
        <v>2</v>
      </c>
      <c r="D1498" t="s">
        <v>71</v>
      </c>
      <c r="E1498" t="s">
        <v>17</v>
      </c>
      <c r="F1498" t="s">
        <v>18</v>
      </c>
      <c r="G1498" t="s">
        <v>2043</v>
      </c>
      <c r="H1498">
        <v>159</v>
      </c>
      <c r="I1498">
        <v>5</v>
      </c>
      <c r="J1498" t="str">
        <f>VLOOKUP(Data_Sales[[#This Row],[Sales Person]],Data_Persons!$C$1:$D$9,2,FALSE)</f>
        <v>Jeff</v>
      </c>
      <c r="K1498">
        <f>INDEX(Data_Persons!$B$2:$D$10,MATCH(Data_Sales[[#This Row],[Sales Person]],Data_Persons!$C$2:$C$9,0),1)</f>
        <v>2</v>
      </c>
      <c r="L1498">
        <f>VLOOKUP(Data_Sales[[#This Row],[Manager]],Data_Persons!$A$1:$C$9,2,FALSE)</f>
        <v>3</v>
      </c>
      <c r="M1498">
        <f>Data_Sales[[#This Row],[Price]]*Data_Sales[[#This Row],[Quantity]]</f>
        <v>795</v>
      </c>
    </row>
    <row r="1499" spans="1:13" x14ac:dyDescent="0.35">
      <c r="A1499" t="s">
        <v>1536</v>
      </c>
      <c r="B1499" s="2">
        <v>44643</v>
      </c>
      <c r="C1499">
        <v>15</v>
      </c>
      <c r="D1499" t="s">
        <v>46</v>
      </c>
      <c r="E1499" t="s">
        <v>33</v>
      </c>
      <c r="F1499" t="s">
        <v>24</v>
      </c>
      <c r="G1499" t="s">
        <v>2043</v>
      </c>
      <c r="H1499">
        <v>159</v>
      </c>
      <c r="I1499">
        <v>7</v>
      </c>
      <c r="J1499" t="str">
        <f>VLOOKUP(Data_Sales[[#This Row],[Sales Person]],Data_Persons!$C$1:$D$9,2,FALSE)</f>
        <v>Steve</v>
      </c>
      <c r="K1499">
        <f>INDEX(Data_Persons!$B$2:$D$10,MATCH(Data_Sales[[#This Row],[Sales Person]],Data_Persons!$C$2:$C$9,0),1)</f>
        <v>6</v>
      </c>
      <c r="L1499">
        <f>VLOOKUP(Data_Sales[[#This Row],[Manager]],Data_Persons!$A$1:$C$9,2,FALSE)</f>
        <v>4</v>
      </c>
      <c r="M1499">
        <f>Data_Sales[[#This Row],[Price]]*Data_Sales[[#This Row],[Quantity]]</f>
        <v>1113</v>
      </c>
    </row>
    <row r="1500" spans="1:13" x14ac:dyDescent="0.35">
      <c r="A1500" t="s">
        <v>1537</v>
      </c>
      <c r="B1500" s="2">
        <v>44647</v>
      </c>
      <c r="C1500">
        <v>17</v>
      </c>
      <c r="D1500" t="s">
        <v>60</v>
      </c>
      <c r="E1500" t="s">
        <v>9</v>
      </c>
      <c r="F1500" t="s">
        <v>10</v>
      </c>
      <c r="G1500" t="s">
        <v>2043</v>
      </c>
      <c r="H1500">
        <v>159</v>
      </c>
      <c r="I1500">
        <v>7</v>
      </c>
      <c r="J1500" t="str">
        <f>VLOOKUP(Data_Sales[[#This Row],[Sales Person]],Data_Persons!$C$1:$D$9,2,FALSE)</f>
        <v>Jeff</v>
      </c>
      <c r="K1500">
        <f>INDEX(Data_Persons!$B$2:$D$10,MATCH(Data_Sales[[#This Row],[Sales Person]],Data_Persons!$C$2:$C$9,0),1)</f>
        <v>3</v>
      </c>
      <c r="L1500">
        <f>VLOOKUP(Data_Sales[[#This Row],[Manager]],Data_Persons!$A$1:$C$9,2,FALSE)</f>
        <v>3</v>
      </c>
      <c r="M1500">
        <f>Data_Sales[[#This Row],[Price]]*Data_Sales[[#This Row],[Quantity]]</f>
        <v>1113</v>
      </c>
    </row>
    <row r="1501" spans="1:13" x14ac:dyDescent="0.35">
      <c r="A1501" t="s">
        <v>1538</v>
      </c>
      <c r="B1501" s="2">
        <v>44649</v>
      </c>
      <c r="C1501">
        <v>18</v>
      </c>
      <c r="D1501" t="s">
        <v>49</v>
      </c>
      <c r="E1501" t="s">
        <v>9</v>
      </c>
      <c r="F1501" t="s">
        <v>10</v>
      </c>
      <c r="G1501" t="s">
        <v>2043</v>
      </c>
      <c r="H1501">
        <v>159</v>
      </c>
      <c r="I1501">
        <v>0</v>
      </c>
      <c r="J1501" t="str">
        <f>VLOOKUP(Data_Sales[[#This Row],[Sales Person]],Data_Persons!$C$1:$D$9,2,FALSE)</f>
        <v>Jeff</v>
      </c>
      <c r="K1501">
        <f>INDEX(Data_Persons!$B$2:$D$10,MATCH(Data_Sales[[#This Row],[Sales Person]],Data_Persons!$C$2:$C$9,0),1)</f>
        <v>3</v>
      </c>
      <c r="L1501">
        <f>VLOOKUP(Data_Sales[[#This Row],[Manager]],Data_Persons!$A$1:$C$9,2,FALSE)</f>
        <v>3</v>
      </c>
      <c r="M1501">
        <f>Data_Sales[[#This Row],[Price]]*Data_Sales[[#This Row],[Quantity]]</f>
        <v>0</v>
      </c>
    </row>
    <row r="1502" spans="1:13" x14ac:dyDescent="0.35">
      <c r="A1502" t="s">
        <v>1539</v>
      </c>
      <c r="B1502" s="2">
        <v>44651</v>
      </c>
      <c r="C1502">
        <v>19</v>
      </c>
      <c r="D1502" t="s">
        <v>29</v>
      </c>
      <c r="E1502" t="s">
        <v>9</v>
      </c>
      <c r="F1502" t="s">
        <v>10</v>
      </c>
      <c r="G1502" t="s">
        <v>2043</v>
      </c>
      <c r="H1502">
        <v>159</v>
      </c>
      <c r="I1502">
        <v>6</v>
      </c>
      <c r="J1502" t="str">
        <f>VLOOKUP(Data_Sales[[#This Row],[Sales Person]],Data_Persons!$C$1:$D$9,2,FALSE)</f>
        <v>Jeff</v>
      </c>
      <c r="K1502">
        <f>INDEX(Data_Persons!$B$2:$D$10,MATCH(Data_Sales[[#This Row],[Sales Person]],Data_Persons!$C$2:$C$9,0),1)</f>
        <v>3</v>
      </c>
      <c r="L1502">
        <f>VLOOKUP(Data_Sales[[#This Row],[Manager]],Data_Persons!$A$1:$C$9,2,FALSE)</f>
        <v>3</v>
      </c>
      <c r="M1502">
        <f>Data_Sales[[#This Row],[Price]]*Data_Sales[[#This Row],[Quantity]]</f>
        <v>954</v>
      </c>
    </row>
    <row r="1503" spans="1:13" x14ac:dyDescent="0.35">
      <c r="A1503" t="s">
        <v>1540</v>
      </c>
      <c r="B1503" s="2">
        <v>44654</v>
      </c>
      <c r="C1503">
        <v>12</v>
      </c>
      <c r="D1503" t="s">
        <v>22</v>
      </c>
      <c r="E1503" t="s">
        <v>23</v>
      </c>
      <c r="F1503" t="s">
        <v>24</v>
      </c>
      <c r="G1503" t="s">
        <v>2043</v>
      </c>
      <c r="H1503">
        <v>159</v>
      </c>
      <c r="I1503">
        <v>8</v>
      </c>
      <c r="J1503" t="str">
        <f>VLOOKUP(Data_Sales[[#This Row],[Sales Person]],Data_Persons!$C$1:$D$9,2,FALSE)</f>
        <v>Sara</v>
      </c>
      <c r="K1503">
        <f>INDEX(Data_Persons!$B$2:$D$10,MATCH(Data_Sales[[#This Row],[Sales Person]],Data_Persons!$C$2:$C$9,0),1)</f>
        <v>5</v>
      </c>
      <c r="L1503">
        <f>VLOOKUP(Data_Sales[[#This Row],[Manager]],Data_Persons!$A$1:$C$9,2,FALSE)</f>
        <v>5</v>
      </c>
      <c r="M1503">
        <f>Data_Sales[[#This Row],[Price]]*Data_Sales[[#This Row],[Quantity]]</f>
        <v>1272</v>
      </c>
    </row>
    <row r="1504" spans="1:13" x14ac:dyDescent="0.35">
      <c r="A1504" t="s">
        <v>1541</v>
      </c>
      <c r="B1504" s="2">
        <v>44655</v>
      </c>
      <c r="C1504">
        <v>8</v>
      </c>
      <c r="D1504" t="s">
        <v>73</v>
      </c>
      <c r="E1504" t="s">
        <v>38</v>
      </c>
      <c r="F1504" t="s">
        <v>14</v>
      </c>
      <c r="G1504" t="s">
        <v>2043</v>
      </c>
      <c r="H1504">
        <v>159</v>
      </c>
      <c r="I1504">
        <v>4</v>
      </c>
      <c r="J1504" t="str">
        <f>VLOOKUP(Data_Sales[[#This Row],[Sales Person]],Data_Persons!$C$1:$D$9,2,FALSE)</f>
        <v>Philip</v>
      </c>
      <c r="K1504">
        <f>INDEX(Data_Persons!$B$2:$D$10,MATCH(Data_Sales[[#This Row],[Sales Person]],Data_Persons!$C$2:$C$9,0),1)</f>
        <v>8</v>
      </c>
      <c r="L1504">
        <f>VLOOKUP(Data_Sales[[#This Row],[Manager]],Data_Persons!$A$1:$C$9,2,FALSE)</f>
        <v>8</v>
      </c>
      <c r="M1504">
        <f>Data_Sales[[#This Row],[Price]]*Data_Sales[[#This Row],[Quantity]]</f>
        <v>636</v>
      </c>
    </row>
    <row r="1505" spans="1:13" x14ac:dyDescent="0.35">
      <c r="A1505" t="s">
        <v>1542</v>
      </c>
      <c r="B1505" s="2">
        <v>44658</v>
      </c>
      <c r="C1505">
        <v>15</v>
      </c>
      <c r="D1505" t="s">
        <v>46</v>
      </c>
      <c r="E1505" t="s">
        <v>23</v>
      </c>
      <c r="F1505" t="s">
        <v>24</v>
      </c>
      <c r="G1505" t="s">
        <v>2043</v>
      </c>
      <c r="H1505">
        <v>159</v>
      </c>
      <c r="I1505">
        <v>7</v>
      </c>
      <c r="J1505" t="str">
        <f>VLOOKUP(Data_Sales[[#This Row],[Sales Person]],Data_Persons!$C$1:$D$9,2,FALSE)</f>
        <v>Sara</v>
      </c>
      <c r="K1505">
        <f>INDEX(Data_Persons!$B$2:$D$10,MATCH(Data_Sales[[#This Row],[Sales Person]],Data_Persons!$C$2:$C$9,0),1)</f>
        <v>5</v>
      </c>
      <c r="L1505">
        <f>VLOOKUP(Data_Sales[[#This Row],[Manager]],Data_Persons!$A$1:$C$9,2,FALSE)</f>
        <v>5</v>
      </c>
      <c r="M1505">
        <f>Data_Sales[[#This Row],[Price]]*Data_Sales[[#This Row],[Quantity]]</f>
        <v>1113</v>
      </c>
    </row>
    <row r="1506" spans="1:13" x14ac:dyDescent="0.35">
      <c r="A1506" t="s">
        <v>1543</v>
      </c>
      <c r="B1506" s="2">
        <v>44658</v>
      </c>
      <c r="C1506">
        <v>20</v>
      </c>
      <c r="D1506" t="s">
        <v>8</v>
      </c>
      <c r="E1506" t="s">
        <v>9</v>
      </c>
      <c r="F1506" t="s">
        <v>10</v>
      </c>
      <c r="G1506" t="s">
        <v>2043</v>
      </c>
      <c r="H1506">
        <v>159</v>
      </c>
      <c r="I1506">
        <v>9</v>
      </c>
      <c r="J1506" t="str">
        <f>VLOOKUP(Data_Sales[[#This Row],[Sales Person]],Data_Persons!$C$1:$D$9,2,FALSE)</f>
        <v>Jeff</v>
      </c>
      <c r="K1506">
        <f>INDEX(Data_Persons!$B$2:$D$10,MATCH(Data_Sales[[#This Row],[Sales Person]],Data_Persons!$C$2:$C$9,0),1)</f>
        <v>3</v>
      </c>
      <c r="L1506">
        <f>VLOOKUP(Data_Sales[[#This Row],[Manager]],Data_Persons!$A$1:$C$9,2,FALSE)</f>
        <v>3</v>
      </c>
      <c r="M1506">
        <f>Data_Sales[[#This Row],[Price]]*Data_Sales[[#This Row],[Quantity]]</f>
        <v>1431</v>
      </c>
    </row>
    <row r="1507" spans="1:13" x14ac:dyDescent="0.35">
      <c r="A1507" t="s">
        <v>1544</v>
      </c>
      <c r="B1507" s="2">
        <v>44659</v>
      </c>
      <c r="C1507">
        <v>12</v>
      </c>
      <c r="D1507" t="s">
        <v>22</v>
      </c>
      <c r="E1507" t="s">
        <v>23</v>
      </c>
      <c r="F1507" t="s">
        <v>24</v>
      </c>
      <c r="G1507" t="s">
        <v>2043</v>
      </c>
      <c r="H1507">
        <v>159</v>
      </c>
      <c r="I1507">
        <v>9</v>
      </c>
      <c r="J1507" t="str">
        <f>VLOOKUP(Data_Sales[[#This Row],[Sales Person]],Data_Persons!$C$1:$D$9,2,FALSE)</f>
        <v>Sara</v>
      </c>
      <c r="K1507">
        <f>INDEX(Data_Persons!$B$2:$D$10,MATCH(Data_Sales[[#This Row],[Sales Person]],Data_Persons!$C$2:$C$9,0),1)</f>
        <v>5</v>
      </c>
      <c r="L1507">
        <f>VLOOKUP(Data_Sales[[#This Row],[Manager]],Data_Persons!$A$1:$C$9,2,FALSE)</f>
        <v>5</v>
      </c>
      <c r="M1507">
        <f>Data_Sales[[#This Row],[Price]]*Data_Sales[[#This Row],[Quantity]]</f>
        <v>1431</v>
      </c>
    </row>
    <row r="1508" spans="1:13" x14ac:dyDescent="0.35">
      <c r="A1508" t="s">
        <v>1545</v>
      </c>
      <c r="B1508" s="2">
        <v>44660</v>
      </c>
      <c r="C1508">
        <v>5</v>
      </c>
      <c r="D1508" t="s">
        <v>20</v>
      </c>
      <c r="E1508" t="s">
        <v>17</v>
      </c>
      <c r="F1508" t="s">
        <v>18</v>
      </c>
      <c r="G1508" t="s">
        <v>2043</v>
      </c>
      <c r="H1508">
        <v>159</v>
      </c>
      <c r="I1508">
        <v>7</v>
      </c>
      <c r="J1508" t="str">
        <f>VLOOKUP(Data_Sales[[#This Row],[Sales Person]],Data_Persons!$C$1:$D$9,2,FALSE)</f>
        <v>Jeff</v>
      </c>
      <c r="K1508">
        <f>INDEX(Data_Persons!$B$2:$D$10,MATCH(Data_Sales[[#This Row],[Sales Person]],Data_Persons!$C$2:$C$9,0),1)</f>
        <v>2</v>
      </c>
      <c r="L1508">
        <f>VLOOKUP(Data_Sales[[#This Row],[Manager]],Data_Persons!$A$1:$C$9,2,FALSE)</f>
        <v>3</v>
      </c>
      <c r="M1508">
        <f>Data_Sales[[#This Row],[Price]]*Data_Sales[[#This Row],[Quantity]]</f>
        <v>1113</v>
      </c>
    </row>
    <row r="1509" spans="1:13" x14ac:dyDescent="0.35">
      <c r="A1509" t="s">
        <v>1546</v>
      </c>
      <c r="B1509" s="2">
        <v>44662</v>
      </c>
      <c r="C1509">
        <v>16</v>
      </c>
      <c r="D1509" t="s">
        <v>89</v>
      </c>
      <c r="E1509" t="s">
        <v>35</v>
      </c>
      <c r="F1509" t="s">
        <v>10</v>
      </c>
      <c r="G1509" t="s">
        <v>2043</v>
      </c>
      <c r="H1509">
        <v>159</v>
      </c>
      <c r="I1509">
        <v>8</v>
      </c>
      <c r="J1509" t="str">
        <f>VLOOKUP(Data_Sales[[#This Row],[Sales Person]],Data_Persons!$C$1:$D$9,2,FALSE)</f>
        <v>Jeff</v>
      </c>
      <c r="K1509">
        <f>INDEX(Data_Persons!$B$2:$D$10,MATCH(Data_Sales[[#This Row],[Sales Person]],Data_Persons!$C$2:$C$9,0),1)</f>
        <v>5</v>
      </c>
      <c r="L1509">
        <f>VLOOKUP(Data_Sales[[#This Row],[Manager]],Data_Persons!$A$1:$C$9,2,FALSE)</f>
        <v>3</v>
      </c>
      <c r="M1509">
        <f>Data_Sales[[#This Row],[Price]]*Data_Sales[[#This Row],[Quantity]]</f>
        <v>1272</v>
      </c>
    </row>
    <row r="1510" spans="1:13" x14ac:dyDescent="0.35">
      <c r="A1510" t="s">
        <v>1547</v>
      </c>
      <c r="B1510" s="2">
        <v>44669</v>
      </c>
      <c r="C1510">
        <v>15</v>
      </c>
      <c r="D1510" t="s">
        <v>46</v>
      </c>
      <c r="E1510" t="s">
        <v>23</v>
      </c>
      <c r="F1510" t="s">
        <v>24</v>
      </c>
      <c r="G1510" t="s">
        <v>2043</v>
      </c>
      <c r="H1510">
        <v>159</v>
      </c>
      <c r="I1510">
        <v>8</v>
      </c>
      <c r="J1510" t="str">
        <f>VLOOKUP(Data_Sales[[#This Row],[Sales Person]],Data_Persons!$C$1:$D$9,2,FALSE)</f>
        <v>Sara</v>
      </c>
      <c r="K1510">
        <f>INDEX(Data_Persons!$B$2:$D$10,MATCH(Data_Sales[[#This Row],[Sales Person]],Data_Persons!$C$2:$C$9,0),1)</f>
        <v>5</v>
      </c>
      <c r="L1510">
        <f>VLOOKUP(Data_Sales[[#This Row],[Manager]],Data_Persons!$A$1:$C$9,2,FALSE)</f>
        <v>5</v>
      </c>
      <c r="M1510">
        <f>Data_Sales[[#This Row],[Price]]*Data_Sales[[#This Row],[Quantity]]</f>
        <v>1272</v>
      </c>
    </row>
    <row r="1511" spans="1:13" x14ac:dyDescent="0.35">
      <c r="A1511" t="s">
        <v>1548</v>
      </c>
      <c r="B1511" s="2">
        <v>44670</v>
      </c>
      <c r="C1511">
        <v>19</v>
      </c>
      <c r="D1511" t="s">
        <v>29</v>
      </c>
      <c r="E1511" t="s">
        <v>35</v>
      </c>
      <c r="F1511" t="s">
        <v>10</v>
      </c>
      <c r="G1511" t="s">
        <v>2043</v>
      </c>
      <c r="H1511">
        <v>159</v>
      </c>
      <c r="I1511">
        <v>9</v>
      </c>
      <c r="J1511" t="str">
        <f>VLOOKUP(Data_Sales[[#This Row],[Sales Person]],Data_Persons!$C$1:$D$9,2,FALSE)</f>
        <v>Jeff</v>
      </c>
      <c r="K1511">
        <f>INDEX(Data_Persons!$B$2:$D$10,MATCH(Data_Sales[[#This Row],[Sales Person]],Data_Persons!$C$2:$C$9,0),1)</f>
        <v>5</v>
      </c>
      <c r="L1511">
        <f>VLOOKUP(Data_Sales[[#This Row],[Manager]],Data_Persons!$A$1:$C$9,2,FALSE)</f>
        <v>3</v>
      </c>
      <c r="M1511">
        <f>Data_Sales[[#This Row],[Price]]*Data_Sales[[#This Row],[Quantity]]</f>
        <v>1431</v>
      </c>
    </row>
    <row r="1512" spans="1:13" x14ac:dyDescent="0.35">
      <c r="A1512" t="s">
        <v>1549</v>
      </c>
      <c r="B1512" s="2">
        <v>44671</v>
      </c>
      <c r="C1512">
        <v>18</v>
      </c>
      <c r="D1512" t="s">
        <v>49</v>
      </c>
      <c r="E1512" t="s">
        <v>9</v>
      </c>
      <c r="F1512" t="s">
        <v>10</v>
      </c>
      <c r="G1512" t="s">
        <v>2043</v>
      </c>
      <c r="H1512">
        <v>159</v>
      </c>
      <c r="I1512">
        <v>8</v>
      </c>
      <c r="J1512" t="str">
        <f>VLOOKUP(Data_Sales[[#This Row],[Sales Person]],Data_Persons!$C$1:$D$9,2,FALSE)</f>
        <v>Jeff</v>
      </c>
      <c r="K1512">
        <f>INDEX(Data_Persons!$B$2:$D$10,MATCH(Data_Sales[[#This Row],[Sales Person]],Data_Persons!$C$2:$C$9,0),1)</f>
        <v>3</v>
      </c>
      <c r="L1512">
        <f>VLOOKUP(Data_Sales[[#This Row],[Manager]],Data_Persons!$A$1:$C$9,2,FALSE)</f>
        <v>3</v>
      </c>
      <c r="M1512">
        <f>Data_Sales[[#This Row],[Price]]*Data_Sales[[#This Row],[Quantity]]</f>
        <v>1272</v>
      </c>
    </row>
    <row r="1513" spans="1:13" x14ac:dyDescent="0.35">
      <c r="A1513" t="s">
        <v>1550</v>
      </c>
      <c r="B1513" s="2">
        <v>44673</v>
      </c>
      <c r="C1513">
        <v>11</v>
      </c>
      <c r="D1513" t="s">
        <v>112</v>
      </c>
      <c r="E1513" t="s">
        <v>33</v>
      </c>
      <c r="F1513" t="s">
        <v>24</v>
      </c>
      <c r="G1513" t="s">
        <v>2043</v>
      </c>
      <c r="H1513">
        <v>159</v>
      </c>
      <c r="I1513">
        <v>6</v>
      </c>
      <c r="J1513" t="str">
        <f>VLOOKUP(Data_Sales[[#This Row],[Sales Person]],Data_Persons!$C$1:$D$9,2,FALSE)</f>
        <v>Steve</v>
      </c>
      <c r="K1513">
        <f>INDEX(Data_Persons!$B$2:$D$10,MATCH(Data_Sales[[#This Row],[Sales Person]],Data_Persons!$C$2:$C$9,0),1)</f>
        <v>6</v>
      </c>
      <c r="L1513">
        <f>VLOOKUP(Data_Sales[[#This Row],[Manager]],Data_Persons!$A$1:$C$9,2,FALSE)</f>
        <v>4</v>
      </c>
      <c r="M1513">
        <f>Data_Sales[[#This Row],[Price]]*Data_Sales[[#This Row],[Quantity]]</f>
        <v>954</v>
      </c>
    </row>
    <row r="1514" spans="1:13" x14ac:dyDescent="0.35">
      <c r="A1514" t="s">
        <v>1551</v>
      </c>
      <c r="B1514" s="2">
        <v>44676</v>
      </c>
      <c r="C1514">
        <v>7</v>
      </c>
      <c r="D1514" t="s">
        <v>40</v>
      </c>
      <c r="E1514" t="s">
        <v>13</v>
      </c>
      <c r="F1514" t="s">
        <v>14</v>
      </c>
      <c r="G1514" t="s">
        <v>2043</v>
      </c>
      <c r="H1514">
        <v>159</v>
      </c>
      <c r="I1514">
        <v>5</v>
      </c>
      <c r="J1514" t="str">
        <f>VLOOKUP(Data_Sales[[#This Row],[Sales Person]],Data_Persons!$C$1:$D$9,2,FALSE)</f>
        <v>Steve</v>
      </c>
      <c r="K1514">
        <f>INDEX(Data_Persons!$B$2:$D$10,MATCH(Data_Sales[[#This Row],[Sales Person]],Data_Persons!$C$2:$C$9,0),1)</f>
        <v>4</v>
      </c>
      <c r="L1514">
        <f>VLOOKUP(Data_Sales[[#This Row],[Manager]],Data_Persons!$A$1:$C$9,2,FALSE)</f>
        <v>4</v>
      </c>
      <c r="M1514">
        <f>Data_Sales[[#This Row],[Price]]*Data_Sales[[#This Row],[Quantity]]</f>
        <v>795</v>
      </c>
    </row>
    <row r="1515" spans="1:13" x14ac:dyDescent="0.35">
      <c r="A1515" t="s">
        <v>1552</v>
      </c>
      <c r="B1515" s="2">
        <v>44678</v>
      </c>
      <c r="C1515">
        <v>18</v>
      </c>
      <c r="D1515" t="s">
        <v>49</v>
      </c>
      <c r="E1515" t="s">
        <v>9</v>
      </c>
      <c r="F1515" t="s">
        <v>10</v>
      </c>
      <c r="G1515" t="s">
        <v>2043</v>
      </c>
      <c r="H1515">
        <v>159</v>
      </c>
      <c r="I1515">
        <v>1</v>
      </c>
      <c r="J1515" t="str">
        <f>VLOOKUP(Data_Sales[[#This Row],[Sales Person]],Data_Persons!$C$1:$D$9,2,FALSE)</f>
        <v>Jeff</v>
      </c>
      <c r="K1515">
        <f>INDEX(Data_Persons!$B$2:$D$10,MATCH(Data_Sales[[#This Row],[Sales Person]],Data_Persons!$C$2:$C$9,0),1)</f>
        <v>3</v>
      </c>
      <c r="L1515">
        <f>VLOOKUP(Data_Sales[[#This Row],[Manager]],Data_Persons!$A$1:$C$9,2,FALSE)</f>
        <v>3</v>
      </c>
      <c r="M1515">
        <f>Data_Sales[[#This Row],[Price]]*Data_Sales[[#This Row],[Quantity]]</f>
        <v>159</v>
      </c>
    </row>
    <row r="1516" spans="1:13" x14ac:dyDescent="0.35">
      <c r="A1516" t="s">
        <v>1553</v>
      </c>
      <c r="B1516" s="2">
        <v>44680</v>
      </c>
      <c r="C1516">
        <v>7</v>
      </c>
      <c r="D1516" t="s">
        <v>40</v>
      </c>
      <c r="E1516" t="s">
        <v>38</v>
      </c>
      <c r="F1516" t="s">
        <v>14</v>
      </c>
      <c r="G1516" t="s">
        <v>2043</v>
      </c>
      <c r="H1516">
        <v>159</v>
      </c>
      <c r="I1516">
        <v>7</v>
      </c>
      <c r="J1516" t="str">
        <f>VLOOKUP(Data_Sales[[#This Row],[Sales Person]],Data_Persons!$C$1:$D$9,2,FALSE)</f>
        <v>Philip</v>
      </c>
      <c r="K1516">
        <f>INDEX(Data_Persons!$B$2:$D$10,MATCH(Data_Sales[[#This Row],[Sales Person]],Data_Persons!$C$2:$C$9,0),1)</f>
        <v>8</v>
      </c>
      <c r="L1516">
        <f>VLOOKUP(Data_Sales[[#This Row],[Manager]],Data_Persons!$A$1:$C$9,2,FALSE)</f>
        <v>8</v>
      </c>
      <c r="M1516">
        <f>Data_Sales[[#This Row],[Price]]*Data_Sales[[#This Row],[Quantity]]</f>
        <v>1113</v>
      </c>
    </row>
    <row r="1517" spans="1:13" x14ac:dyDescent="0.35">
      <c r="A1517" t="s">
        <v>1554</v>
      </c>
      <c r="B1517" s="2">
        <v>44684</v>
      </c>
      <c r="C1517">
        <v>4</v>
      </c>
      <c r="D1517" t="s">
        <v>16</v>
      </c>
      <c r="E1517" t="s">
        <v>17</v>
      </c>
      <c r="F1517" t="s">
        <v>18</v>
      </c>
      <c r="G1517" t="s">
        <v>2043</v>
      </c>
      <c r="H1517">
        <v>159</v>
      </c>
      <c r="I1517">
        <v>3</v>
      </c>
      <c r="J1517" t="str">
        <f>VLOOKUP(Data_Sales[[#This Row],[Sales Person]],Data_Persons!$C$1:$D$9,2,FALSE)</f>
        <v>Jeff</v>
      </c>
      <c r="K1517">
        <f>INDEX(Data_Persons!$B$2:$D$10,MATCH(Data_Sales[[#This Row],[Sales Person]],Data_Persons!$C$2:$C$9,0),1)</f>
        <v>2</v>
      </c>
      <c r="L1517">
        <f>VLOOKUP(Data_Sales[[#This Row],[Manager]],Data_Persons!$A$1:$C$9,2,FALSE)</f>
        <v>3</v>
      </c>
      <c r="M1517">
        <f>Data_Sales[[#This Row],[Price]]*Data_Sales[[#This Row],[Quantity]]</f>
        <v>477</v>
      </c>
    </row>
    <row r="1518" spans="1:13" x14ac:dyDescent="0.35">
      <c r="A1518" t="s">
        <v>1555</v>
      </c>
      <c r="B1518" s="2">
        <v>44684</v>
      </c>
      <c r="C1518">
        <v>1</v>
      </c>
      <c r="D1518" t="s">
        <v>58</v>
      </c>
      <c r="E1518" t="s">
        <v>17</v>
      </c>
      <c r="F1518" t="s">
        <v>18</v>
      </c>
      <c r="G1518" t="s">
        <v>2043</v>
      </c>
      <c r="H1518">
        <v>159</v>
      </c>
      <c r="I1518">
        <v>0</v>
      </c>
      <c r="J1518" t="str">
        <f>VLOOKUP(Data_Sales[[#This Row],[Sales Person]],Data_Persons!$C$1:$D$9,2,FALSE)</f>
        <v>Jeff</v>
      </c>
      <c r="K1518">
        <f>INDEX(Data_Persons!$B$2:$D$10,MATCH(Data_Sales[[#This Row],[Sales Person]],Data_Persons!$C$2:$C$9,0),1)</f>
        <v>2</v>
      </c>
      <c r="L1518">
        <f>VLOOKUP(Data_Sales[[#This Row],[Manager]],Data_Persons!$A$1:$C$9,2,FALSE)</f>
        <v>3</v>
      </c>
      <c r="M1518">
        <f>Data_Sales[[#This Row],[Price]]*Data_Sales[[#This Row],[Quantity]]</f>
        <v>0</v>
      </c>
    </row>
    <row r="1519" spans="1:13" x14ac:dyDescent="0.35">
      <c r="A1519" t="s">
        <v>1556</v>
      </c>
      <c r="B1519" s="2">
        <v>44686</v>
      </c>
      <c r="C1519">
        <v>12</v>
      </c>
      <c r="D1519" t="s">
        <v>22</v>
      </c>
      <c r="E1519" t="s">
        <v>33</v>
      </c>
      <c r="F1519" t="s">
        <v>24</v>
      </c>
      <c r="G1519" t="s">
        <v>2043</v>
      </c>
      <c r="H1519">
        <v>159</v>
      </c>
      <c r="I1519">
        <v>4</v>
      </c>
      <c r="J1519" t="str">
        <f>VLOOKUP(Data_Sales[[#This Row],[Sales Person]],Data_Persons!$C$1:$D$9,2,FALSE)</f>
        <v>Steve</v>
      </c>
      <c r="K1519">
        <f>INDEX(Data_Persons!$B$2:$D$10,MATCH(Data_Sales[[#This Row],[Sales Person]],Data_Persons!$C$2:$C$9,0),1)</f>
        <v>6</v>
      </c>
      <c r="L1519">
        <f>VLOOKUP(Data_Sales[[#This Row],[Manager]],Data_Persons!$A$1:$C$9,2,FALSE)</f>
        <v>4</v>
      </c>
      <c r="M1519">
        <f>Data_Sales[[#This Row],[Price]]*Data_Sales[[#This Row],[Quantity]]</f>
        <v>636</v>
      </c>
    </row>
    <row r="1520" spans="1:13" x14ac:dyDescent="0.35">
      <c r="A1520" t="s">
        <v>1557</v>
      </c>
      <c r="B1520" s="2">
        <v>44688</v>
      </c>
      <c r="C1520">
        <v>11</v>
      </c>
      <c r="D1520" t="s">
        <v>112</v>
      </c>
      <c r="E1520" t="s">
        <v>23</v>
      </c>
      <c r="F1520" t="s">
        <v>24</v>
      </c>
      <c r="G1520" t="s">
        <v>2043</v>
      </c>
      <c r="H1520">
        <v>159</v>
      </c>
      <c r="I1520">
        <v>3</v>
      </c>
      <c r="J1520" t="str">
        <f>VLOOKUP(Data_Sales[[#This Row],[Sales Person]],Data_Persons!$C$1:$D$9,2,FALSE)</f>
        <v>Sara</v>
      </c>
      <c r="K1520">
        <f>INDEX(Data_Persons!$B$2:$D$10,MATCH(Data_Sales[[#This Row],[Sales Person]],Data_Persons!$C$2:$C$9,0),1)</f>
        <v>5</v>
      </c>
      <c r="L1520">
        <f>VLOOKUP(Data_Sales[[#This Row],[Manager]],Data_Persons!$A$1:$C$9,2,FALSE)</f>
        <v>5</v>
      </c>
      <c r="M1520">
        <f>Data_Sales[[#This Row],[Price]]*Data_Sales[[#This Row],[Quantity]]</f>
        <v>477</v>
      </c>
    </row>
    <row r="1521" spans="1:13" x14ac:dyDescent="0.35">
      <c r="A1521" t="s">
        <v>1558</v>
      </c>
      <c r="B1521" s="2">
        <v>44688</v>
      </c>
      <c r="C1521">
        <v>14</v>
      </c>
      <c r="D1521" t="s">
        <v>62</v>
      </c>
      <c r="E1521" t="s">
        <v>33</v>
      </c>
      <c r="F1521" t="s">
        <v>24</v>
      </c>
      <c r="G1521" t="s">
        <v>2043</v>
      </c>
      <c r="H1521">
        <v>159</v>
      </c>
      <c r="I1521">
        <v>1</v>
      </c>
      <c r="J1521" t="str">
        <f>VLOOKUP(Data_Sales[[#This Row],[Sales Person]],Data_Persons!$C$1:$D$9,2,FALSE)</f>
        <v>Steve</v>
      </c>
      <c r="K1521">
        <f>INDEX(Data_Persons!$B$2:$D$10,MATCH(Data_Sales[[#This Row],[Sales Person]],Data_Persons!$C$2:$C$9,0),1)</f>
        <v>6</v>
      </c>
      <c r="L1521">
        <f>VLOOKUP(Data_Sales[[#This Row],[Manager]],Data_Persons!$A$1:$C$9,2,FALSE)</f>
        <v>4</v>
      </c>
      <c r="M1521">
        <f>Data_Sales[[#This Row],[Price]]*Data_Sales[[#This Row],[Quantity]]</f>
        <v>159</v>
      </c>
    </row>
    <row r="1522" spans="1:13" x14ac:dyDescent="0.35">
      <c r="A1522" t="s">
        <v>1559</v>
      </c>
      <c r="B1522" s="2">
        <v>44688</v>
      </c>
      <c r="C1522">
        <v>16</v>
      </c>
      <c r="D1522" t="s">
        <v>89</v>
      </c>
      <c r="E1522" t="s">
        <v>35</v>
      </c>
      <c r="F1522" t="s">
        <v>10</v>
      </c>
      <c r="G1522" t="s">
        <v>2043</v>
      </c>
      <c r="H1522">
        <v>159</v>
      </c>
      <c r="I1522">
        <v>7</v>
      </c>
      <c r="J1522" t="str">
        <f>VLOOKUP(Data_Sales[[#This Row],[Sales Person]],Data_Persons!$C$1:$D$9,2,FALSE)</f>
        <v>Jeff</v>
      </c>
      <c r="K1522">
        <f>INDEX(Data_Persons!$B$2:$D$10,MATCH(Data_Sales[[#This Row],[Sales Person]],Data_Persons!$C$2:$C$9,0),1)</f>
        <v>5</v>
      </c>
      <c r="L1522">
        <f>VLOOKUP(Data_Sales[[#This Row],[Manager]],Data_Persons!$A$1:$C$9,2,FALSE)</f>
        <v>3</v>
      </c>
      <c r="M1522">
        <f>Data_Sales[[#This Row],[Price]]*Data_Sales[[#This Row],[Quantity]]</f>
        <v>1113</v>
      </c>
    </row>
    <row r="1523" spans="1:13" x14ac:dyDescent="0.35">
      <c r="A1523" t="s">
        <v>1560</v>
      </c>
      <c r="B1523" s="2">
        <v>44688</v>
      </c>
      <c r="C1523">
        <v>13</v>
      </c>
      <c r="D1523" t="s">
        <v>32</v>
      </c>
      <c r="E1523" t="s">
        <v>33</v>
      </c>
      <c r="F1523" t="s">
        <v>24</v>
      </c>
      <c r="G1523" t="s">
        <v>2043</v>
      </c>
      <c r="H1523">
        <v>159</v>
      </c>
      <c r="I1523">
        <v>3</v>
      </c>
      <c r="J1523" t="str">
        <f>VLOOKUP(Data_Sales[[#This Row],[Sales Person]],Data_Persons!$C$1:$D$9,2,FALSE)</f>
        <v>Steve</v>
      </c>
      <c r="K1523">
        <f>INDEX(Data_Persons!$B$2:$D$10,MATCH(Data_Sales[[#This Row],[Sales Person]],Data_Persons!$C$2:$C$9,0),1)</f>
        <v>6</v>
      </c>
      <c r="L1523">
        <f>VLOOKUP(Data_Sales[[#This Row],[Manager]],Data_Persons!$A$1:$C$9,2,FALSE)</f>
        <v>4</v>
      </c>
      <c r="M1523">
        <f>Data_Sales[[#This Row],[Price]]*Data_Sales[[#This Row],[Quantity]]</f>
        <v>477</v>
      </c>
    </row>
    <row r="1524" spans="1:13" x14ac:dyDescent="0.35">
      <c r="A1524" t="s">
        <v>1561</v>
      </c>
      <c r="B1524" s="2">
        <v>44691</v>
      </c>
      <c r="C1524">
        <v>19</v>
      </c>
      <c r="D1524" t="s">
        <v>29</v>
      </c>
      <c r="E1524" t="s">
        <v>35</v>
      </c>
      <c r="F1524" t="s">
        <v>10</v>
      </c>
      <c r="G1524" t="s">
        <v>2043</v>
      </c>
      <c r="H1524">
        <v>159</v>
      </c>
      <c r="I1524">
        <v>3</v>
      </c>
      <c r="J1524" t="str">
        <f>VLOOKUP(Data_Sales[[#This Row],[Sales Person]],Data_Persons!$C$1:$D$9,2,FALSE)</f>
        <v>Jeff</v>
      </c>
      <c r="K1524">
        <f>INDEX(Data_Persons!$B$2:$D$10,MATCH(Data_Sales[[#This Row],[Sales Person]],Data_Persons!$C$2:$C$9,0),1)</f>
        <v>5</v>
      </c>
      <c r="L1524">
        <f>VLOOKUP(Data_Sales[[#This Row],[Manager]],Data_Persons!$A$1:$C$9,2,FALSE)</f>
        <v>3</v>
      </c>
      <c r="M1524">
        <f>Data_Sales[[#This Row],[Price]]*Data_Sales[[#This Row],[Quantity]]</f>
        <v>477</v>
      </c>
    </row>
    <row r="1525" spans="1:13" x14ac:dyDescent="0.35">
      <c r="A1525" t="s">
        <v>1562</v>
      </c>
      <c r="B1525" s="2">
        <v>44693</v>
      </c>
      <c r="C1525">
        <v>9</v>
      </c>
      <c r="D1525" t="s">
        <v>37</v>
      </c>
      <c r="E1525" t="s">
        <v>13</v>
      </c>
      <c r="F1525" t="s">
        <v>14</v>
      </c>
      <c r="G1525" t="s">
        <v>2043</v>
      </c>
      <c r="H1525">
        <v>159</v>
      </c>
      <c r="I1525">
        <v>6</v>
      </c>
      <c r="J1525" t="str">
        <f>VLOOKUP(Data_Sales[[#This Row],[Sales Person]],Data_Persons!$C$1:$D$9,2,FALSE)</f>
        <v>Steve</v>
      </c>
      <c r="K1525">
        <f>INDEX(Data_Persons!$B$2:$D$10,MATCH(Data_Sales[[#This Row],[Sales Person]],Data_Persons!$C$2:$C$9,0),1)</f>
        <v>4</v>
      </c>
      <c r="L1525">
        <f>VLOOKUP(Data_Sales[[#This Row],[Manager]],Data_Persons!$A$1:$C$9,2,FALSE)</f>
        <v>4</v>
      </c>
      <c r="M1525">
        <f>Data_Sales[[#This Row],[Price]]*Data_Sales[[#This Row],[Quantity]]</f>
        <v>954</v>
      </c>
    </row>
    <row r="1526" spans="1:13" x14ac:dyDescent="0.35">
      <c r="A1526" t="s">
        <v>1563</v>
      </c>
      <c r="B1526" s="2">
        <v>44696</v>
      </c>
      <c r="C1526">
        <v>6</v>
      </c>
      <c r="D1526" t="s">
        <v>12</v>
      </c>
      <c r="E1526" t="s">
        <v>38</v>
      </c>
      <c r="F1526" t="s">
        <v>14</v>
      </c>
      <c r="G1526" t="s">
        <v>2043</v>
      </c>
      <c r="H1526">
        <v>159</v>
      </c>
      <c r="I1526">
        <v>5</v>
      </c>
      <c r="J1526" t="str">
        <f>VLOOKUP(Data_Sales[[#This Row],[Sales Person]],Data_Persons!$C$1:$D$9,2,FALSE)</f>
        <v>Philip</v>
      </c>
      <c r="K1526">
        <f>INDEX(Data_Persons!$B$2:$D$10,MATCH(Data_Sales[[#This Row],[Sales Person]],Data_Persons!$C$2:$C$9,0),1)</f>
        <v>8</v>
      </c>
      <c r="L1526">
        <f>VLOOKUP(Data_Sales[[#This Row],[Manager]],Data_Persons!$A$1:$C$9,2,FALSE)</f>
        <v>8</v>
      </c>
      <c r="M1526">
        <f>Data_Sales[[#This Row],[Price]]*Data_Sales[[#This Row],[Quantity]]</f>
        <v>795</v>
      </c>
    </row>
    <row r="1527" spans="1:13" x14ac:dyDescent="0.35">
      <c r="A1527" t="s">
        <v>1564</v>
      </c>
      <c r="B1527" s="2">
        <v>44696</v>
      </c>
      <c r="C1527">
        <v>14</v>
      </c>
      <c r="D1527" t="s">
        <v>62</v>
      </c>
      <c r="E1527" t="s">
        <v>23</v>
      </c>
      <c r="F1527" t="s">
        <v>24</v>
      </c>
      <c r="G1527" t="s">
        <v>2043</v>
      </c>
      <c r="H1527">
        <v>159</v>
      </c>
      <c r="I1527">
        <v>8</v>
      </c>
      <c r="J1527" t="str">
        <f>VLOOKUP(Data_Sales[[#This Row],[Sales Person]],Data_Persons!$C$1:$D$9,2,FALSE)</f>
        <v>Sara</v>
      </c>
      <c r="K1527">
        <f>INDEX(Data_Persons!$B$2:$D$10,MATCH(Data_Sales[[#This Row],[Sales Person]],Data_Persons!$C$2:$C$9,0),1)</f>
        <v>5</v>
      </c>
      <c r="L1527">
        <f>VLOOKUP(Data_Sales[[#This Row],[Manager]],Data_Persons!$A$1:$C$9,2,FALSE)</f>
        <v>5</v>
      </c>
      <c r="M1527">
        <f>Data_Sales[[#This Row],[Price]]*Data_Sales[[#This Row],[Quantity]]</f>
        <v>1272</v>
      </c>
    </row>
    <row r="1528" spans="1:13" x14ac:dyDescent="0.35">
      <c r="A1528" t="s">
        <v>1565</v>
      </c>
      <c r="B1528" s="2">
        <v>44701</v>
      </c>
      <c r="C1528">
        <v>1</v>
      </c>
      <c r="D1528" t="s">
        <v>58</v>
      </c>
      <c r="E1528" t="s">
        <v>17</v>
      </c>
      <c r="F1528" t="s">
        <v>18</v>
      </c>
      <c r="G1528" t="s">
        <v>2043</v>
      </c>
      <c r="H1528">
        <v>159</v>
      </c>
      <c r="I1528">
        <v>4</v>
      </c>
      <c r="J1528" t="str">
        <f>VLOOKUP(Data_Sales[[#This Row],[Sales Person]],Data_Persons!$C$1:$D$9,2,FALSE)</f>
        <v>Jeff</v>
      </c>
      <c r="K1528">
        <f>INDEX(Data_Persons!$B$2:$D$10,MATCH(Data_Sales[[#This Row],[Sales Person]],Data_Persons!$C$2:$C$9,0),1)</f>
        <v>2</v>
      </c>
      <c r="L1528">
        <f>VLOOKUP(Data_Sales[[#This Row],[Manager]],Data_Persons!$A$1:$C$9,2,FALSE)</f>
        <v>3</v>
      </c>
      <c r="M1528">
        <f>Data_Sales[[#This Row],[Price]]*Data_Sales[[#This Row],[Quantity]]</f>
        <v>636</v>
      </c>
    </row>
    <row r="1529" spans="1:13" x14ac:dyDescent="0.35">
      <c r="A1529" t="s">
        <v>1566</v>
      </c>
      <c r="B1529" s="2">
        <v>44704</v>
      </c>
      <c r="C1529">
        <v>15</v>
      </c>
      <c r="D1529" t="s">
        <v>46</v>
      </c>
      <c r="E1529" t="s">
        <v>33</v>
      </c>
      <c r="F1529" t="s">
        <v>24</v>
      </c>
      <c r="G1529" t="s">
        <v>2043</v>
      </c>
      <c r="H1529">
        <v>159</v>
      </c>
      <c r="I1529">
        <v>2</v>
      </c>
      <c r="J1529" t="str">
        <f>VLOOKUP(Data_Sales[[#This Row],[Sales Person]],Data_Persons!$C$1:$D$9,2,FALSE)</f>
        <v>Steve</v>
      </c>
      <c r="K1529">
        <f>INDEX(Data_Persons!$B$2:$D$10,MATCH(Data_Sales[[#This Row],[Sales Person]],Data_Persons!$C$2:$C$9,0),1)</f>
        <v>6</v>
      </c>
      <c r="L1529">
        <f>VLOOKUP(Data_Sales[[#This Row],[Manager]],Data_Persons!$A$1:$C$9,2,FALSE)</f>
        <v>4</v>
      </c>
      <c r="M1529">
        <f>Data_Sales[[#This Row],[Price]]*Data_Sales[[#This Row],[Quantity]]</f>
        <v>318</v>
      </c>
    </row>
    <row r="1530" spans="1:13" x14ac:dyDescent="0.35">
      <c r="A1530" t="s">
        <v>1567</v>
      </c>
      <c r="B1530" s="2">
        <v>44706</v>
      </c>
      <c r="C1530">
        <v>5</v>
      </c>
      <c r="D1530" t="s">
        <v>20</v>
      </c>
      <c r="E1530" t="s">
        <v>17</v>
      </c>
      <c r="F1530" t="s">
        <v>18</v>
      </c>
      <c r="G1530" t="s">
        <v>2043</v>
      </c>
      <c r="H1530">
        <v>159</v>
      </c>
      <c r="I1530">
        <v>3</v>
      </c>
      <c r="J1530" t="str">
        <f>VLOOKUP(Data_Sales[[#This Row],[Sales Person]],Data_Persons!$C$1:$D$9,2,FALSE)</f>
        <v>Jeff</v>
      </c>
      <c r="K1530">
        <f>INDEX(Data_Persons!$B$2:$D$10,MATCH(Data_Sales[[#This Row],[Sales Person]],Data_Persons!$C$2:$C$9,0),1)</f>
        <v>2</v>
      </c>
      <c r="L1530">
        <f>VLOOKUP(Data_Sales[[#This Row],[Manager]],Data_Persons!$A$1:$C$9,2,FALSE)</f>
        <v>3</v>
      </c>
      <c r="M1530">
        <f>Data_Sales[[#This Row],[Price]]*Data_Sales[[#This Row],[Quantity]]</f>
        <v>477</v>
      </c>
    </row>
    <row r="1531" spans="1:13" x14ac:dyDescent="0.35">
      <c r="A1531" t="s">
        <v>1568</v>
      </c>
      <c r="B1531" s="2">
        <v>44706</v>
      </c>
      <c r="C1531">
        <v>5</v>
      </c>
      <c r="D1531" t="s">
        <v>20</v>
      </c>
      <c r="E1531" t="s">
        <v>27</v>
      </c>
      <c r="F1531" t="s">
        <v>18</v>
      </c>
      <c r="G1531" t="s">
        <v>2043</v>
      </c>
      <c r="H1531">
        <v>159</v>
      </c>
      <c r="I1531">
        <v>2</v>
      </c>
      <c r="J1531" t="str">
        <f>VLOOKUP(Data_Sales[[#This Row],[Sales Person]],Data_Persons!$C$1:$D$9,2,FALSE)</f>
        <v>Sara</v>
      </c>
      <c r="K1531">
        <f>INDEX(Data_Persons!$B$2:$D$10,MATCH(Data_Sales[[#This Row],[Sales Person]],Data_Persons!$C$2:$C$9,0),1)</f>
        <v>2</v>
      </c>
      <c r="L1531">
        <f>VLOOKUP(Data_Sales[[#This Row],[Manager]],Data_Persons!$A$1:$C$9,2,FALSE)</f>
        <v>5</v>
      </c>
      <c r="M1531">
        <f>Data_Sales[[#This Row],[Price]]*Data_Sales[[#This Row],[Quantity]]</f>
        <v>318</v>
      </c>
    </row>
    <row r="1532" spans="1:13" x14ac:dyDescent="0.35">
      <c r="A1532" t="s">
        <v>1569</v>
      </c>
      <c r="B1532" s="2">
        <v>44707</v>
      </c>
      <c r="C1532">
        <v>10</v>
      </c>
      <c r="D1532" t="s">
        <v>65</v>
      </c>
      <c r="E1532" t="s">
        <v>38</v>
      </c>
      <c r="F1532" t="s">
        <v>14</v>
      </c>
      <c r="G1532" t="s">
        <v>2043</v>
      </c>
      <c r="H1532">
        <v>159</v>
      </c>
      <c r="I1532">
        <v>6</v>
      </c>
      <c r="J1532" t="str">
        <f>VLOOKUP(Data_Sales[[#This Row],[Sales Person]],Data_Persons!$C$1:$D$9,2,FALSE)</f>
        <v>Philip</v>
      </c>
      <c r="K1532">
        <f>INDEX(Data_Persons!$B$2:$D$10,MATCH(Data_Sales[[#This Row],[Sales Person]],Data_Persons!$C$2:$C$9,0),1)</f>
        <v>8</v>
      </c>
      <c r="L1532">
        <f>VLOOKUP(Data_Sales[[#This Row],[Manager]],Data_Persons!$A$1:$C$9,2,FALSE)</f>
        <v>8</v>
      </c>
      <c r="M1532">
        <f>Data_Sales[[#This Row],[Price]]*Data_Sales[[#This Row],[Quantity]]</f>
        <v>954</v>
      </c>
    </row>
    <row r="1533" spans="1:13" x14ac:dyDescent="0.35">
      <c r="A1533" t="s">
        <v>1570</v>
      </c>
      <c r="B1533" s="2">
        <v>44707</v>
      </c>
      <c r="C1533">
        <v>17</v>
      </c>
      <c r="D1533" t="s">
        <v>60</v>
      </c>
      <c r="E1533" t="s">
        <v>9</v>
      </c>
      <c r="F1533" t="s">
        <v>10</v>
      </c>
      <c r="G1533" t="s">
        <v>2043</v>
      </c>
      <c r="H1533">
        <v>159</v>
      </c>
      <c r="I1533">
        <v>9</v>
      </c>
      <c r="J1533" t="str">
        <f>VLOOKUP(Data_Sales[[#This Row],[Sales Person]],Data_Persons!$C$1:$D$9,2,FALSE)</f>
        <v>Jeff</v>
      </c>
      <c r="K1533">
        <f>INDEX(Data_Persons!$B$2:$D$10,MATCH(Data_Sales[[#This Row],[Sales Person]],Data_Persons!$C$2:$C$9,0),1)</f>
        <v>3</v>
      </c>
      <c r="L1533">
        <f>VLOOKUP(Data_Sales[[#This Row],[Manager]],Data_Persons!$A$1:$C$9,2,FALSE)</f>
        <v>3</v>
      </c>
      <c r="M1533">
        <f>Data_Sales[[#This Row],[Price]]*Data_Sales[[#This Row],[Quantity]]</f>
        <v>1431</v>
      </c>
    </row>
    <row r="1534" spans="1:13" x14ac:dyDescent="0.35">
      <c r="A1534" t="s">
        <v>1571</v>
      </c>
      <c r="B1534" s="2">
        <v>44707</v>
      </c>
      <c r="C1534">
        <v>17</v>
      </c>
      <c r="D1534" t="s">
        <v>60</v>
      </c>
      <c r="E1534" t="s">
        <v>9</v>
      </c>
      <c r="F1534" t="s">
        <v>10</v>
      </c>
      <c r="G1534" t="s">
        <v>2043</v>
      </c>
      <c r="H1534">
        <v>159</v>
      </c>
      <c r="I1534">
        <v>2</v>
      </c>
      <c r="J1534" t="str">
        <f>VLOOKUP(Data_Sales[[#This Row],[Sales Person]],Data_Persons!$C$1:$D$9,2,FALSE)</f>
        <v>Jeff</v>
      </c>
      <c r="K1534">
        <f>INDEX(Data_Persons!$B$2:$D$10,MATCH(Data_Sales[[#This Row],[Sales Person]],Data_Persons!$C$2:$C$9,0),1)</f>
        <v>3</v>
      </c>
      <c r="L1534">
        <f>VLOOKUP(Data_Sales[[#This Row],[Manager]],Data_Persons!$A$1:$C$9,2,FALSE)</f>
        <v>3</v>
      </c>
      <c r="M1534">
        <f>Data_Sales[[#This Row],[Price]]*Data_Sales[[#This Row],[Quantity]]</f>
        <v>318</v>
      </c>
    </row>
    <row r="1535" spans="1:13" x14ac:dyDescent="0.35">
      <c r="A1535" t="s">
        <v>1572</v>
      </c>
      <c r="B1535" s="2">
        <v>44707</v>
      </c>
      <c r="C1535">
        <v>16</v>
      </c>
      <c r="D1535" t="s">
        <v>89</v>
      </c>
      <c r="E1535" t="s">
        <v>35</v>
      </c>
      <c r="F1535" t="s">
        <v>10</v>
      </c>
      <c r="G1535" t="s">
        <v>2043</v>
      </c>
      <c r="H1535">
        <v>159</v>
      </c>
      <c r="I1535">
        <v>7</v>
      </c>
      <c r="J1535" t="str">
        <f>VLOOKUP(Data_Sales[[#This Row],[Sales Person]],Data_Persons!$C$1:$D$9,2,FALSE)</f>
        <v>Jeff</v>
      </c>
      <c r="K1535">
        <f>INDEX(Data_Persons!$B$2:$D$10,MATCH(Data_Sales[[#This Row],[Sales Person]],Data_Persons!$C$2:$C$9,0),1)</f>
        <v>5</v>
      </c>
      <c r="L1535">
        <f>VLOOKUP(Data_Sales[[#This Row],[Manager]],Data_Persons!$A$1:$C$9,2,FALSE)</f>
        <v>3</v>
      </c>
      <c r="M1535">
        <f>Data_Sales[[#This Row],[Price]]*Data_Sales[[#This Row],[Quantity]]</f>
        <v>1113</v>
      </c>
    </row>
    <row r="1536" spans="1:13" x14ac:dyDescent="0.35">
      <c r="A1536" t="s">
        <v>1573</v>
      </c>
      <c r="B1536" s="2">
        <v>44709</v>
      </c>
      <c r="C1536">
        <v>5</v>
      </c>
      <c r="D1536" t="s">
        <v>20</v>
      </c>
      <c r="E1536" t="s">
        <v>17</v>
      </c>
      <c r="F1536" t="s">
        <v>18</v>
      </c>
      <c r="G1536" t="s">
        <v>2043</v>
      </c>
      <c r="H1536">
        <v>159</v>
      </c>
      <c r="I1536">
        <v>2</v>
      </c>
      <c r="J1536" t="str">
        <f>VLOOKUP(Data_Sales[[#This Row],[Sales Person]],Data_Persons!$C$1:$D$9,2,FALSE)</f>
        <v>Jeff</v>
      </c>
      <c r="K1536">
        <f>INDEX(Data_Persons!$B$2:$D$10,MATCH(Data_Sales[[#This Row],[Sales Person]],Data_Persons!$C$2:$C$9,0),1)</f>
        <v>2</v>
      </c>
      <c r="L1536">
        <f>VLOOKUP(Data_Sales[[#This Row],[Manager]],Data_Persons!$A$1:$C$9,2,FALSE)</f>
        <v>3</v>
      </c>
      <c r="M1536">
        <f>Data_Sales[[#This Row],[Price]]*Data_Sales[[#This Row],[Quantity]]</f>
        <v>318</v>
      </c>
    </row>
    <row r="1537" spans="1:13" x14ac:dyDescent="0.35">
      <c r="A1537" t="s">
        <v>1574</v>
      </c>
      <c r="B1537" s="2">
        <v>44709</v>
      </c>
      <c r="C1537">
        <v>19</v>
      </c>
      <c r="D1537" t="s">
        <v>29</v>
      </c>
      <c r="E1537" t="s">
        <v>9</v>
      </c>
      <c r="F1537" t="s">
        <v>10</v>
      </c>
      <c r="G1537" t="s">
        <v>2043</v>
      </c>
      <c r="H1537">
        <v>159</v>
      </c>
      <c r="I1537">
        <v>3</v>
      </c>
      <c r="J1537" t="str">
        <f>VLOOKUP(Data_Sales[[#This Row],[Sales Person]],Data_Persons!$C$1:$D$9,2,FALSE)</f>
        <v>Jeff</v>
      </c>
      <c r="K1537">
        <f>INDEX(Data_Persons!$B$2:$D$10,MATCH(Data_Sales[[#This Row],[Sales Person]],Data_Persons!$C$2:$C$9,0),1)</f>
        <v>3</v>
      </c>
      <c r="L1537">
        <f>VLOOKUP(Data_Sales[[#This Row],[Manager]],Data_Persons!$A$1:$C$9,2,FALSE)</f>
        <v>3</v>
      </c>
      <c r="M1537">
        <f>Data_Sales[[#This Row],[Price]]*Data_Sales[[#This Row],[Quantity]]</f>
        <v>477</v>
      </c>
    </row>
    <row r="1538" spans="1:13" x14ac:dyDescent="0.35">
      <c r="A1538" t="s">
        <v>1575</v>
      </c>
      <c r="B1538" s="2">
        <v>44709</v>
      </c>
      <c r="C1538">
        <v>5</v>
      </c>
      <c r="D1538" t="s">
        <v>20</v>
      </c>
      <c r="E1538" t="s">
        <v>27</v>
      </c>
      <c r="F1538" t="s">
        <v>18</v>
      </c>
      <c r="G1538" t="s">
        <v>2043</v>
      </c>
      <c r="H1538">
        <v>159</v>
      </c>
      <c r="I1538">
        <v>9</v>
      </c>
      <c r="J1538" t="str">
        <f>VLOOKUP(Data_Sales[[#This Row],[Sales Person]],Data_Persons!$C$1:$D$9,2,FALSE)</f>
        <v>Sara</v>
      </c>
      <c r="K1538">
        <f>INDEX(Data_Persons!$B$2:$D$10,MATCH(Data_Sales[[#This Row],[Sales Person]],Data_Persons!$C$2:$C$9,0),1)</f>
        <v>2</v>
      </c>
      <c r="L1538">
        <f>VLOOKUP(Data_Sales[[#This Row],[Manager]],Data_Persons!$A$1:$C$9,2,FALSE)</f>
        <v>5</v>
      </c>
      <c r="M1538">
        <f>Data_Sales[[#This Row],[Price]]*Data_Sales[[#This Row],[Quantity]]</f>
        <v>1431</v>
      </c>
    </row>
    <row r="1539" spans="1:13" x14ac:dyDescent="0.35">
      <c r="A1539" t="s">
        <v>1576</v>
      </c>
      <c r="B1539" s="2">
        <v>44710</v>
      </c>
      <c r="C1539">
        <v>6</v>
      </c>
      <c r="D1539" t="s">
        <v>12</v>
      </c>
      <c r="E1539" t="s">
        <v>13</v>
      </c>
      <c r="F1539" t="s">
        <v>14</v>
      </c>
      <c r="G1539" t="s">
        <v>2043</v>
      </c>
      <c r="H1539">
        <v>159</v>
      </c>
      <c r="I1539">
        <v>5</v>
      </c>
      <c r="J1539" t="str">
        <f>VLOOKUP(Data_Sales[[#This Row],[Sales Person]],Data_Persons!$C$1:$D$9,2,FALSE)</f>
        <v>Steve</v>
      </c>
      <c r="K1539">
        <f>INDEX(Data_Persons!$B$2:$D$10,MATCH(Data_Sales[[#This Row],[Sales Person]],Data_Persons!$C$2:$C$9,0),1)</f>
        <v>4</v>
      </c>
      <c r="L1539">
        <f>VLOOKUP(Data_Sales[[#This Row],[Manager]],Data_Persons!$A$1:$C$9,2,FALSE)</f>
        <v>4</v>
      </c>
      <c r="M1539">
        <f>Data_Sales[[#This Row],[Price]]*Data_Sales[[#This Row],[Quantity]]</f>
        <v>795</v>
      </c>
    </row>
    <row r="1540" spans="1:13" x14ac:dyDescent="0.35">
      <c r="A1540" t="s">
        <v>1577</v>
      </c>
      <c r="B1540" s="2">
        <v>44711</v>
      </c>
      <c r="C1540">
        <v>17</v>
      </c>
      <c r="D1540" t="s">
        <v>60</v>
      </c>
      <c r="E1540" t="s">
        <v>9</v>
      </c>
      <c r="F1540" t="s">
        <v>10</v>
      </c>
      <c r="G1540" t="s">
        <v>2043</v>
      </c>
      <c r="H1540">
        <v>159</v>
      </c>
      <c r="I1540">
        <v>8</v>
      </c>
      <c r="J1540" t="str">
        <f>VLOOKUP(Data_Sales[[#This Row],[Sales Person]],Data_Persons!$C$1:$D$9,2,FALSE)</f>
        <v>Jeff</v>
      </c>
      <c r="K1540">
        <f>INDEX(Data_Persons!$B$2:$D$10,MATCH(Data_Sales[[#This Row],[Sales Person]],Data_Persons!$C$2:$C$9,0),1)</f>
        <v>3</v>
      </c>
      <c r="L1540">
        <f>VLOOKUP(Data_Sales[[#This Row],[Manager]],Data_Persons!$A$1:$C$9,2,FALSE)</f>
        <v>3</v>
      </c>
      <c r="M1540">
        <f>Data_Sales[[#This Row],[Price]]*Data_Sales[[#This Row],[Quantity]]</f>
        <v>1272</v>
      </c>
    </row>
    <row r="1541" spans="1:13" x14ac:dyDescent="0.35">
      <c r="A1541" t="s">
        <v>1578</v>
      </c>
      <c r="B1541" s="2">
        <v>44711</v>
      </c>
      <c r="C1541">
        <v>3</v>
      </c>
      <c r="D1541" t="s">
        <v>26</v>
      </c>
      <c r="E1541" t="s">
        <v>17</v>
      </c>
      <c r="F1541" t="s">
        <v>18</v>
      </c>
      <c r="G1541" t="s">
        <v>2043</v>
      </c>
      <c r="H1541">
        <v>159</v>
      </c>
      <c r="I1541">
        <v>8</v>
      </c>
      <c r="J1541" t="str">
        <f>VLOOKUP(Data_Sales[[#This Row],[Sales Person]],Data_Persons!$C$1:$D$9,2,FALSE)</f>
        <v>Jeff</v>
      </c>
      <c r="K1541">
        <f>INDEX(Data_Persons!$B$2:$D$10,MATCH(Data_Sales[[#This Row],[Sales Person]],Data_Persons!$C$2:$C$9,0),1)</f>
        <v>2</v>
      </c>
      <c r="L1541">
        <f>VLOOKUP(Data_Sales[[#This Row],[Manager]],Data_Persons!$A$1:$C$9,2,FALSE)</f>
        <v>3</v>
      </c>
      <c r="M1541">
        <f>Data_Sales[[#This Row],[Price]]*Data_Sales[[#This Row],[Quantity]]</f>
        <v>1272</v>
      </c>
    </row>
    <row r="1542" spans="1:13" x14ac:dyDescent="0.35">
      <c r="A1542" t="s">
        <v>1579</v>
      </c>
      <c r="B1542" s="2">
        <v>44713</v>
      </c>
      <c r="C1542">
        <v>2</v>
      </c>
      <c r="D1542" t="s">
        <v>71</v>
      </c>
      <c r="E1542" t="s">
        <v>27</v>
      </c>
      <c r="F1542" t="s">
        <v>18</v>
      </c>
      <c r="G1542" t="s">
        <v>2043</v>
      </c>
      <c r="H1542">
        <v>159</v>
      </c>
      <c r="I1542">
        <v>1</v>
      </c>
      <c r="J1542" t="str">
        <f>VLOOKUP(Data_Sales[[#This Row],[Sales Person]],Data_Persons!$C$1:$D$9,2,FALSE)</f>
        <v>Sara</v>
      </c>
      <c r="K1542">
        <f>INDEX(Data_Persons!$B$2:$D$10,MATCH(Data_Sales[[#This Row],[Sales Person]],Data_Persons!$C$2:$C$9,0),1)</f>
        <v>2</v>
      </c>
      <c r="L1542">
        <f>VLOOKUP(Data_Sales[[#This Row],[Manager]],Data_Persons!$A$1:$C$9,2,FALSE)</f>
        <v>5</v>
      </c>
      <c r="M1542">
        <f>Data_Sales[[#This Row],[Price]]*Data_Sales[[#This Row],[Quantity]]</f>
        <v>159</v>
      </c>
    </row>
    <row r="1543" spans="1:13" x14ac:dyDescent="0.35">
      <c r="A1543" t="s">
        <v>1580</v>
      </c>
      <c r="B1543" s="2">
        <v>44713</v>
      </c>
      <c r="C1543">
        <v>10</v>
      </c>
      <c r="D1543" t="s">
        <v>65</v>
      </c>
      <c r="E1543" t="s">
        <v>13</v>
      </c>
      <c r="F1543" t="s">
        <v>14</v>
      </c>
      <c r="G1543" t="s">
        <v>2043</v>
      </c>
      <c r="H1543">
        <v>159</v>
      </c>
      <c r="I1543">
        <v>2</v>
      </c>
      <c r="J1543" t="str">
        <f>VLOOKUP(Data_Sales[[#This Row],[Sales Person]],Data_Persons!$C$1:$D$9,2,FALSE)</f>
        <v>Steve</v>
      </c>
      <c r="K1543">
        <f>INDEX(Data_Persons!$B$2:$D$10,MATCH(Data_Sales[[#This Row],[Sales Person]],Data_Persons!$C$2:$C$9,0),1)</f>
        <v>4</v>
      </c>
      <c r="L1543">
        <f>VLOOKUP(Data_Sales[[#This Row],[Manager]],Data_Persons!$A$1:$C$9,2,FALSE)</f>
        <v>4</v>
      </c>
      <c r="M1543">
        <f>Data_Sales[[#This Row],[Price]]*Data_Sales[[#This Row],[Quantity]]</f>
        <v>318</v>
      </c>
    </row>
    <row r="1544" spans="1:13" x14ac:dyDescent="0.35">
      <c r="A1544" t="s">
        <v>1581</v>
      </c>
      <c r="B1544" s="2">
        <v>44714</v>
      </c>
      <c r="C1544">
        <v>15</v>
      </c>
      <c r="D1544" t="s">
        <v>46</v>
      </c>
      <c r="E1544" t="s">
        <v>23</v>
      </c>
      <c r="F1544" t="s">
        <v>24</v>
      </c>
      <c r="G1544" t="s">
        <v>2043</v>
      </c>
      <c r="H1544">
        <v>159</v>
      </c>
      <c r="I1544">
        <v>1</v>
      </c>
      <c r="J1544" t="str">
        <f>VLOOKUP(Data_Sales[[#This Row],[Sales Person]],Data_Persons!$C$1:$D$9,2,FALSE)</f>
        <v>Sara</v>
      </c>
      <c r="K1544">
        <f>INDEX(Data_Persons!$B$2:$D$10,MATCH(Data_Sales[[#This Row],[Sales Person]],Data_Persons!$C$2:$C$9,0),1)</f>
        <v>5</v>
      </c>
      <c r="L1544">
        <f>VLOOKUP(Data_Sales[[#This Row],[Manager]],Data_Persons!$A$1:$C$9,2,FALSE)</f>
        <v>5</v>
      </c>
      <c r="M1544">
        <f>Data_Sales[[#This Row],[Price]]*Data_Sales[[#This Row],[Quantity]]</f>
        <v>159</v>
      </c>
    </row>
    <row r="1545" spans="1:13" x14ac:dyDescent="0.35">
      <c r="A1545" t="s">
        <v>1582</v>
      </c>
      <c r="B1545" s="2">
        <v>44716</v>
      </c>
      <c r="C1545">
        <v>20</v>
      </c>
      <c r="D1545" t="s">
        <v>8</v>
      </c>
      <c r="E1545" t="s">
        <v>9</v>
      </c>
      <c r="F1545" t="s">
        <v>10</v>
      </c>
      <c r="G1545" t="s">
        <v>2043</v>
      </c>
      <c r="H1545">
        <v>159</v>
      </c>
      <c r="I1545">
        <v>4</v>
      </c>
      <c r="J1545" t="str">
        <f>VLOOKUP(Data_Sales[[#This Row],[Sales Person]],Data_Persons!$C$1:$D$9,2,FALSE)</f>
        <v>Jeff</v>
      </c>
      <c r="K1545">
        <f>INDEX(Data_Persons!$B$2:$D$10,MATCH(Data_Sales[[#This Row],[Sales Person]],Data_Persons!$C$2:$C$9,0),1)</f>
        <v>3</v>
      </c>
      <c r="L1545">
        <f>VLOOKUP(Data_Sales[[#This Row],[Manager]],Data_Persons!$A$1:$C$9,2,FALSE)</f>
        <v>3</v>
      </c>
      <c r="M1545">
        <f>Data_Sales[[#This Row],[Price]]*Data_Sales[[#This Row],[Quantity]]</f>
        <v>636</v>
      </c>
    </row>
    <row r="1546" spans="1:13" x14ac:dyDescent="0.35">
      <c r="A1546" t="s">
        <v>1583</v>
      </c>
      <c r="B1546" s="2">
        <v>44717</v>
      </c>
      <c r="C1546">
        <v>4</v>
      </c>
      <c r="D1546" t="s">
        <v>16</v>
      </c>
      <c r="E1546" t="s">
        <v>27</v>
      </c>
      <c r="F1546" t="s">
        <v>18</v>
      </c>
      <c r="G1546" t="s">
        <v>2043</v>
      </c>
      <c r="H1546">
        <v>159</v>
      </c>
      <c r="I1546">
        <v>2</v>
      </c>
      <c r="J1546" t="str">
        <f>VLOOKUP(Data_Sales[[#This Row],[Sales Person]],Data_Persons!$C$1:$D$9,2,FALSE)</f>
        <v>Sara</v>
      </c>
      <c r="K1546">
        <f>INDEX(Data_Persons!$B$2:$D$10,MATCH(Data_Sales[[#This Row],[Sales Person]],Data_Persons!$C$2:$C$9,0),1)</f>
        <v>2</v>
      </c>
      <c r="L1546">
        <f>VLOOKUP(Data_Sales[[#This Row],[Manager]],Data_Persons!$A$1:$C$9,2,FALSE)</f>
        <v>5</v>
      </c>
      <c r="M1546">
        <f>Data_Sales[[#This Row],[Price]]*Data_Sales[[#This Row],[Quantity]]</f>
        <v>318</v>
      </c>
    </row>
    <row r="1547" spans="1:13" x14ac:dyDescent="0.35">
      <c r="A1547" t="s">
        <v>1584</v>
      </c>
      <c r="B1547" s="2">
        <v>44717</v>
      </c>
      <c r="C1547">
        <v>2</v>
      </c>
      <c r="D1547" t="s">
        <v>71</v>
      </c>
      <c r="E1547" t="s">
        <v>17</v>
      </c>
      <c r="F1547" t="s">
        <v>18</v>
      </c>
      <c r="G1547" t="s">
        <v>2043</v>
      </c>
      <c r="H1547">
        <v>159</v>
      </c>
      <c r="I1547">
        <v>1</v>
      </c>
      <c r="J1547" t="str">
        <f>VLOOKUP(Data_Sales[[#This Row],[Sales Person]],Data_Persons!$C$1:$D$9,2,FALSE)</f>
        <v>Jeff</v>
      </c>
      <c r="K1547">
        <f>INDEX(Data_Persons!$B$2:$D$10,MATCH(Data_Sales[[#This Row],[Sales Person]],Data_Persons!$C$2:$C$9,0),1)</f>
        <v>2</v>
      </c>
      <c r="L1547">
        <f>VLOOKUP(Data_Sales[[#This Row],[Manager]],Data_Persons!$A$1:$C$9,2,FALSE)</f>
        <v>3</v>
      </c>
      <c r="M1547">
        <f>Data_Sales[[#This Row],[Price]]*Data_Sales[[#This Row],[Quantity]]</f>
        <v>159</v>
      </c>
    </row>
    <row r="1548" spans="1:13" x14ac:dyDescent="0.35">
      <c r="A1548" t="s">
        <v>1585</v>
      </c>
      <c r="B1548" s="2">
        <v>44718</v>
      </c>
      <c r="C1548">
        <v>17</v>
      </c>
      <c r="D1548" t="s">
        <v>60</v>
      </c>
      <c r="E1548" t="s">
        <v>9</v>
      </c>
      <c r="F1548" t="s">
        <v>10</v>
      </c>
      <c r="G1548" t="s">
        <v>2043</v>
      </c>
      <c r="H1548">
        <v>159</v>
      </c>
      <c r="I1548">
        <v>7</v>
      </c>
      <c r="J1548" t="str">
        <f>VLOOKUP(Data_Sales[[#This Row],[Sales Person]],Data_Persons!$C$1:$D$9,2,FALSE)</f>
        <v>Jeff</v>
      </c>
      <c r="K1548">
        <f>INDEX(Data_Persons!$B$2:$D$10,MATCH(Data_Sales[[#This Row],[Sales Person]],Data_Persons!$C$2:$C$9,0),1)</f>
        <v>3</v>
      </c>
      <c r="L1548">
        <f>VLOOKUP(Data_Sales[[#This Row],[Manager]],Data_Persons!$A$1:$C$9,2,FALSE)</f>
        <v>3</v>
      </c>
      <c r="M1548">
        <f>Data_Sales[[#This Row],[Price]]*Data_Sales[[#This Row],[Quantity]]</f>
        <v>1113</v>
      </c>
    </row>
    <row r="1549" spans="1:13" x14ac:dyDescent="0.35">
      <c r="A1549" t="s">
        <v>1586</v>
      </c>
      <c r="B1549" s="2">
        <v>44718</v>
      </c>
      <c r="C1549">
        <v>4</v>
      </c>
      <c r="D1549" t="s">
        <v>16</v>
      </c>
      <c r="E1549" t="s">
        <v>17</v>
      </c>
      <c r="F1549" t="s">
        <v>18</v>
      </c>
      <c r="G1549" t="s">
        <v>2043</v>
      </c>
      <c r="H1549">
        <v>159</v>
      </c>
      <c r="I1549">
        <v>4</v>
      </c>
      <c r="J1549" t="str">
        <f>VLOOKUP(Data_Sales[[#This Row],[Sales Person]],Data_Persons!$C$1:$D$9,2,FALSE)</f>
        <v>Jeff</v>
      </c>
      <c r="K1549">
        <f>INDEX(Data_Persons!$B$2:$D$10,MATCH(Data_Sales[[#This Row],[Sales Person]],Data_Persons!$C$2:$C$9,0),1)</f>
        <v>2</v>
      </c>
      <c r="L1549">
        <f>VLOOKUP(Data_Sales[[#This Row],[Manager]],Data_Persons!$A$1:$C$9,2,FALSE)</f>
        <v>3</v>
      </c>
      <c r="M1549">
        <f>Data_Sales[[#This Row],[Price]]*Data_Sales[[#This Row],[Quantity]]</f>
        <v>636</v>
      </c>
    </row>
    <row r="1550" spans="1:13" x14ac:dyDescent="0.35">
      <c r="A1550" t="s">
        <v>1587</v>
      </c>
      <c r="B1550" s="2">
        <v>44718</v>
      </c>
      <c r="C1550">
        <v>15</v>
      </c>
      <c r="D1550" t="s">
        <v>46</v>
      </c>
      <c r="E1550" t="s">
        <v>33</v>
      </c>
      <c r="F1550" t="s">
        <v>24</v>
      </c>
      <c r="G1550" t="s">
        <v>2043</v>
      </c>
      <c r="H1550">
        <v>159</v>
      </c>
      <c r="I1550">
        <v>5</v>
      </c>
      <c r="J1550" t="str">
        <f>VLOOKUP(Data_Sales[[#This Row],[Sales Person]],Data_Persons!$C$1:$D$9,2,FALSE)</f>
        <v>Steve</v>
      </c>
      <c r="K1550">
        <f>INDEX(Data_Persons!$B$2:$D$10,MATCH(Data_Sales[[#This Row],[Sales Person]],Data_Persons!$C$2:$C$9,0),1)</f>
        <v>6</v>
      </c>
      <c r="L1550">
        <f>VLOOKUP(Data_Sales[[#This Row],[Manager]],Data_Persons!$A$1:$C$9,2,FALSE)</f>
        <v>4</v>
      </c>
      <c r="M1550">
        <f>Data_Sales[[#This Row],[Price]]*Data_Sales[[#This Row],[Quantity]]</f>
        <v>795</v>
      </c>
    </row>
    <row r="1551" spans="1:13" x14ac:dyDescent="0.35">
      <c r="A1551" t="s">
        <v>1588</v>
      </c>
      <c r="B1551" s="2">
        <v>44718</v>
      </c>
      <c r="C1551">
        <v>2</v>
      </c>
      <c r="D1551" t="s">
        <v>71</v>
      </c>
      <c r="E1551" t="s">
        <v>17</v>
      </c>
      <c r="F1551" t="s">
        <v>18</v>
      </c>
      <c r="G1551" t="s">
        <v>2043</v>
      </c>
      <c r="H1551">
        <v>159</v>
      </c>
      <c r="I1551">
        <v>8</v>
      </c>
      <c r="J1551" t="str">
        <f>VLOOKUP(Data_Sales[[#This Row],[Sales Person]],Data_Persons!$C$1:$D$9,2,FALSE)</f>
        <v>Jeff</v>
      </c>
      <c r="K1551">
        <f>INDEX(Data_Persons!$B$2:$D$10,MATCH(Data_Sales[[#This Row],[Sales Person]],Data_Persons!$C$2:$C$9,0),1)</f>
        <v>2</v>
      </c>
      <c r="L1551">
        <f>VLOOKUP(Data_Sales[[#This Row],[Manager]],Data_Persons!$A$1:$C$9,2,FALSE)</f>
        <v>3</v>
      </c>
      <c r="M1551">
        <f>Data_Sales[[#This Row],[Price]]*Data_Sales[[#This Row],[Quantity]]</f>
        <v>1272</v>
      </c>
    </row>
    <row r="1552" spans="1:13" x14ac:dyDescent="0.35">
      <c r="A1552" t="s">
        <v>1589</v>
      </c>
      <c r="B1552" s="2">
        <v>44720</v>
      </c>
      <c r="C1552">
        <v>13</v>
      </c>
      <c r="D1552" t="s">
        <v>32</v>
      </c>
      <c r="E1552" t="s">
        <v>23</v>
      </c>
      <c r="F1552" t="s">
        <v>24</v>
      </c>
      <c r="G1552" t="s">
        <v>2043</v>
      </c>
      <c r="H1552">
        <v>159</v>
      </c>
      <c r="I1552">
        <v>2</v>
      </c>
      <c r="J1552" t="str">
        <f>VLOOKUP(Data_Sales[[#This Row],[Sales Person]],Data_Persons!$C$1:$D$9,2,FALSE)</f>
        <v>Sara</v>
      </c>
      <c r="K1552">
        <f>INDEX(Data_Persons!$B$2:$D$10,MATCH(Data_Sales[[#This Row],[Sales Person]],Data_Persons!$C$2:$C$9,0),1)</f>
        <v>5</v>
      </c>
      <c r="L1552">
        <f>VLOOKUP(Data_Sales[[#This Row],[Manager]],Data_Persons!$A$1:$C$9,2,FALSE)</f>
        <v>5</v>
      </c>
      <c r="M1552">
        <f>Data_Sales[[#This Row],[Price]]*Data_Sales[[#This Row],[Quantity]]</f>
        <v>318</v>
      </c>
    </row>
    <row r="1553" spans="1:13" x14ac:dyDescent="0.35">
      <c r="A1553" t="s">
        <v>1590</v>
      </c>
      <c r="B1553" s="2">
        <v>44722</v>
      </c>
      <c r="C1553">
        <v>13</v>
      </c>
      <c r="D1553" t="s">
        <v>32</v>
      </c>
      <c r="E1553" t="s">
        <v>33</v>
      </c>
      <c r="F1553" t="s">
        <v>24</v>
      </c>
      <c r="G1553" t="s">
        <v>2043</v>
      </c>
      <c r="H1553">
        <v>159</v>
      </c>
      <c r="I1553">
        <v>9</v>
      </c>
      <c r="J1553" t="str">
        <f>VLOOKUP(Data_Sales[[#This Row],[Sales Person]],Data_Persons!$C$1:$D$9,2,FALSE)</f>
        <v>Steve</v>
      </c>
      <c r="K1553">
        <f>INDEX(Data_Persons!$B$2:$D$10,MATCH(Data_Sales[[#This Row],[Sales Person]],Data_Persons!$C$2:$C$9,0),1)</f>
        <v>6</v>
      </c>
      <c r="L1553">
        <f>VLOOKUP(Data_Sales[[#This Row],[Manager]],Data_Persons!$A$1:$C$9,2,FALSE)</f>
        <v>4</v>
      </c>
      <c r="M1553">
        <f>Data_Sales[[#This Row],[Price]]*Data_Sales[[#This Row],[Quantity]]</f>
        <v>1431</v>
      </c>
    </row>
    <row r="1554" spans="1:13" x14ac:dyDescent="0.35">
      <c r="A1554" t="s">
        <v>1591</v>
      </c>
      <c r="B1554" s="2">
        <v>44723</v>
      </c>
      <c r="C1554">
        <v>15</v>
      </c>
      <c r="D1554" t="s">
        <v>46</v>
      </c>
      <c r="E1554" t="s">
        <v>23</v>
      </c>
      <c r="F1554" t="s">
        <v>24</v>
      </c>
      <c r="G1554" t="s">
        <v>2043</v>
      </c>
      <c r="H1554">
        <v>159</v>
      </c>
      <c r="I1554">
        <v>0</v>
      </c>
      <c r="J1554" t="str">
        <f>VLOOKUP(Data_Sales[[#This Row],[Sales Person]],Data_Persons!$C$1:$D$9,2,FALSE)</f>
        <v>Sara</v>
      </c>
      <c r="K1554">
        <f>INDEX(Data_Persons!$B$2:$D$10,MATCH(Data_Sales[[#This Row],[Sales Person]],Data_Persons!$C$2:$C$9,0),1)</f>
        <v>5</v>
      </c>
      <c r="L1554">
        <f>VLOOKUP(Data_Sales[[#This Row],[Manager]],Data_Persons!$A$1:$C$9,2,FALSE)</f>
        <v>5</v>
      </c>
      <c r="M1554">
        <f>Data_Sales[[#This Row],[Price]]*Data_Sales[[#This Row],[Quantity]]</f>
        <v>0</v>
      </c>
    </row>
    <row r="1555" spans="1:13" x14ac:dyDescent="0.35">
      <c r="A1555" t="s">
        <v>1592</v>
      </c>
      <c r="B1555" s="2">
        <v>44724</v>
      </c>
      <c r="C1555">
        <v>15</v>
      </c>
      <c r="D1555" t="s">
        <v>46</v>
      </c>
      <c r="E1555" t="s">
        <v>23</v>
      </c>
      <c r="F1555" t="s">
        <v>24</v>
      </c>
      <c r="G1555" t="s">
        <v>2043</v>
      </c>
      <c r="H1555">
        <v>159</v>
      </c>
      <c r="I1555">
        <v>1</v>
      </c>
      <c r="J1555" t="str">
        <f>VLOOKUP(Data_Sales[[#This Row],[Sales Person]],Data_Persons!$C$1:$D$9,2,FALSE)</f>
        <v>Sara</v>
      </c>
      <c r="K1555">
        <f>INDEX(Data_Persons!$B$2:$D$10,MATCH(Data_Sales[[#This Row],[Sales Person]],Data_Persons!$C$2:$C$9,0),1)</f>
        <v>5</v>
      </c>
      <c r="L1555">
        <f>VLOOKUP(Data_Sales[[#This Row],[Manager]],Data_Persons!$A$1:$C$9,2,FALSE)</f>
        <v>5</v>
      </c>
      <c r="M1555">
        <f>Data_Sales[[#This Row],[Price]]*Data_Sales[[#This Row],[Quantity]]</f>
        <v>159</v>
      </c>
    </row>
    <row r="1556" spans="1:13" x14ac:dyDescent="0.35">
      <c r="A1556" t="s">
        <v>1593</v>
      </c>
      <c r="B1556" s="2">
        <v>44728</v>
      </c>
      <c r="C1556">
        <v>16</v>
      </c>
      <c r="D1556" t="s">
        <v>89</v>
      </c>
      <c r="E1556" t="s">
        <v>35</v>
      </c>
      <c r="F1556" t="s">
        <v>10</v>
      </c>
      <c r="G1556" t="s">
        <v>2043</v>
      </c>
      <c r="H1556">
        <v>159</v>
      </c>
      <c r="I1556">
        <v>3</v>
      </c>
      <c r="J1556" t="str">
        <f>VLOOKUP(Data_Sales[[#This Row],[Sales Person]],Data_Persons!$C$1:$D$9,2,FALSE)</f>
        <v>Jeff</v>
      </c>
      <c r="K1556">
        <f>INDEX(Data_Persons!$B$2:$D$10,MATCH(Data_Sales[[#This Row],[Sales Person]],Data_Persons!$C$2:$C$9,0),1)</f>
        <v>5</v>
      </c>
      <c r="L1556">
        <f>VLOOKUP(Data_Sales[[#This Row],[Manager]],Data_Persons!$A$1:$C$9,2,FALSE)</f>
        <v>3</v>
      </c>
      <c r="M1556">
        <f>Data_Sales[[#This Row],[Price]]*Data_Sales[[#This Row],[Quantity]]</f>
        <v>477</v>
      </c>
    </row>
    <row r="1557" spans="1:13" x14ac:dyDescent="0.35">
      <c r="A1557" t="s">
        <v>1594</v>
      </c>
      <c r="B1557" s="2">
        <v>44729</v>
      </c>
      <c r="C1557">
        <v>18</v>
      </c>
      <c r="D1557" t="s">
        <v>49</v>
      </c>
      <c r="E1557" t="s">
        <v>35</v>
      </c>
      <c r="F1557" t="s">
        <v>10</v>
      </c>
      <c r="G1557" t="s">
        <v>2043</v>
      </c>
      <c r="H1557">
        <v>159</v>
      </c>
      <c r="I1557">
        <v>6</v>
      </c>
      <c r="J1557" t="str">
        <f>VLOOKUP(Data_Sales[[#This Row],[Sales Person]],Data_Persons!$C$1:$D$9,2,FALSE)</f>
        <v>Jeff</v>
      </c>
      <c r="K1557">
        <f>INDEX(Data_Persons!$B$2:$D$10,MATCH(Data_Sales[[#This Row],[Sales Person]],Data_Persons!$C$2:$C$9,0),1)</f>
        <v>5</v>
      </c>
      <c r="L1557">
        <f>VLOOKUP(Data_Sales[[#This Row],[Manager]],Data_Persons!$A$1:$C$9,2,FALSE)</f>
        <v>3</v>
      </c>
      <c r="M1557">
        <f>Data_Sales[[#This Row],[Price]]*Data_Sales[[#This Row],[Quantity]]</f>
        <v>954</v>
      </c>
    </row>
    <row r="1558" spans="1:13" x14ac:dyDescent="0.35">
      <c r="A1558" t="s">
        <v>1595</v>
      </c>
      <c r="B1558" s="2">
        <v>44731</v>
      </c>
      <c r="C1558">
        <v>14</v>
      </c>
      <c r="D1558" t="s">
        <v>62</v>
      </c>
      <c r="E1558" t="s">
        <v>33</v>
      </c>
      <c r="F1558" t="s">
        <v>24</v>
      </c>
      <c r="G1558" t="s">
        <v>2043</v>
      </c>
      <c r="H1558">
        <v>159</v>
      </c>
      <c r="I1558">
        <v>5</v>
      </c>
      <c r="J1558" t="str">
        <f>VLOOKUP(Data_Sales[[#This Row],[Sales Person]],Data_Persons!$C$1:$D$9,2,FALSE)</f>
        <v>Steve</v>
      </c>
      <c r="K1558">
        <f>INDEX(Data_Persons!$B$2:$D$10,MATCH(Data_Sales[[#This Row],[Sales Person]],Data_Persons!$C$2:$C$9,0),1)</f>
        <v>6</v>
      </c>
      <c r="L1558">
        <f>VLOOKUP(Data_Sales[[#This Row],[Manager]],Data_Persons!$A$1:$C$9,2,FALSE)</f>
        <v>4</v>
      </c>
      <c r="M1558">
        <f>Data_Sales[[#This Row],[Price]]*Data_Sales[[#This Row],[Quantity]]</f>
        <v>795</v>
      </c>
    </row>
    <row r="1559" spans="1:13" x14ac:dyDescent="0.35">
      <c r="A1559" t="s">
        <v>1596</v>
      </c>
      <c r="B1559" s="2">
        <v>44732</v>
      </c>
      <c r="C1559">
        <v>6</v>
      </c>
      <c r="D1559" t="s">
        <v>12</v>
      </c>
      <c r="E1559" t="s">
        <v>38</v>
      </c>
      <c r="F1559" t="s">
        <v>14</v>
      </c>
      <c r="G1559" t="s">
        <v>2043</v>
      </c>
      <c r="H1559">
        <v>159</v>
      </c>
      <c r="I1559">
        <v>2</v>
      </c>
      <c r="J1559" t="str">
        <f>VLOOKUP(Data_Sales[[#This Row],[Sales Person]],Data_Persons!$C$1:$D$9,2,FALSE)</f>
        <v>Philip</v>
      </c>
      <c r="K1559">
        <f>INDEX(Data_Persons!$B$2:$D$10,MATCH(Data_Sales[[#This Row],[Sales Person]],Data_Persons!$C$2:$C$9,0),1)</f>
        <v>8</v>
      </c>
      <c r="L1559">
        <f>VLOOKUP(Data_Sales[[#This Row],[Manager]],Data_Persons!$A$1:$C$9,2,FALSE)</f>
        <v>8</v>
      </c>
      <c r="M1559">
        <f>Data_Sales[[#This Row],[Price]]*Data_Sales[[#This Row],[Quantity]]</f>
        <v>318</v>
      </c>
    </row>
    <row r="1560" spans="1:13" x14ac:dyDescent="0.35">
      <c r="A1560" t="s">
        <v>1597</v>
      </c>
      <c r="B1560" s="2">
        <v>44734</v>
      </c>
      <c r="C1560">
        <v>4</v>
      </c>
      <c r="D1560" t="s">
        <v>16</v>
      </c>
      <c r="E1560" t="s">
        <v>17</v>
      </c>
      <c r="F1560" t="s">
        <v>18</v>
      </c>
      <c r="G1560" t="s">
        <v>2043</v>
      </c>
      <c r="H1560">
        <v>159</v>
      </c>
      <c r="I1560">
        <v>5</v>
      </c>
      <c r="J1560" t="str">
        <f>VLOOKUP(Data_Sales[[#This Row],[Sales Person]],Data_Persons!$C$1:$D$9,2,FALSE)</f>
        <v>Jeff</v>
      </c>
      <c r="K1560">
        <f>INDEX(Data_Persons!$B$2:$D$10,MATCH(Data_Sales[[#This Row],[Sales Person]],Data_Persons!$C$2:$C$9,0),1)</f>
        <v>2</v>
      </c>
      <c r="L1560">
        <f>VLOOKUP(Data_Sales[[#This Row],[Manager]],Data_Persons!$A$1:$C$9,2,FALSE)</f>
        <v>3</v>
      </c>
      <c r="M1560">
        <f>Data_Sales[[#This Row],[Price]]*Data_Sales[[#This Row],[Quantity]]</f>
        <v>795</v>
      </c>
    </row>
    <row r="1561" spans="1:13" x14ac:dyDescent="0.35">
      <c r="A1561" t="s">
        <v>1598</v>
      </c>
      <c r="B1561" s="2">
        <v>44734</v>
      </c>
      <c r="C1561">
        <v>9</v>
      </c>
      <c r="D1561" t="s">
        <v>37</v>
      </c>
      <c r="E1561" t="s">
        <v>13</v>
      </c>
      <c r="F1561" t="s">
        <v>14</v>
      </c>
      <c r="G1561" t="s">
        <v>2043</v>
      </c>
      <c r="H1561">
        <v>159</v>
      </c>
      <c r="I1561">
        <v>4</v>
      </c>
      <c r="J1561" t="str">
        <f>VLOOKUP(Data_Sales[[#This Row],[Sales Person]],Data_Persons!$C$1:$D$9,2,FALSE)</f>
        <v>Steve</v>
      </c>
      <c r="K1561">
        <f>INDEX(Data_Persons!$B$2:$D$10,MATCH(Data_Sales[[#This Row],[Sales Person]],Data_Persons!$C$2:$C$9,0),1)</f>
        <v>4</v>
      </c>
      <c r="L1561">
        <f>VLOOKUP(Data_Sales[[#This Row],[Manager]],Data_Persons!$A$1:$C$9,2,FALSE)</f>
        <v>4</v>
      </c>
      <c r="M1561">
        <f>Data_Sales[[#This Row],[Price]]*Data_Sales[[#This Row],[Quantity]]</f>
        <v>636</v>
      </c>
    </row>
    <row r="1562" spans="1:13" x14ac:dyDescent="0.35">
      <c r="A1562" t="s">
        <v>1599</v>
      </c>
      <c r="B1562" s="2">
        <v>44734</v>
      </c>
      <c r="C1562">
        <v>12</v>
      </c>
      <c r="D1562" t="s">
        <v>22</v>
      </c>
      <c r="E1562" t="s">
        <v>33</v>
      </c>
      <c r="F1562" t="s">
        <v>24</v>
      </c>
      <c r="G1562" t="s">
        <v>2043</v>
      </c>
      <c r="H1562">
        <v>159</v>
      </c>
      <c r="I1562">
        <v>2</v>
      </c>
      <c r="J1562" t="str">
        <f>VLOOKUP(Data_Sales[[#This Row],[Sales Person]],Data_Persons!$C$1:$D$9,2,FALSE)</f>
        <v>Steve</v>
      </c>
      <c r="K1562">
        <f>INDEX(Data_Persons!$B$2:$D$10,MATCH(Data_Sales[[#This Row],[Sales Person]],Data_Persons!$C$2:$C$9,0),1)</f>
        <v>6</v>
      </c>
      <c r="L1562">
        <f>VLOOKUP(Data_Sales[[#This Row],[Manager]],Data_Persons!$A$1:$C$9,2,FALSE)</f>
        <v>4</v>
      </c>
      <c r="M1562">
        <f>Data_Sales[[#This Row],[Price]]*Data_Sales[[#This Row],[Quantity]]</f>
        <v>318</v>
      </c>
    </row>
    <row r="1563" spans="1:13" x14ac:dyDescent="0.35">
      <c r="A1563" t="s">
        <v>1600</v>
      </c>
      <c r="B1563" s="2">
        <v>44734</v>
      </c>
      <c r="C1563">
        <v>3</v>
      </c>
      <c r="D1563" t="s">
        <v>26</v>
      </c>
      <c r="E1563" t="s">
        <v>17</v>
      </c>
      <c r="F1563" t="s">
        <v>18</v>
      </c>
      <c r="G1563" t="s">
        <v>2043</v>
      </c>
      <c r="H1563">
        <v>159</v>
      </c>
      <c r="I1563">
        <v>8</v>
      </c>
      <c r="J1563" t="str">
        <f>VLOOKUP(Data_Sales[[#This Row],[Sales Person]],Data_Persons!$C$1:$D$9,2,FALSE)</f>
        <v>Jeff</v>
      </c>
      <c r="K1563">
        <f>INDEX(Data_Persons!$B$2:$D$10,MATCH(Data_Sales[[#This Row],[Sales Person]],Data_Persons!$C$2:$C$9,0),1)</f>
        <v>2</v>
      </c>
      <c r="L1563">
        <f>VLOOKUP(Data_Sales[[#This Row],[Manager]],Data_Persons!$A$1:$C$9,2,FALSE)</f>
        <v>3</v>
      </c>
      <c r="M1563">
        <f>Data_Sales[[#This Row],[Price]]*Data_Sales[[#This Row],[Quantity]]</f>
        <v>1272</v>
      </c>
    </row>
    <row r="1564" spans="1:13" x14ac:dyDescent="0.35">
      <c r="A1564" t="s">
        <v>1601</v>
      </c>
      <c r="B1564" s="2">
        <v>44735</v>
      </c>
      <c r="C1564">
        <v>15</v>
      </c>
      <c r="D1564" t="s">
        <v>46</v>
      </c>
      <c r="E1564" t="s">
        <v>23</v>
      </c>
      <c r="F1564" t="s">
        <v>24</v>
      </c>
      <c r="G1564" t="s">
        <v>2043</v>
      </c>
      <c r="H1564">
        <v>159</v>
      </c>
      <c r="I1564">
        <v>4</v>
      </c>
      <c r="J1564" t="str">
        <f>VLOOKUP(Data_Sales[[#This Row],[Sales Person]],Data_Persons!$C$1:$D$9,2,FALSE)</f>
        <v>Sara</v>
      </c>
      <c r="K1564">
        <f>INDEX(Data_Persons!$B$2:$D$10,MATCH(Data_Sales[[#This Row],[Sales Person]],Data_Persons!$C$2:$C$9,0),1)</f>
        <v>5</v>
      </c>
      <c r="L1564">
        <f>VLOOKUP(Data_Sales[[#This Row],[Manager]],Data_Persons!$A$1:$C$9,2,FALSE)</f>
        <v>5</v>
      </c>
      <c r="M1564">
        <f>Data_Sales[[#This Row],[Price]]*Data_Sales[[#This Row],[Quantity]]</f>
        <v>636</v>
      </c>
    </row>
    <row r="1565" spans="1:13" x14ac:dyDescent="0.35">
      <c r="A1565" t="s">
        <v>1602</v>
      </c>
      <c r="B1565" s="2">
        <v>44735</v>
      </c>
      <c r="C1565">
        <v>9</v>
      </c>
      <c r="D1565" t="s">
        <v>37</v>
      </c>
      <c r="E1565" t="s">
        <v>38</v>
      </c>
      <c r="F1565" t="s">
        <v>14</v>
      </c>
      <c r="G1565" t="s">
        <v>2043</v>
      </c>
      <c r="H1565">
        <v>159</v>
      </c>
      <c r="I1565">
        <v>8</v>
      </c>
      <c r="J1565" t="str">
        <f>VLOOKUP(Data_Sales[[#This Row],[Sales Person]],Data_Persons!$C$1:$D$9,2,FALSE)</f>
        <v>Philip</v>
      </c>
      <c r="K1565">
        <f>INDEX(Data_Persons!$B$2:$D$10,MATCH(Data_Sales[[#This Row],[Sales Person]],Data_Persons!$C$2:$C$9,0),1)</f>
        <v>8</v>
      </c>
      <c r="L1565">
        <f>VLOOKUP(Data_Sales[[#This Row],[Manager]],Data_Persons!$A$1:$C$9,2,FALSE)</f>
        <v>8</v>
      </c>
      <c r="M1565">
        <f>Data_Sales[[#This Row],[Price]]*Data_Sales[[#This Row],[Quantity]]</f>
        <v>1272</v>
      </c>
    </row>
    <row r="1566" spans="1:13" x14ac:dyDescent="0.35">
      <c r="A1566" t="s">
        <v>1603</v>
      </c>
      <c r="B1566" s="2">
        <v>44742</v>
      </c>
      <c r="C1566">
        <v>9</v>
      </c>
      <c r="D1566" t="s">
        <v>37</v>
      </c>
      <c r="E1566" t="s">
        <v>38</v>
      </c>
      <c r="F1566" t="s">
        <v>14</v>
      </c>
      <c r="G1566" t="s">
        <v>2043</v>
      </c>
      <c r="H1566">
        <v>159</v>
      </c>
      <c r="I1566">
        <v>7</v>
      </c>
      <c r="J1566" t="str">
        <f>VLOOKUP(Data_Sales[[#This Row],[Sales Person]],Data_Persons!$C$1:$D$9,2,FALSE)</f>
        <v>Philip</v>
      </c>
      <c r="K1566">
        <f>INDEX(Data_Persons!$B$2:$D$10,MATCH(Data_Sales[[#This Row],[Sales Person]],Data_Persons!$C$2:$C$9,0),1)</f>
        <v>8</v>
      </c>
      <c r="L1566">
        <f>VLOOKUP(Data_Sales[[#This Row],[Manager]],Data_Persons!$A$1:$C$9,2,FALSE)</f>
        <v>8</v>
      </c>
      <c r="M1566">
        <f>Data_Sales[[#This Row],[Price]]*Data_Sales[[#This Row],[Quantity]]</f>
        <v>1113</v>
      </c>
    </row>
    <row r="1567" spans="1:13" x14ac:dyDescent="0.35">
      <c r="A1567" t="s">
        <v>1604</v>
      </c>
      <c r="B1567" s="2">
        <v>44744</v>
      </c>
      <c r="C1567">
        <v>11</v>
      </c>
      <c r="D1567" t="s">
        <v>112</v>
      </c>
      <c r="E1567" t="s">
        <v>23</v>
      </c>
      <c r="F1567" t="s">
        <v>24</v>
      </c>
      <c r="G1567" t="s">
        <v>2043</v>
      </c>
      <c r="H1567">
        <v>159</v>
      </c>
      <c r="I1567">
        <v>0</v>
      </c>
      <c r="J1567" t="str">
        <f>VLOOKUP(Data_Sales[[#This Row],[Sales Person]],Data_Persons!$C$1:$D$9,2,FALSE)</f>
        <v>Sara</v>
      </c>
      <c r="K1567">
        <f>INDEX(Data_Persons!$B$2:$D$10,MATCH(Data_Sales[[#This Row],[Sales Person]],Data_Persons!$C$2:$C$9,0),1)</f>
        <v>5</v>
      </c>
      <c r="L1567">
        <f>VLOOKUP(Data_Sales[[#This Row],[Manager]],Data_Persons!$A$1:$C$9,2,FALSE)</f>
        <v>5</v>
      </c>
      <c r="M1567">
        <f>Data_Sales[[#This Row],[Price]]*Data_Sales[[#This Row],[Quantity]]</f>
        <v>0</v>
      </c>
    </row>
    <row r="1568" spans="1:13" x14ac:dyDescent="0.35">
      <c r="A1568" t="s">
        <v>1605</v>
      </c>
      <c r="B1568" s="2">
        <v>44748</v>
      </c>
      <c r="C1568">
        <v>18</v>
      </c>
      <c r="D1568" t="s">
        <v>49</v>
      </c>
      <c r="E1568" t="s">
        <v>9</v>
      </c>
      <c r="F1568" t="s">
        <v>10</v>
      </c>
      <c r="G1568" t="s">
        <v>2043</v>
      </c>
      <c r="H1568">
        <v>159</v>
      </c>
      <c r="I1568">
        <v>0</v>
      </c>
      <c r="J1568" t="str">
        <f>VLOOKUP(Data_Sales[[#This Row],[Sales Person]],Data_Persons!$C$1:$D$9,2,FALSE)</f>
        <v>Jeff</v>
      </c>
      <c r="K1568">
        <f>INDEX(Data_Persons!$B$2:$D$10,MATCH(Data_Sales[[#This Row],[Sales Person]],Data_Persons!$C$2:$C$9,0),1)</f>
        <v>3</v>
      </c>
      <c r="L1568">
        <f>VLOOKUP(Data_Sales[[#This Row],[Manager]],Data_Persons!$A$1:$C$9,2,FALSE)</f>
        <v>3</v>
      </c>
      <c r="M1568">
        <f>Data_Sales[[#This Row],[Price]]*Data_Sales[[#This Row],[Quantity]]</f>
        <v>0</v>
      </c>
    </row>
    <row r="1569" spans="1:13" x14ac:dyDescent="0.35">
      <c r="A1569" t="s">
        <v>1606</v>
      </c>
      <c r="B1569" s="2">
        <v>44751</v>
      </c>
      <c r="C1569">
        <v>19</v>
      </c>
      <c r="D1569" t="s">
        <v>29</v>
      </c>
      <c r="E1569" t="s">
        <v>9</v>
      </c>
      <c r="F1569" t="s">
        <v>10</v>
      </c>
      <c r="G1569" t="s">
        <v>2043</v>
      </c>
      <c r="H1569">
        <v>159</v>
      </c>
      <c r="I1569">
        <v>0</v>
      </c>
      <c r="J1569" t="str">
        <f>VLOOKUP(Data_Sales[[#This Row],[Sales Person]],Data_Persons!$C$1:$D$9,2,FALSE)</f>
        <v>Jeff</v>
      </c>
      <c r="K1569">
        <f>INDEX(Data_Persons!$B$2:$D$10,MATCH(Data_Sales[[#This Row],[Sales Person]],Data_Persons!$C$2:$C$9,0),1)</f>
        <v>3</v>
      </c>
      <c r="L1569">
        <f>VLOOKUP(Data_Sales[[#This Row],[Manager]],Data_Persons!$A$1:$C$9,2,FALSE)</f>
        <v>3</v>
      </c>
      <c r="M1569">
        <f>Data_Sales[[#This Row],[Price]]*Data_Sales[[#This Row],[Quantity]]</f>
        <v>0</v>
      </c>
    </row>
    <row r="1570" spans="1:13" x14ac:dyDescent="0.35">
      <c r="A1570" t="s">
        <v>1607</v>
      </c>
      <c r="B1570" s="2">
        <v>44753</v>
      </c>
      <c r="C1570">
        <v>5</v>
      </c>
      <c r="D1570" t="s">
        <v>20</v>
      </c>
      <c r="E1570" t="s">
        <v>17</v>
      </c>
      <c r="F1570" t="s">
        <v>18</v>
      </c>
      <c r="G1570" t="s">
        <v>2043</v>
      </c>
      <c r="H1570">
        <v>159</v>
      </c>
      <c r="I1570">
        <v>7</v>
      </c>
      <c r="J1570" t="str">
        <f>VLOOKUP(Data_Sales[[#This Row],[Sales Person]],Data_Persons!$C$1:$D$9,2,FALSE)</f>
        <v>Jeff</v>
      </c>
      <c r="K1570">
        <f>INDEX(Data_Persons!$B$2:$D$10,MATCH(Data_Sales[[#This Row],[Sales Person]],Data_Persons!$C$2:$C$9,0),1)</f>
        <v>2</v>
      </c>
      <c r="L1570">
        <f>VLOOKUP(Data_Sales[[#This Row],[Manager]],Data_Persons!$A$1:$C$9,2,FALSE)</f>
        <v>3</v>
      </c>
      <c r="M1570">
        <f>Data_Sales[[#This Row],[Price]]*Data_Sales[[#This Row],[Quantity]]</f>
        <v>1113</v>
      </c>
    </row>
    <row r="1571" spans="1:13" x14ac:dyDescent="0.35">
      <c r="A1571" t="s">
        <v>1608</v>
      </c>
      <c r="B1571" s="2">
        <v>44754</v>
      </c>
      <c r="C1571">
        <v>7</v>
      </c>
      <c r="D1571" t="s">
        <v>40</v>
      </c>
      <c r="E1571" t="s">
        <v>38</v>
      </c>
      <c r="F1571" t="s">
        <v>14</v>
      </c>
      <c r="G1571" t="s">
        <v>2043</v>
      </c>
      <c r="H1571">
        <v>159</v>
      </c>
      <c r="I1571">
        <v>8</v>
      </c>
      <c r="J1571" t="str">
        <f>VLOOKUP(Data_Sales[[#This Row],[Sales Person]],Data_Persons!$C$1:$D$9,2,FALSE)</f>
        <v>Philip</v>
      </c>
      <c r="K1571">
        <f>INDEX(Data_Persons!$B$2:$D$10,MATCH(Data_Sales[[#This Row],[Sales Person]],Data_Persons!$C$2:$C$9,0),1)</f>
        <v>8</v>
      </c>
      <c r="L1571">
        <f>VLOOKUP(Data_Sales[[#This Row],[Manager]],Data_Persons!$A$1:$C$9,2,FALSE)</f>
        <v>8</v>
      </c>
      <c r="M1571">
        <f>Data_Sales[[#This Row],[Price]]*Data_Sales[[#This Row],[Quantity]]</f>
        <v>1272</v>
      </c>
    </row>
    <row r="1572" spans="1:13" x14ac:dyDescent="0.35">
      <c r="A1572" t="s">
        <v>1609</v>
      </c>
      <c r="B1572" s="2">
        <v>44756</v>
      </c>
      <c r="C1572">
        <v>20</v>
      </c>
      <c r="D1572" t="s">
        <v>8</v>
      </c>
      <c r="E1572" t="s">
        <v>35</v>
      </c>
      <c r="F1572" t="s">
        <v>10</v>
      </c>
      <c r="G1572" t="s">
        <v>2043</v>
      </c>
      <c r="H1572">
        <v>159</v>
      </c>
      <c r="I1572">
        <v>1</v>
      </c>
      <c r="J1572" t="str">
        <f>VLOOKUP(Data_Sales[[#This Row],[Sales Person]],Data_Persons!$C$1:$D$9,2,FALSE)</f>
        <v>Jeff</v>
      </c>
      <c r="K1572">
        <f>INDEX(Data_Persons!$B$2:$D$10,MATCH(Data_Sales[[#This Row],[Sales Person]],Data_Persons!$C$2:$C$9,0),1)</f>
        <v>5</v>
      </c>
      <c r="L1572">
        <f>VLOOKUP(Data_Sales[[#This Row],[Manager]],Data_Persons!$A$1:$C$9,2,FALSE)</f>
        <v>3</v>
      </c>
      <c r="M1572">
        <f>Data_Sales[[#This Row],[Price]]*Data_Sales[[#This Row],[Quantity]]</f>
        <v>159</v>
      </c>
    </row>
    <row r="1573" spans="1:13" x14ac:dyDescent="0.35">
      <c r="A1573" t="s">
        <v>1610</v>
      </c>
      <c r="B1573" s="2">
        <v>44757</v>
      </c>
      <c r="C1573">
        <v>16</v>
      </c>
      <c r="D1573" t="s">
        <v>89</v>
      </c>
      <c r="E1573" t="s">
        <v>35</v>
      </c>
      <c r="F1573" t="s">
        <v>10</v>
      </c>
      <c r="G1573" t="s">
        <v>2043</v>
      </c>
      <c r="H1573">
        <v>159</v>
      </c>
      <c r="I1573">
        <v>3</v>
      </c>
      <c r="J1573" t="str">
        <f>VLOOKUP(Data_Sales[[#This Row],[Sales Person]],Data_Persons!$C$1:$D$9,2,FALSE)</f>
        <v>Jeff</v>
      </c>
      <c r="K1573">
        <f>INDEX(Data_Persons!$B$2:$D$10,MATCH(Data_Sales[[#This Row],[Sales Person]],Data_Persons!$C$2:$C$9,0),1)</f>
        <v>5</v>
      </c>
      <c r="L1573">
        <f>VLOOKUP(Data_Sales[[#This Row],[Manager]],Data_Persons!$A$1:$C$9,2,FALSE)</f>
        <v>3</v>
      </c>
      <c r="M1573">
        <f>Data_Sales[[#This Row],[Price]]*Data_Sales[[#This Row],[Quantity]]</f>
        <v>477</v>
      </c>
    </row>
    <row r="1574" spans="1:13" x14ac:dyDescent="0.35">
      <c r="A1574" t="s">
        <v>1611</v>
      </c>
      <c r="B1574" s="2">
        <v>44757</v>
      </c>
      <c r="C1574">
        <v>2</v>
      </c>
      <c r="D1574" t="s">
        <v>71</v>
      </c>
      <c r="E1574" t="s">
        <v>17</v>
      </c>
      <c r="F1574" t="s">
        <v>18</v>
      </c>
      <c r="G1574" t="s">
        <v>2043</v>
      </c>
      <c r="H1574">
        <v>159</v>
      </c>
      <c r="I1574">
        <v>4</v>
      </c>
      <c r="J1574" t="str">
        <f>VLOOKUP(Data_Sales[[#This Row],[Sales Person]],Data_Persons!$C$1:$D$9,2,FALSE)</f>
        <v>Jeff</v>
      </c>
      <c r="K1574">
        <f>INDEX(Data_Persons!$B$2:$D$10,MATCH(Data_Sales[[#This Row],[Sales Person]],Data_Persons!$C$2:$C$9,0),1)</f>
        <v>2</v>
      </c>
      <c r="L1574">
        <f>VLOOKUP(Data_Sales[[#This Row],[Manager]],Data_Persons!$A$1:$C$9,2,FALSE)</f>
        <v>3</v>
      </c>
      <c r="M1574">
        <f>Data_Sales[[#This Row],[Price]]*Data_Sales[[#This Row],[Quantity]]</f>
        <v>636</v>
      </c>
    </row>
    <row r="1575" spans="1:13" x14ac:dyDescent="0.35">
      <c r="A1575" t="s">
        <v>1612</v>
      </c>
      <c r="B1575" s="2">
        <v>44759</v>
      </c>
      <c r="C1575">
        <v>5</v>
      </c>
      <c r="D1575" t="s">
        <v>20</v>
      </c>
      <c r="E1575" t="s">
        <v>17</v>
      </c>
      <c r="F1575" t="s">
        <v>18</v>
      </c>
      <c r="G1575" t="s">
        <v>2043</v>
      </c>
      <c r="H1575">
        <v>159</v>
      </c>
      <c r="I1575">
        <v>9</v>
      </c>
      <c r="J1575" t="str">
        <f>VLOOKUP(Data_Sales[[#This Row],[Sales Person]],Data_Persons!$C$1:$D$9,2,FALSE)</f>
        <v>Jeff</v>
      </c>
      <c r="K1575">
        <f>INDEX(Data_Persons!$B$2:$D$10,MATCH(Data_Sales[[#This Row],[Sales Person]],Data_Persons!$C$2:$C$9,0),1)</f>
        <v>2</v>
      </c>
      <c r="L1575">
        <f>VLOOKUP(Data_Sales[[#This Row],[Manager]],Data_Persons!$A$1:$C$9,2,FALSE)</f>
        <v>3</v>
      </c>
      <c r="M1575">
        <f>Data_Sales[[#This Row],[Price]]*Data_Sales[[#This Row],[Quantity]]</f>
        <v>1431</v>
      </c>
    </row>
    <row r="1576" spans="1:13" x14ac:dyDescent="0.35">
      <c r="A1576" t="s">
        <v>1613</v>
      </c>
      <c r="B1576" s="2">
        <v>44761</v>
      </c>
      <c r="C1576">
        <v>18</v>
      </c>
      <c r="D1576" t="s">
        <v>49</v>
      </c>
      <c r="E1576" t="s">
        <v>9</v>
      </c>
      <c r="F1576" t="s">
        <v>10</v>
      </c>
      <c r="G1576" t="s">
        <v>2043</v>
      </c>
      <c r="H1576">
        <v>159</v>
      </c>
      <c r="I1576">
        <v>6</v>
      </c>
      <c r="J1576" t="str">
        <f>VLOOKUP(Data_Sales[[#This Row],[Sales Person]],Data_Persons!$C$1:$D$9,2,FALSE)</f>
        <v>Jeff</v>
      </c>
      <c r="K1576">
        <f>INDEX(Data_Persons!$B$2:$D$10,MATCH(Data_Sales[[#This Row],[Sales Person]],Data_Persons!$C$2:$C$9,0),1)</f>
        <v>3</v>
      </c>
      <c r="L1576">
        <f>VLOOKUP(Data_Sales[[#This Row],[Manager]],Data_Persons!$A$1:$C$9,2,FALSE)</f>
        <v>3</v>
      </c>
      <c r="M1576">
        <f>Data_Sales[[#This Row],[Price]]*Data_Sales[[#This Row],[Quantity]]</f>
        <v>954</v>
      </c>
    </row>
    <row r="1577" spans="1:13" x14ac:dyDescent="0.35">
      <c r="A1577" t="s">
        <v>1614</v>
      </c>
      <c r="B1577" s="2">
        <v>44768</v>
      </c>
      <c r="C1577">
        <v>18</v>
      </c>
      <c r="D1577" t="s">
        <v>49</v>
      </c>
      <c r="E1577" t="s">
        <v>9</v>
      </c>
      <c r="F1577" t="s">
        <v>10</v>
      </c>
      <c r="G1577" t="s">
        <v>2043</v>
      </c>
      <c r="H1577">
        <v>159</v>
      </c>
      <c r="I1577">
        <v>5</v>
      </c>
      <c r="J1577" t="str">
        <f>VLOOKUP(Data_Sales[[#This Row],[Sales Person]],Data_Persons!$C$1:$D$9,2,FALSE)</f>
        <v>Jeff</v>
      </c>
      <c r="K1577">
        <f>INDEX(Data_Persons!$B$2:$D$10,MATCH(Data_Sales[[#This Row],[Sales Person]],Data_Persons!$C$2:$C$9,0),1)</f>
        <v>3</v>
      </c>
      <c r="L1577">
        <f>VLOOKUP(Data_Sales[[#This Row],[Manager]],Data_Persons!$A$1:$C$9,2,FALSE)</f>
        <v>3</v>
      </c>
      <c r="M1577">
        <f>Data_Sales[[#This Row],[Price]]*Data_Sales[[#This Row],[Quantity]]</f>
        <v>795</v>
      </c>
    </row>
    <row r="1578" spans="1:13" x14ac:dyDescent="0.35">
      <c r="A1578" t="s">
        <v>1615</v>
      </c>
      <c r="B1578" s="2">
        <v>44774</v>
      </c>
      <c r="C1578">
        <v>15</v>
      </c>
      <c r="D1578" t="s">
        <v>46</v>
      </c>
      <c r="E1578" t="s">
        <v>33</v>
      </c>
      <c r="F1578" t="s">
        <v>24</v>
      </c>
      <c r="G1578" t="s">
        <v>2043</v>
      </c>
      <c r="H1578">
        <v>159</v>
      </c>
      <c r="I1578">
        <v>1</v>
      </c>
      <c r="J1578" t="str">
        <f>VLOOKUP(Data_Sales[[#This Row],[Sales Person]],Data_Persons!$C$1:$D$9,2,FALSE)</f>
        <v>Steve</v>
      </c>
      <c r="K1578">
        <f>INDEX(Data_Persons!$B$2:$D$10,MATCH(Data_Sales[[#This Row],[Sales Person]],Data_Persons!$C$2:$C$9,0),1)</f>
        <v>6</v>
      </c>
      <c r="L1578">
        <f>VLOOKUP(Data_Sales[[#This Row],[Manager]],Data_Persons!$A$1:$C$9,2,FALSE)</f>
        <v>4</v>
      </c>
      <c r="M1578">
        <f>Data_Sales[[#This Row],[Price]]*Data_Sales[[#This Row],[Quantity]]</f>
        <v>159</v>
      </c>
    </row>
    <row r="1579" spans="1:13" x14ac:dyDescent="0.35">
      <c r="A1579" t="s">
        <v>1616</v>
      </c>
      <c r="B1579" s="2">
        <v>44776</v>
      </c>
      <c r="C1579">
        <v>1</v>
      </c>
      <c r="D1579" t="s">
        <v>58</v>
      </c>
      <c r="E1579" t="s">
        <v>27</v>
      </c>
      <c r="F1579" t="s">
        <v>18</v>
      </c>
      <c r="G1579" t="s">
        <v>2043</v>
      </c>
      <c r="H1579">
        <v>159</v>
      </c>
      <c r="I1579">
        <v>8</v>
      </c>
      <c r="J1579" t="str">
        <f>VLOOKUP(Data_Sales[[#This Row],[Sales Person]],Data_Persons!$C$1:$D$9,2,FALSE)</f>
        <v>Sara</v>
      </c>
      <c r="K1579">
        <f>INDEX(Data_Persons!$B$2:$D$10,MATCH(Data_Sales[[#This Row],[Sales Person]],Data_Persons!$C$2:$C$9,0),1)</f>
        <v>2</v>
      </c>
      <c r="L1579">
        <f>VLOOKUP(Data_Sales[[#This Row],[Manager]],Data_Persons!$A$1:$C$9,2,FALSE)</f>
        <v>5</v>
      </c>
      <c r="M1579">
        <f>Data_Sales[[#This Row],[Price]]*Data_Sales[[#This Row],[Quantity]]</f>
        <v>1272</v>
      </c>
    </row>
    <row r="1580" spans="1:13" x14ac:dyDescent="0.35">
      <c r="A1580" t="s">
        <v>1617</v>
      </c>
      <c r="B1580" s="2">
        <v>44780</v>
      </c>
      <c r="C1580">
        <v>2</v>
      </c>
      <c r="D1580" t="s">
        <v>71</v>
      </c>
      <c r="E1580" t="s">
        <v>17</v>
      </c>
      <c r="F1580" t="s">
        <v>18</v>
      </c>
      <c r="G1580" t="s">
        <v>2043</v>
      </c>
      <c r="H1580">
        <v>159</v>
      </c>
      <c r="I1580">
        <v>6</v>
      </c>
      <c r="J1580" t="str">
        <f>VLOOKUP(Data_Sales[[#This Row],[Sales Person]],Data_Persons!$C$1:$D$9,2,FALSE)</f>
        <v>Jeff</v>
      </c>
      <c r="K1580">
        <f>INDEX(Data_Persons!$B$2:$D$10,MATCH(Data_Sales[[#This Row],[Sales Person]],Data_Persons!$C$2:$C$9,0),1)</f>
        <v>2</v>
      </c>
      <c r="L1580">
        <f>VLOOKUP(Data_Sales[[#This Row],[Manager]],Data_Persons!$A$1:$C$9,2,FALSE)</f>
        <v>3</v>
      </c>
      <c r="M1580">
        <f>Data_Sales[[#This Row],[Price]]*Data_Sales[[#This Row],[Quantity]]</f>
        <v>954</v>
      </c>
    </row>
    <row r="1581" spans="1:13" x14ac:dyDescent="0.35">
      <c r="A1581" t="s">
        <v>1618</v>
      </c>
      <c r="B1581" s="2">
        <v>44780</v>
      </c>
      <c r="C1581">
        <v>10</v>
      </c>
      <c r="D1581" t="s">
        <v>65</v>
      </c>
      <c r="E1581" t="s">
        <v>38</v>
      </c>
      <c r="F1581" t="s">
        <v>14</v>
      </c>
      <c r="G1581" t="s">
        <v>2043</v>
      </c>
      <c r="H1581">
        <v>159</v>
      </c>
      <c r="I1581">
        <v>3</v>
      </c>
      <c r="J1581" t="str">
        <f>VLOOKUP(Data_Sales[[#This Row],[Sales Person]],Data_Persons!$C$1:$D$9,2,FALSE)</f>
        <v>Philip</v>
      </c>
      <c r="K1581">
        <f>INDEX(Data_Persons!$B$2:$D$10,MATCH(Data_Sales[[#This Row],[Sales Person]],Data_Persons!$C$2:$C$9,0),1)</f>
        <v>8</v>
      </c>
      <c r="L1581">
        <f>VLOOKUP(Data_Sales[[#This Row],[Manager]],Data_Persons!$A$1:$C$9,2,FALSE)</f>
        <v>8</v>
      </c>
      <c r="M1581">
        <f>Data_Sales[[#This Row],[Price]]*Data_Sales[[#This Row],[Quantity]]</f>
        <v>477</v>
      </c>
    </row>
    <row r="1582" spans="1:13" x14ac:dyDescent="0.35">
      <c r="A1582" t="s">
        <v>1619</v>
      </c>
      <c r="B1582" s="2">
        <v>44781</v>
      </c>
      <c r="C1582">
        <v>14</v>
      </c>
      <c r="D1582" t="s">
        <v>62</v>
      </c>
      <c r="E1582" t="s">
        <v>23</v>
      </c>
      <c r="F1582" t="s">
        <v>24</v>
      </c>
      <c r="G1582" t="s">
        <v>2043</v>
      </c>
      <c r="H1582">
        <v>159</v>
      </c>
      <c r="I1582">
        <v>1</v>
      </c>
      <c r="J1582" t="str">
        <f>VLOOKUP(Data_Sales[[#This Row],[Sales Person]],Data_Persons!$C$1:$D$9,2,FALSE)</f>
        <v>Sara</v>
      </c>
      <c r="K1582">
        <f>INDEX(Data_Persons!$B$2:$D$10,MATCH(Data_Sales[[#This Row],[Sales Person]],Data_Persons!$C$2:$C$9,0),1)</f>
        <v>5</v>
      </c>
      <c r="L1582">
        <f>VLOOKUP(Data_Sales[[#This Row],[Manager]],Data_Persons!$A$1:$C$9,2,FALSE)</f>
        <v>5</v>
      </c>
      <c r="M1582">
        <f>Data_Sales[[#This Row],[Price]]*Data_Sales[[#This Row],[Quantity]]</f>
        <v>159</v>
      </c>
    </row>
    <row r="1583" spans="1:13" x14ac:dyDescent="0.35">
      <c r="A1583" t="s">
        <v>1620</v>
      </c>
      <c r="B1583" s="2">
        <v>44783</v>
      </c>
      <c r="C1583">
        <v>14</v>
      </c>
      <c r="D1583" t="s">
        <v>62</v>
      </c>
      <c r="E1583" t="s">
        <v>33</v>
      </c>
      <c r="F1583" t="s">
        <v>24</v>
      </c>
      <c r="G1583" t="s">
        <v>2043</v>
      </c>
      <c r="H1583">
        <v>159</v>
      </c>
      <c r="I1583">
        <v>8</v>
      </c>
      <c r="J1583" t="str">
        <f>VLOOKUP(Data_Sales[[#This Row],[Sales Person]],Data_Persons!$C$1:$D$9,2,FALSE)</f>
        <v>Steve</v>
      </c>
      <c r="K1583">
        <f>INDEX(Data_Persons!$B$2:$D$10,MATCH(Data_Sales[[#This Row],[Sales Person]],Data_Persons!$C$2:$C$9,0),1)</f>
        <v>6</v>
      </c>
      <c r="L1583">
        <f>VLOOKUP(Data_Sales[[#This Row],[Manager]],Data_Persons!$A$1:$C$9,2,FALSE)</f>
        <v>4</v>
      </c>
      <c r="M1583">
        <f>Data_Sales[[#This Row],[Price]]*Data_Sales[[#This Row],[Quantity]]</f>
        <v>1272</v>
      </c>
    </row>
    <row r="1584" spans="1:13" x14ac:dyDescent="0.35">
      <c r="A1584" t="s">
        <v>1621</v>
      </c>
      <c r="B1584" s="2">
        <v>44785</v>
      </c>
      <c r="C1584">
        <v>13</v>
      </c>
      <c r="D1584" t="s">
        <v>32</v>
      </c>
      <c r="E1584" t="s">
        <v>33</v>
      </c>
      <c r="F1584" t="s">
        <v>24</v>
      </c>
      <c r="G1584" t="s">
        <v>2043</v>
      </c>
      <c r="H1584">
        <v>159</v>
      </c>
      <c r="I1584">
        <v>3</v>
      </c>
      <c r="J1584" t="str">
        <f>VLOOKUP(Data_Sales[[#This Row],[Sales Person]],Data_Persons!$C$1:$D$9,2,FALSE)</f>
        <v>Steve</v>
      </c>
      <c r="K1584">
        <f>INDEX(Data_Persons!$B$2:$D$10,MATCH(Data_Sales[[#This Row],[Sales Person]],Data_Persons!$C$2:$C$9,0),1)</f>
        <v>6</v>
      </c>
      <c r="L1584">
        <f>VLOOKUP(Data_Sales[[#This Row],[Manager]],Data_Persons!$A$1:$C$9,2,FALSE)</f>
        <v>4</v>
      </c>
      <c r="M1584">
        <f>Data_Sales[[#This Row],[Price]]*Data_Sales[[#This Row],[Quantity]]</f>
        <v>477</v>
      </c>
    </row>
    <row r="1585" spans="1:13" x14ac:dyDescent="0.35">
      <c r="A1585" t="s">
        <v>1622</v>
      </c>
      <c r="B1585" s="2">
        <v>44788</v>
      </c>
      <c r="C1585">
        <v>6</v>
      </c>
      <c r="D1585" t="s">
        <v>12</v>
      </c>
      <c r="E1585" t="s">
        <v>38</v>
      </c>
      <c r="F1585" t="s">
        <v>14</v>
      </c>
      <c r="G1585" t="s">
        <v>2043</v>
      </c>
      <c r="H1585">
        <v>159</v>
      </c>
      <c r="I1585">
        <v>6</v>
      </c>
      <c r="J1585" t="str">
        <f>VLOOKUP(Data_Sales[[#This Row],[Sales Person]],Data_Persons!$C$1:$D$9,2,FALSE)</f>
        <v>Philip</v>
      </c>
      <c r="K1585">
        <f>INDEX(Data_Persons!$B$2:$D$10,MATCH(Data_Sales[[#This Row],[Sales Person]],Data_Persons!$C$2:$C$9,0),1)</f>
        <v>8</v>
      </c>
      <c r="L1585">
        <f>VLOOKUP(Data_Sales[[#This Row],[Manager]],Data_Persons!$A$1:$C$9,2,FALSE)</f>
        <v>8</v>
      </c>
      <c r="M1585">
        <f>Data_Sales[[#This Row],[Price]]*Data_Sales[[#This Row],[Quantity]]</f>
        <v>954</v>
      </c>
    </row>
    <row r="1586" spans="1:13" x14ac:dyDescent="0.35">
      <c r="A1586" t="s">
        <v>1623</v>
      </c>
      <c r="B1586" s="2">
        <v>44788</v>
      </c>
      <c r="C1586">
        <v>9</v>
      </c>
      <c r="D1586" t="s">
        <v>37</v>
      </c>
      <c r="E1586" t="s">
        <v>38</v>
      </c>
      <c r="F1586" t="s">
        <v>14</v>
      </c>
      <c r="G1586" t="s">
        <v>2043</v>
      </c>
      <c r="H1586">
        <v>159</v>
      </c>
      <c r="I1586">
        <v>6</v>
      </c>
      <c r="J1586" t="str">
        <f>VLOOKUP(Data_Sales[[#This Row],[Sales Person]],Data_Persons!$C$1:$D$9,2,FALSE)</f>
        <v>Philip</v>
      </c>
      <c r="K1586">
        <f>INDEX(Data_Persons!$B$2:$D$10,MATCH(Data_Sales[[#This Row],[Sales Person]],Data_Persons!$C$2:$C$9,0),1)</f>
        <v>8</v>
      </c>
      <c r="L1586">
        <f>VLOOKUP(Data_Sales[[#This Row],[Manager]],Data_Persons!$A$1:$C$9,2,FALSE)</f>
        <v>8</v>
      </c>
      <c r="M1586">
        <f>Data_Sales[[#This Row],[Price]]*Data_Sales[[#This Row],[Quantity]]</f>
        <v>954</v>
      </c>
    </row>
    <row r="1587" spans="1:13" x14ac:dyDescent="0.35">
      <c r="A1587" t="s">
        <v>1624</v>
      </c>
      <c r="B1587" s="2">
        <v>44790</v>
      </c>
      <c r="C1587">
        <v>10</v>
      </c>
      <c r="D1587" t="s">
        <v>65</v>
      </c>
      <c r="E1587" t="s">
        <v>38</v>
      </c>
      <c r="F1587" t="s">
        <v>14</v>
      </c>
      <c r="G1587" t="s">
        <v>2043</v>
      </c>
      <c r="H1587">
        <v>159</v>
      </c>
      <c r="I1587">
        <v>9</v>
      </c>
      <c r="J1587" t="str">
        <f>VLOOKUP(Data_Sales[[#This Row],[Sales Person]],Data_Persons!$C$1:$D$9,2,FALSE)</f>
        <v>Philip</v>
      </c>
      <c r="K1587">
        <f>INDEX(Data_Persons!$B$2:$D$10,MATCH(Data_Sales[[#This Row],[Sales Person]],Data_Persons!$C$2:$C$9,0),1)</f>
        <v>8</v>
      </c>
      <c r="L1587">
        <f>VLOOKUP(Data_Sales[[#This Row],[Manager]],Data_Persons!$A$1:$C$9,2,FALSE)</f>
        <v>8</v>
      </c>
      <c r="M1587">
        <f>Data_Sales[[#This Row],[Price]]*Data_Sales[[#This Row],[Quantity]]</f>
        <v>1431</v>
      </c>
    </row>
    <row r="1588" spans="1:13" x14ac:dyDescent="0.35">
      <c r="A1588" t="s">
        <v>1625</v>
      </c>
      <c r="B1588" s="2">
        <v>44791</v>
      </c>
      <c r="C1588">
        <v>15</v>
      </c>
      <c r="D1588" t="s">
        <v>46</v>
      </c>
      <c r="E1588" t="s">
        <v>23</v>
      </c>
      <c r="F1588" t="s">
        <v>24</v>
      </c>
      <c r="G1588" t="s">
        <v>2043</v>
      </c>
      <c r="H1588">
        <v>159</v>
      </c>
      <c r="I1588">
        <v>3</v>
      </c>
      <c r="J1588" t="str">
        <f>VLOOKUP(Data_Sales[[#This Row],[Sales Person]],Data_Persons!$C$1:$D$9,2,FALSE)</f>
        <v>Sara</v>
      </c>
      <c r="K1588">
        <f>INDEX(Data_Persons!$B$2:$D$10,MATCH(Data_Sales[[#This Row],[Sales Person]],Data_Persons!$C$2:$C$9,0),1)</f>
        <v>5</v>
      </c>
      <c r="L1588">
        <f>VLOOKUP(Data_Sales[[#This Row],[Manager]],Data_Persons!$A$1:$C$9,2,FALSE)</f>
        <v>5</v>
      </c>
      <c r="M1588">
        <f>Data_Sales[[#This Row],[Price]]*Data_Sales[[#This Row],[Quantity]]</f>
        <v>477</v>
      </c>
    </row>
    <row r="1589" spans="1:13" x14ac:dyDescent="0.35">
      <c r="A1589" t="s">
        <v>1626</v>
      </c>
      <c r="B1589" s="2">
        <v>44794</v>
      </c>
      <c r="C1589">
        <v>14</v>
      </c>
      <c r="D1589" t="s">
        <v>62</v>
      </c>
      <c r="E1589" t="s">
        <v>33</v>
      </c>
      <c r="F1589" t="s">
        <v>24</v>
      </c>
      <c r="G1589" t="s">
        <v>2043</v>
      </c>
      <c r="H1589">
        <v>159</v>
      </c>
      <c r="I1589">
        <v>1</v>
      </c>
      <c r="J1589" t="str">
        <f>VLOOKUP(Data_Sales[[#This Row],[Sales Person]],Data_Persons!$C$1:$D$9,2,FALSE)</f>
        <v>Steve</v>
      </c>
      <c r="K1589">
        <f>INDEX(Data_Persons!$B$2:$D$10,MATCH(Data_Sales[[#This Row],[Sales Person]],Data_Persons!$C$2:$C$9,0),1)</f>
        <v>6</v>
      </c>
      <c r="L1589">
        <f>VLOOKUP(Data_Sales[[#This Row],[Manager]],Data_Persons!$A$1:$C$9,2,FALSE)</f>
        <v>4</v>
      </c>
      <c r="M1589">
        <f>Data_Sales[[#This Row],[Price]]*Data_Sales[[#This Row],[Quantity]]</f>
        <v>159</v>
      </c>
    </row>
    <row r="1590" spans="1:13" x14ac:dyDescent="0.35">
      <c r="A1590" t="s">
        <v>1627</v>
      </c>
      <c r="B1590" s="2">
        <v>44795</v>
      </c>
      <c r="C1590">
        <v>2</v>
      </c>
      <c r="D1590" t="s">
        <v>71</v>
      </c>
      <c r="E1590" t="s">
        <v>17</v>
      </c>
      <c r="F1590" t="s">
        <v>18</v>
      </c>
      <c r="G1590" t="s">
        <v>2043</v>
      </c>
      <c r="H1590">
        <v>159</v>
      </c>
      <c r="I1590">
        <v>3</v>
      </c>
      <c r="J1590" t="str">
        <f>VLOOKUP(Data_Sales[[#This Row],[Sales Person]],Data_Persons!$C$1:$D$9,2,FALSE)</f>
        <v>Jeff</v>
      </c>
      <c r="K1590">
        <f>INDEX(Data_Persons!$B$2:$D$10,MATCH(Data_Sales[[#This Row],[Sales Person]],Data_Persons!$C$2:$C$9,0),1)</f>
        <v>2</v>
      </c>
      <c r="L1590">
        <f>VLOOKUP(Data_Sales[[#This Row],[Manager]],Data_Persons!$A$1:$C$9,2,FALSE)</f>
        <v>3</v>
      </c>
      <c r="M1590">
        <f>Data_Sales[[#This Row],[Price]]*Data_Sales[[#This Row],[Quantity]]</f>
        <v>477</v>
      </c>
    </row>
    <row r="1591" spans="1:13" x14ac:dyDescent="0.35">
      <c r="A1591" t="s">
        <v>1628</v>
      </c>
      <c r="B1591" s="2">
        <v>44795</v>
      </c>
      <c r="C1591">
        <v>5</v>
      </c>
      <c r="D1591" t="s">
        <v>20</v>
      </c>
      <c r="E1591" t="s">
        <v>27</v>
      </c>
      <c r="F1591" t="s">
        <v>18</v>
      </c>
      <c r="G1591" t="s">
        <v>2043</v>
      </c>
      <c r="H1591">
        <v>159</v>
      </c>
      <c r="I1591">
        <v>2</v>
      </c>
      <c r="J1591" t="str">
        <f>VLOOKUP(Data_Sales[[#This Row],[Sales Person]],Data_Persons!$C$1:$D$9,2,FALSE)</f>
        <v>Sara</v>
      </c>
      <c r="K1591">
        <f>INDEX(Data_Persons!$B$2:$D$10,MATCH(Data_Sales[[#This Row],[Sales Person]],Data_Persons!$C$2:$C$9,0),1)</f>
        <v>2</v>
      </c>
      <c r="L1591">
        <f>VLOOKUP(Data_Sales[[#This Row],[Manager]],Data_Persons!$A$1:$C$9,2,FALSE)</f>
        <v>5</v>
      </c>
      <c r="M1591">
        <f>Data_Sales[[#This Row],[Price]]*Data_Sales[[#This Row],[Quantity]]</f>
        <v>318</v>
      </c>
    </row>
    <row r="1592" spans="1:13" x14ac:dyDescent="0.35">
      <c r="A1592" t="s">
        <v>1629</v>
      </c>
      <c r="B1592" s="2">
        <v>44796</v>
      </c>
      <c r="C1592">
        <v>7</v>
      </c>
      <c r="D1592" t="s">
        <v>40</v>
      </c>
      <c r="E1592" t="s">
        <v>38</v>
      </c>
      <c r="F1592" t="s">
        <v>14</v>
      </c>
      <c r="G1592" t="s">
        <v>2043</v>
      </c>
      <c r="H1592">
        <v>159</v>
      </c>
      <c r="I1592">
        <v>1</v>
      </c>
      <c r="J1592" t="str">
        <f>VLOOKUP(Data_Sales[[#This Row],[Sales Person]],Data_Persons!$C$1:$D$9,2,FALSE)</f>
        <v>Philip</v>
      </c>
      <c r="K1592">
        <f>INDEX(Data_Persons!$B$2:$D$10,MATCH(Data_Sales[[#This Row],[Sales Person]],Data_Persons!$C$2:$C$9,0),1)</f>
        <v>8</v>
      </c>
      <c r="L1592">
        <f>VLOOKUP(Data_Sales[[#This Row],[Manager]],Data_Persons!$A$1:$C$9,2,FALSE)</f>
        <v>8</v>
      </c>
      <c r="M1592">
        <f>Data_Sales[[#This Row],[Price]]*Data_Sales[[#This Row],[Quantity]]</f>
        <v>159</v>
      </c>
    </row>
    <row r="1593" spans="1:13" x14ac:dyDescent="0.35">
      <c r="A1593" t="s">
        <v>1630</v>
      </c>
      <c r="B1593" s="2">
        <v>44796</v>
      </c>
      <c r="C1593">
        <v>2</v>
      </c>
      <c r="D1593" t="s">
        <v>71</v>
      </c>
      <c r="E1593" t="s">
        <v>17</v>
      </c>
      <c r="F1593" t="s">
        <v>18</v>
      </c>
      <c r="G1593" t="s">
        <v>2043</v>
      </c>
      <c r="H1593">
        <v>159</v>
      </c>
      <c r="I1593">
        <v>6</v>
      </c>
      <c r="J1593" t="str">
        <f>VLOOKUP(Data_Sales[[#This Row],[Sales Person]],Data_Persons!$C$1:$D$9,2,FALSE)</f>
        <v>Jeff</v>
      </c>
      <c r="K1593">
        <f>INDEX(Data_Persons!$B$2:$D$10,MATCH(Data_Sales[[#This Row],[Sales Person]],Data_Persons!$C$2:$C$9,0),1)</f>
        <v>2</v>
      </c>
      <c r="L1593">
        <f>VLOOKUP(Data_Sales[[#This Row],[Manager]],Data_Persons!$A$1:$C$9,2,FALSE)</f>
        <v>3</v>
      </c>
      <c r="M1593">
        <f>Data_Sales[[#This Row],[Price]]*Data_Sales[[#This Row],[Quantity]]</f>
        <v>954</v>
      </c>
    </row>
    <row r="1594" spans="1:13" x14ac:dyDescent="0.35">
      <c r="A1594" t="s">
        <v>1631</v>
      </c>
      <c r="B1594" s="2">
        <v>44798</v>
      </c>
      <c r="C1594">
        <v>4</v>
      </c>
      <c r="D1594" t="s">
        <v>16</v>
      </c>
      <c r="E1594" t="s">
        <v>27</v>
      </c>
      <c r="F1594" t="s">
        <v>18</v>
      </c>
      <c r="G1594" t="s">
        <v>2043</v>
      </c>
      <c r="H1594">
        <v>159</v>
      </c>
      <c r="I1594">
        <v>1</v>
      </c>
      <c r="J1594" t="str">
        <f>VLOOKUP(Data_Sales[[#This Row],[Sales Person]],Data_Persons!$C$1:$D$9,2,FALSE)</f>
        <v>Sara</v>
      </c>
      <c r="K1594">
        <f>INDEX(Data_Persons!$B$2:$D$10,MATCH(Data_Sales[[#This Row],[Sales Person]],Data_Persons!$C$2:$C$9,0),1)</f>
        <v>2</v>
      </c>
      <c r="L1594">
        <f>VLOOKUP(Data_Sales[[#This Row],[Manager]],Data_Persons!$A$1:$C$9,2,FALSE)</f>
        <v>5</v>
      </c>
      <c r="M1594">
        <f>Data_Sales[[#This Row],[Price]]*Data_Sales[[#This Row],[Quantity]]</f>
        <v>159</v>
      </c>
    </row>
    <row r="1595" spans="1:13" x14ac:dyDescent="0.35">
      <c r="A1595" t="s">
        <v>1632</v>
      </c>
      <c r="B1595" s="2">
        <v>44802</v>
      </c>
      <c r="C1595">
        <v>16</v>
      </c>
      <c r="D1595" t="s">
        <v>89</v>
      </c>
      <c r="E1595" t="s">
        <v>35</v>
      </c>
      <c r="F1595" t="s">
        <v>10</v>
      </c>
      <c r="G1595" t="s">
        <v>2043</v>
      </c>
      <c r="H1595">
        <v>159</v>
      </c>
      <c r="I1595">
        <v>8</v>
      </c>
      <c r="J1595" t="str">
        <f>VLOOKUP(Data_Sales[[#This Row],[Sales Person]],Data_Persons!$C$1:$D$9,2,FALSE)</f>
        <v>Jeff</v>
      </c>
      <c r="K1595">
        <f>INDEX(Data_Persons!$B$2:$D$10,MATCH(Data_Sales[[#This Row],[Sales Person]],Data_Persons!$C$2:$C$9,0),1)</f>
        <v>5</v>
      </c>
      <c r="L1595">
        <f>VLOOKUP(Data_Sales[[#This Row],[Manager]],Data_Persons!$A$1:$C$9,2,FALSE)</f>
        <v>3</v>
      </c>
      <c r="M1595">
        <f>Data_Sales[[#This Row],[Price]]*Data_Sales[[#This Row],[Quantity]]</f>
        <v>1272</v>
      </c>
    </row>
    <row r="1596" spans="1:13" x14ac:dyDescent="0.35">
      <c r="A1596" t="s">
        <v>1633</v>
      </c>
      <c r="B1596" s="2">
        <v>44802</v>
      </c>
      <c r="C1596">
        <v>4</v>
      </c>
      <c r="D1596" t="s">
        <v>16</v>
      </c>
      <c r="E1596" t="s">
        <v>27</v>
      </c>
      <c r="F1596" t="s">
        <v>18</v>
      </c>
      <c r="G1596" t="s">
        <v>2043</v>
      </c>
      <c r="H1596">
        <v>159</v>
      </c>
      <c r="I1596">
        <v>0</v>
      </c>
      <c r="J1596" t="str">
        <f>VLOOKUP(Data_Sales[[#This Row],[Sales Person]],Data_Persons!$C$1:$D$9,2,FALSE)</f>
        <v>Sara</v>
      </c>
      <c r="K1596">
        <f>INDEX(Data_Persons!$B$2:$D$10,MATCH(Data_Sales[[#This Row],[Sales Person]],Data_Persons!$C$2:$C$9,0),1)</f>
        <v>2</v>
      </c>
      <c r="L1596">
        <f>VLOOKUP(Data_Sales[[#This Row],[Manager]],Data_Persons!$A$1:$C$9,2,FALSE)</f>
        <v>5</v>
      </c>
      <c r="M1596">
        <f>Data_Sales[[#This Row],[Price]]*Data_Sales[[#This Row],[Quantity]]</f>
        <v>0</v>
      </c>
    </row>
    <row r="1597" spans="1:13" x14ac:dyDescent="0.35">
      <c r="A1597" t="s">
        <v>1634</v>
      </c>
      <c r="B1597" s="2">
        <v>44803</v>
      </c>
      <c r="C1597">
        <v>19</v>
      </c>
      <c r="D1597" t="s">
        <v>29</v>
      </c>
      <c r="E1597" t="s">
        <v>9</v>
      </c>
      <c r="F1597" t="s">
        <v>10</v>
      </c>
      <c r="G1597" t="s">
        <v>2043</v>
      </c>
      <c r="H1597">
        <v>159</v>
      </c>
      <c r="I1597">
        <v>7</v>
      </c>
      <c r="J1597" t="str">
        <f>VLOOKUP(Data_Sales[[#This Row],[Sales Person]],Data_Persons!$C$1:$D$9,2,FALSE)</f>
        <v>Jeff</v>
      </c>
      <c r="K1597">
        <f>INDEX(Data_Persons!$B$2:$D$10,MATCH(Data_Sales[[#This Row],[Sales Person]],Data_Persons!$C$2:$C$9,0),1)</f>
        <v>3</v>
      </c>
      <c r="L1597">
        <f>VLOOKUP(Data_Sales[[#This Row],[Manager]],Data_Persons!$A$1:$C$9,2,FALSE)</f>
        <v>3</v>
      </c>
      <c r="M1597">
        <f>Data_Sales[[#This Row],[Price]]*Data_Sales[[#This Row],[Quantity]]</f>
        <v>1113</v>
      </c>
    </row>
    <row r="1598" spans="1:13" x14ac:dyDescent="0.35">
      <c r="A1598" t="s">
        <v>1635</v>
      </c>
      <c r="B1598" s="2">
        <v>44808</v>
      </c>
      <c r="C1598">
        <v>20</v>
      </c>
      <c r="D1598" t="s">
        <v>8</v>
      </c>
      <c r="E1598" t="s">
        <v>35</v>
      </c>
      <c r="F1598" t="s">
        <v>10</v>
      </c>
      <c r="G1598" t="s">
        <v>2043</v>
      </c>
      <c r="H1598">
        <v>159</v>
      </c>
      <c r="I1598">
        <v>4</v>
      </c>
      <c r="J1598" t="str">
        <f>VLOOKUP(Data_Sales[[#This Row],[Sales Person]],Data_Persons!$C$1:$D$9,2,FALSE)</f>
        <v>Jeff</v>
      </c>
      <c r="K1598">
        <f>INDEX(Data_Persons!$B$2:$D$10,MATCH(Data_Sales[[#This Row],[Sales Person]],Data_Persons!$C$2:$C$9,0),1)</f>
        <v>5</v>
      </c>
      <c r="L1598">
        <f>VLOOKUP(Data_Sales[[#This Row],[Manager]],Data_Persons!$A$1:$C$9,2,FALSE)</f>
        <v>3</v>
      </c>
      <c r="M1598">
        <f>Data_Sales[[#This Row],[Price]]*Data_Sales[[#This Row],[Quantity]]</f>
        <v>636</v>
      </c>
    </row>
    <row r="1599" spans="1:13" x14ac:dyDescent="0.35">
      <c r="A1599" t="s">
        <v>1636</v>
      </c>
      <c r="B1599" s="2">
        <v>44810</v>
      </c>
      <c r="C1599">
        <v>3</v>
      </c>
      <c r="D1599" t="s">
        <v>26</v>
      </c>
      <c r="E1599" t="s">
        <v>27</v>
      </c>
      <c r="F1599" t="s">
        <v>18</v>
      </c>
      <c r="G1599" t="s">
        <v>2043</v>
      </c>
      <c r="H1599">
        <v>159</v>
      </c>
      <c r="I1599">
        <v>9</v>
      </c>
      <c r="J1599" t="str">
        <f>VLOOKUP(Data_Sales[[#This Row],[Sales Person]],Data_Persons!$C$1:$D$9,2,FALSE)</f>
        <v>Sara</v>
      </c>
      <c r="K1599">
        <f>INDEX(Data_Persons!$B$2:$D$10,MATCH(Data_Sales[[#This Row],[Sales Person]],Data_Persons!$C$2:$C$9,0),1)</f>
        <v>2</v>
      </c>
      <c r="L1599">
        <f>VLOOKUP(Data_Sales[[#This Row],[Manager]],Data_Persons!$A$1:$C$9,2,FALSE)</f>
        <v>5</v>
      </c>
      <c r="M1599">
        <f>Data_Sales[[#This Row],[Price]]*Data_Sales[[#This Row],[Quantity]]</f>
        <v>1431</v>
      </c>
    </row>
    <row r="1600" spans="1:13" x14ac:dyDescent="0.35">
      <c r="A1600" t="s">
        <v>1637</v>
      </c>
      <c r="B1600" s="2">
        <v>44810</v>
      </c>
      <c r="C1600">
        <v>11</v>
      </c>
      <c r="D1600" t="s">
        <v>112</v>
      </c>
      <c r="E1600" t="s">
        <v>23</v>
      </c>
      <c r="F1600" t="s">
        <v>24</v>
      </c>
      <c r="G1600" t="s">
        <v>2043</v>
      </c>
      <c r="H1600">
        <v>159</v>
      </c>
      <c r="I1600">
        <v>3</v>
      </c>
      <c r="J1600" t="str">
        <f>VLOOKUP(Data_Sales[[#This Row],[Sales Person]],Data_Persons!$C$1:$D$9,2,FALSE)</f>
        <v>Sara</v>
      </c>
      <c r="K1600">
        <f>INDEX(Data_Persons!$B$2:$D$10,MATCH(Data_Sales[[#This Row],[Sales Person]],Data_Persons!$C$2:$C$9,0),1)</f>
        <v>5</v>
      </c>
      <c r="L1600">
        <f>VLOOKUP(Data_Sales[[#This Row],[Manager]],Data_Persons!$A$1:$C$9,2,FALSE)</f>
        <v>5</v>
      </c>
      <c r="M1600">
        <f>Data_Sales[[#This Row],[Price]]*Data_Sales[[#This Row],[Quantity]]</f>
        <v>477</v>
      </c>
    </row>
    <row r="1601" spans="1:13" x14ac:dyDescent="0.35">
      <c r="A1601" t="s">
        <v>1638</v>
      </c>
      <c r="B1601" s="2">
        <v>44814</v>
      </c>
      <c r="C1601">
        <v>17</v>
      </c>
      <c r="D1601" t="s">
        <v>60</v>
      </c>
      <c r="E1601" t="s">
        <v>9</v>
      </c>
      <c r="F1601" t="s">
        <v>10</v>
      </c>
      <c r="G1601" t="s">
        <v>2043</v>
      </c>
      <c r="H1601">
        <v>159</v>
      </c>
      <c r="I1601">
        <v>7</v>
      </c>
      <c r="J1601" t="str">
        <f>VLOOKUP(Data_Sales[[#This Row],[Sales Person]],Data_Persons!$C$1:$D$9,2,FALSE)</f>
        <v>Jeff</v>
      </c>
      <c r="K1601">
        <f>INDEX(Data_Persons!$B$2:$D$10,MATCH(Data_Sales[[#This Row],[Sales Person]],Data_Persons!$C$2:$C$9,0),1)</f>
        <v>3</v>
      </c>
      <c r="L1601">
        <f>VLOOKUP(Data_Sales[[#This Row],[Manager]],Data_Persons!$A$1:$C$9,2,FALSE)</f>
        <v>3</v>
      </c>
      <c r="M1601">
        <f>Data_Sales[[#This Row],[Price]]*Data_Sales[[#This Row],[Quantity]]</f>
        <v>1113</v>
      </c>
    </row>
    <row r="1602" spans="1:13" x14ac:dyDescent="0.35">
      <c r="A1602" t="s">
        <v>1639</v>
      </c>
      <c r="B1602" s="2">
        <v>44816</v>
      </c>
      <c r="C1602">
        <v>8</v>
      </c>
      <c r="D1602" t="s">
        <v>73</v>
      </c>
      <c r="E1602" t="s">
        <v>13</v>
      </c>
      <c r="F1602" t="s">
        <v>14</v>
      </c>
      <c r="G1602" t="s">
        <v>2043</v>
      </c>
      <c r="H1602">
        <v>159</v>
      </c>
      <c r="I1602">
        <v>0</v>
      </c>
      <c r="J1602" t="str">
        <f>VLOOKUP(Data_Sales[[#This Row],[Sales Person]],Data_Persons!$C$1:$D$9,2,FALSE)</f>
        <v>Steve</v>
      </c>
      <c r="K1602">
        <f>INDEX(Data_Persons!$B$2:$D$10,MATCH(Data_Sales[[#This Row],[Sales Person]],Data_Persons!$C$2:$C$9,0),1)</f>
        <v>4</v>
      </c>
      <c r="L1602">
        <f>VLOOKUP(Data_Sales[[#This Row],[Manager]],Data_Persons!$A$1:$C$9,2,FALSE)</f>
        <v>4</v>
      </c>
      <c r="M1602">
        <f>Data_Sales[[#This Row],[Price]]*Data_Sales[[#This Row],[Quantity]]</f>
        <v>0</v>
      </c>
    </row>
    <row r="1603" spans="1:13" x14ac:dyDescent="0.35">
      <c r="A1603" t="s">
        <v>1640</v>
      </c>
      <c r="B1603" s="2">
        <v>44816</v>
      </c>
      <c r="C1603">
        <v>1</v>
      </c>
      <c r="D1603" t="s">
        <v>58</v>
      </c>
      <c r="E1603" t="s">
        <v>17</v>
      </c>
      <c r="F1603" t="s">
        <v>18</v>
      </c>
      <c r="G1603" t="s">
        <v>2043</v>
      </c>
      <c r="H1603">
        <v>159</v>
      </c>
      <c r="I1603">
        <v>3</v>
      </c>
      <c r="J1603" t="str">
        <f>VLOOKUP(Data_Sales[[#This Row],[Sales Person]],Data_Persons!$C$1:$D$9,2,FALSE)</f>
        <v>Jeff</v>
      </c>
      <c r="K1603">
        <f>INDEX(Data_Persons!$B$2:$D$10,MATCH(Data_Sales[[#This Row],[Sales Person]],Data_Persons!$C$2:$C$9,0),1)</f>
        <v>2</v>
      </c>
      <c r="L1603">
        <f>VLOOKUP(Data_Sales[[#This Row],[Manager]],Data_Persons!$A$1:$C$9,2,FALSE)</f>
        <v>3</v>
      </c>
      <c r="M1603">
        <f>Data_Sales[[#This Row],[Price]]*Data_Sales[[#This Row],[Quantity]]</f>
        <v>477</v>
      </c>
    </row>
    <row r="1604" spans="1:13" x14ac:dyDescent="0.35">
      <c r="A1604" t="s">
        <v>1641</v>
      </c>
      <c r="B1604" s="2">
        <v>44822</v>
      </c>
      <c r="C1604">
        <v>14</v>
      </c>
      <c r="D1604" t="s">
        <v>62</v>
      </c>
      <c r="E1604" t="s">
        <v>23</v>
      </c>
      <c r="F1604" t="s">
        <v>24</v>
      </c>
      <c r="G1604" t="s">
        <v>2043</v>
      </c>
      <c r="H1604">
        <v>159</v>
      </c>
      <c r="I1604">
        <v>7</v>
      </c>
      <c r="J1604" t="str">
        <f>VLOOKUP(Data_Sales[[#This Row],[Sales Person]],Data_Persons!$C$1:$D$9,2,FALSE)</f>
        <v>Sara</v>
      </c>
      <c r="K1604">
        <f>INDEX(Data_Persons!$B$2:$D$10,MATCH(Data_Sales[[#This Row],[Sales Person]],Data_Persons!$C$2:$C$9,0),1)</f>
        <v>5</v>
      </c>
      <c r="L1604">
        <f>VLOOKUP(Data_Sales[[#This Row],[Manager]],Data_Persons!$A$1:$C$9,2,FALSE)</f>
        <v>5</v>
      </c>
      <c r="M1604">
        <f>Data_Sales[[#This Row],[Price]]*Data_Sales[[#This Row],[Quantity]]</f>
        <v>1113</v>
      </c>
    </row>
    <row r="1605" spans="1:13" x14ac:dyDescent="0.35">
      <c r="A1605" t="s">
        <v>1642</v>
      </c>
      <c r="B1605" s="2">
        <v>44824</v>
      </c>
      <c r="C1605">
        <v>10</v>
      </c>
      <c r="D1605" t="s">
        <v>65</v>
      </c>
      <c r="E1605" t="s">
        <v>13</v>
      </c>
      <c r="F1605" t="s">
        <v>14</v>
      </c>
      <c r="G1605" t="s">
        <v>2043</v>
      </c>
      <c r="H1605">
        <v>159</v>
      </c>
      <c r="I1605">
        <v>9</v>
      </c>
      <c r="J1605" t="str">
        <f>VLOOKUP(Data_Sales[[#This Row],[Sales Person]],Data_Persons!$C$1:$D$9,2,FALSE)</f>
        <v>Steve</v>
      </c>
      <c r="K1605">
        <f>INDEX(Data_Persons!$B$2:$D$10,MATCH(Data_Sales[[#This Row],[Sales Person]],Data_Persons!$C$2:$C$9,0),1)</f>
        <v>4</v>
      </c>
      <c r="L1605">
        <f>VLOOKUP(Data_Sales[[#This Row],[Manager]],Data_Persons!$A$1:$C$9,2,FALSE)</f>
        <v>4</v>
      </c>
      <c r="M1605">
        <f>Data_Sales[[#This Row],[Price]]*Data_Sales[[#This Row],[Quantity]]</f>
        <v>1431</v>
      </c>
    </row>
    <row r="1606" spans="1:13" x14ac:dyDescent="0.35">
      <c r="A1606" t="s">
        <v>1643</v>
      </c>
      <c r="B1606" s="2">
        <v>44824</v>
      </c>
      <c r="C1606">
        <v>12</v>
      </c>
      <c r="D1606" t="s">
        <v>22</v>
      </c>
      <c r="E1606" t="s">
        <v>33</v>
      </c>
      <c r="F1606" t="s">
        <v>24</v>
      </c>
      <c r="G1606" t="s">
        <v>2043</v>
      </c>
      <c r="H1606">
        <v>159</v>
      </c>
      <c r="I1606">
        <v>8</v>
      </c>
      <c r="J1606" t="str">
        <f>VLOOKUP(Data_Sales[[#This Row],[Sales Person]],Data_Persons!$C$1:$D$9,2,FALSE)</f>
        <v>Steve</v>
      </c>
      <c r="K1606">
        <f>INDEX(Data_Persons!$B$2:$D$10,MATCH(Data_Sales[[#This Row],[Sales Person]],Data_Persons!$C$2:$C$9,0),1)</f>
        <v>6</v>
      </c>
      <c r="L1606">
        <f>VLOOKUP(Data_Sales[[#This Row],[Manager]],Data_Persons!$A$1:$C$9,2,FALSE)</f>
        <v>4</v>
      </c>
      <c r="M1606">
        <f>Data_Sales[[#This Row],[Price]]*Data_Sales[[#This Row],[Quantity]]</f>
        <v>1272</v>
      </c>
    </row>
    <row r="1607" spans="1:13" x14ac:dyDescent="0.35">
      <c r="A1607" t="s">
        <v>1644</v>
      </c>
      <c r="B1607" s="2">
        <v>44828</v>
      </c>
      <c r="C1607">
        <v>7</v>
      </c>
      <c r="D1607" t="s">
        <v>40</v>
      </c>
      <c r="E1607" t="s">
        <v>38</v>
      </c>
      <c r="F1607" t="s">
        <v>14</v>
      </c>
      <c r="G1607" t="s">
        <v>2043</v>
      </c>
      <c r="H1607">
        <v>159</v>
      </c>
      <c r="I1607">
        <v>5</v>
      </c>
      <c r="J1607" t="str">
        <f>VLOOKUP(Data_Sales[[#This Row],[Sales Person]],Data_Persons!$C$1:$D$9,2,FALSE)</f>
        <v>Philip</v>
      </c>
      <c r="K1607">
        <f>INDEX(Data_Persons!$B$2:$D$10,MATCH(Data_Sales[[#This Row],[Sales Person]],Data_Persons!$C$2:$C$9,0),1)</f>
        <v>8</v>
      </c>
      <c r="L1607">
        <f>VLOOKUP(Data_Sales[[#This Row],[Manager]],Data_Persons!$A$1:$C$9,2,FALSE)</f>
        <v>8</v>
      </c>
      <c r="M1607">
        <f>Data_Sales[[#This Row],[Price]]*Data_Sales[[#This Row],[Quantity]]</f>
        <v>795</v>
      </c>
    </row>
    <row r="1608" spans="1:13" x14ac:dyDescent="0.35">
      <c r="A1608" t="s">
        <v>1645</v>
      </c>
      <c r="B1608" s="2">
        <v>44828</v>
      </c>
      <c r="C1608">
        <v>2</v>
      </c>
      <c r="D1608" t="s">
        <v>71</v>
      </c>
      <c r="E1608" t="s">
        <v>27</v>
      </c>
      <c r="F1608" t="s">
        <v>18</v>
      </c>
      <c r="G1608" t="s">
        <v>2043</v>
      </c>
      <c r="H1608">
        <v>159</v>
      </c>
      <c r="I1608">
        <v>7</v>
      </c>
      <c r="J1608" t="str">
        <f>VLOOKUP(Data_Sales[[#This Row],[Sales Person]],Data_Persons!$C$1:$D$9,2,FALSE)</f>
        <v>Sara</v>
      </c>
      <c r="K1608">
        <f>INDEX(Data_Persons!$B$2:$D$10,MATCH(Data_Sales[[#This Row],[Sales Person]],Data_Persons!$C$2:$C$9,0),1)</f>
        <v>2</v>
      </c>
      <c r="L1608">
        <f>VLOOKUP(Data_Sales[[#This Row],[Manager]],Data_Persons!$A$1:$C$9,2,FALSE)</f>
        <v>5</v>
      </c>
      <c r="M1608">
        <f>Data_Sales[[#This Row],[Price]]*Data_Sales[[#This Row],[Quantity]]</f>
        <v>1113</v>
      </c>
    </row>
    <row r="1609" spans="1:13" x14ac:dyDescent="0.35">
      <c r="A1609" t="s">
        <v>1646</v>
      </c>
      <c r="B1609" s="2">
        <v>44832</v>
      </c>
      <c r="C1609">
        <v>12</v>
      </c>
      <c r="D1609" t="s">
        <v>22</v>
      </c>
      <c r="E1609" t="s">
        <v>23</v>
      </c>
      <c r="F1609" t="s">
        <v>24</v>
      </c>
      <c r="G1609" t="s">
        <v>2043</v>
      </c>
      <c r="H1609">
        <v>159</v>
      </c>
      <c r="I1609">
        <v>1</v>
      </c>
      <c r="J1609" t="str">
        <f>VLOOKUP(Data_Sales[[#This Row],[Sales Person]],Data_Persons!$C$1:$D$9,2,FALSE)</f>
        <v>Sara</v>
      </c>
      <c r="K1609">
        <f>INDEX(Data_Persons!$B$2:$D$10,MATCH(Data_Sales[[#This Row],[Sales Person]],Data_Persons!$C$2:$C$9,0),1)</f>
        <v>5</v>
      </c>
      <c r="L1609">
        <f>VLOOKUP(Data_Sales[[#This Row],[Manager]],Data_Persons!$A$1:$C$9,2,FALSE)</f>
        <v>5</v>
      </c>
      <c r="M1609">
        <f>Data_Sales[[#This Row],[Price]]*Data_Sales[[#This Row],[Quantity]]</f>
        <v>159</v>
      </c>
    </row>
    <row r="1610" spans="1:13" x14ac:dyDescent="0.35">
      <c r="A1610" t="s">
        <v>1647</v>
      </c>
      <c r="B1610" s="2">
        <v>44835</v>
      </c>
      <c r="C1610">
        <v>20</v>
      </c>
      <c r="D1610" t="s">
        <v>8</v>
      </c>
      <c r="E1610" t="s">
        <v>35</v>
      </c>
      <c r="F1610" t="s">
        <v>10</v>
      </c>
      <c r="G1610" t="s">
        <v>2043</v>
      </c>
      <c r="H1610">
        <v>159</v>
      </c>
      <c r="I1610">
        <v>1</v>
      </c>
      <c r="J1610" t="str">
        <f>VLOOKUP(Data_Sales[[#This Row],[Sales Person]],Data_Persons!$C$1:$D$9,2,FALSE)</f>
        <v>Jeff</v>
      </c>
      <c r="K1610">
        <f>INDEX(Data_Persons!$B$2:$D$10,MATCH(Data_Sales[[#This Row],[Sales Person]],Data_Persons!$C$2:$C$9,0),1)</f>
        <v>5</v>
      </c>
      <c r="L1610">
        <f>VLOOKUP(Data_Sales[[#This Row],[Manager]],Data_Persons!$A$1:$C$9,2,FALSE)</f>
        <v>3</v>
      </c>
      <c r="M1610">
        <f>Data_Sales[[#This Row],[Price]]*Data_Sales[[#This Row],[Quantity]]</f>
        <v>159</v>
      </c>
    </row>
    <row r="1611" spans="1:13" x14ac:dyDescent="0.35">
      <c r="A1611" t="s">
        <v>1648</v>
      </c>
      <c r="B1611" s="2">
        <v>44836</v>
      </c>
      <c r="C1611">
        <v>13</v>
      </c>
      <c r="D1611" t="s">
        <v>32</v>
      </c>
      <c r="E1611" t="s">
        <v>33</v>
      </c>
      <c r="F1611" t="s">
        <v>24</v>
      </c>
      <c r="G1611" t="s">
        <v>2043</v>
      </c>
      <c r="H1611">
        <v>159</v>
      </c>
      <c r="I1611">
        <v>5</v>
      </c>
      <c r="J1611" t="str">
        <f>VLOOKUP(Data_Sales[[#This Row],[Sales Person]],Data_Persons!$C$1:$D$9,2,FALSE)</f>
        <v>Steve</v>
      </c>
      <c r="K1611">
        <f>INDEX(Data_Persons!$B$2:$D$10,MATCH(Data_Sales[[#This Row],[Sales Person]],Data_Persons!$C$2:$C$9,0),1)</f>
        <v>6</v>
      </c>
      <c r="L1611">
        <f>VLOOKUP(Data_Sales[[#This Row],[Manager]],Data_Persons!$A$1:$C$9,2,FALSE)</f>
        <v>4</v>
      </c>
      <c r="M1611">
        <f>Data_Sales[[#This Row],[Price]]*Data_Sales[[#This Row],[Quantity]]</f>
        <v>795</v>
      </c>
    </row>
    <row r="1612" spans="1:13" x14ac:dyDescent="0.35">
      <c r="A1612" t="s">
        <v>1649</v>
      </c>
      <c r="B1612" s="2">
        <v>44838</v>
      </c>
      <c r="C1612">
        <v>19</v>
      </c>
      <c r="D1612" t="s">
        <v>29</v>
      </c>
      <c r="E1612" t="s">
        <v>9</v>
      </c>
      <c r="F1612" t="s">
        <v>10</v>
      </c>
      <c r="G1612" t="s">
        <v>2043</v>
      </c>
      <c r="H1612">
        <v>159</v>
      </c>
      <c r="I1612">
        <v>3</v>
      </c>
      <c r="J1612" t="str">
        <f>VLOOKUP(Data_Sales[[#This Row],[Sales Person]],Data_Persons!$C$1:$D$9,2,FALSE)</f>
        <v>Jeff</v>
      </c>
      <c r="K1612">
        <f>INDEX(Data_Persons!$B$2:$D$10,MATCH(Data_Sales[[#This Row],[Sales Person]],Data_Persons!$C$2:$C$9,0),1)</f>
        <v>3</v>
      </c>
      <c r="L1612">
        <f>VLOOKUP(Data_Sales[[#This Row],[Manager]],Data_Persons!$A$1:$C$9,2,FALSE)</f>
        <v>3</v>
      </c>
      <c r="M1612">
        <f>Data_Sales[[#This Row],[Price]]*Data_Sales[[#This Row],[Quantity]]</f>
        <v>477</v>
      </c>
    </row>
    <row r="1613" spans="1:13" x14ac:dyDescent="0.35">
      <c r="A1613" t="s">
        <v>1650</v>
      </c>
      <c r="B1613" s="2">
        <v>44841</v>
      </c>
      <c r="C1613">
        <v>6</v>
      </c>
      <c r="D1613" t="s">
        <v>12</v>
      </c>
      <c r="E1613" t="s">
        <v>38</v>
      </c>
      <c r="F1613" t="s">
        <v>14</v>
      </c>
      <c r="G1613" t="s">
        <v>2043</v>
      </c>
      <c r="H1613">
        <v>159</v>
      </c>
      <c r="I1613">
        <v>4</v>
      </c>
      <c r="J1613" t="str">
        <f>VLOOKUP(Data_Sales[[#This Row],[Sales Person]],Data_Persons!$C$1:$D$9,2,FALSE)</f>
        <v>Philip</v>
      </c>
      <c r="K1613">
        <f>INDEX(Data_Persons!$B$2:$D$10,MATCH(Data_Sales[[#This Row],[Sales Person]],Data_Persons!$C$2:$C$9,0),1)</f>
        <v>8</v>
      </c>
      <c r="L1613">
        <f>VLOOKUP(Data_Sales[[#This Row],[Manager]],Data_Persons!$A$1:$C$9,2,FALSE)</f>
        <v>8</v>
      </c>
      <c r="M1613">
        <f>Data_Sales[[#This Row],[Price]]*Data_Sales[[#This Row],[Quantity]]</f>
        <v>636</v>
      </c>
    </row>
    <row r="1614" spans="1:13" x14ac:dyDescent="0.35">
      <c r="A1614" t="s">
        <v>1651</v>
      </c>
      <c r="B1614" s="2">
        <v>44841</v>
      </c>
      <c r="C1614">
        <v>15</v>
      </c>
      <c r="D1614" t="s">
        <v>46</v>
      </c>
      <c r="E1614" t="s">
        <v>23</v>
      </c>
      <c r="F1614" t="s">
        <v>24</v>
      </c>
      <c r="G1614" t="s">
        <v>2043</v>
      </c>
      <c r="H1614">
        <v>159</v>
      </c>
      <c r="I1614">
        <v>1</v>
      </c>
      <c r="J1614" t="str">
        <f>VLOOKUP(Data_Sales[[#This Row],[Sales Person]],Data_Persons!$C$1:$D$9,2,FALSE)</f>
        <v>Sara</v>
      </c>
      <c r="K1614">
        <f>INDEX(Data_Persons!$B$2:$D$10,MATCH(Data_Sales[[#This Row],[Sales Person]],Data_Persons!$C$2:$C$9,0),1)</f>
        <v>5</v>
      </c>
      <c r="L1614">
        <f>VLOOKUP(Data_Sales[[#This Row],[Manager]],Data_Persons!$A$1:$C$9,2,FALSE)</f>
        <v>5</v>
      </c>
      <c r="M1614">
        <f>Data_Sales[[#This Row],[Price]]*Data_Sales[[#This Row],[Quantity]]</f>
        <v>159</v>
      </c>
    </row>
    <row r="1615" spans="1:13" x14ac:dyDescent="0.35">
      <c r="A1615" t="s">
        <v>1652</v>
      </c>
      <c r="B1615" s="2">
        <v>44842</v>
      </c>
      <c r="C1615">
        <v>10</v>
      </c>
      <c r="D1615" t="s">
        <v>65</v>
      </c>
      <c r="E1615" t="s">
        <v>38</v>
      </c>
      <c r="F1615" t="s">
        <v>14</v>
      </c>
      <c r="G1615" t="s">
        <v>2043</v>
      </c>
      <c r="H1615">
        <v>159</v>
      </c>
      <c r="I1615">
        <v>6</v>
      </c>
      <c r="J1615" t="str">
        <f>VLOOKUP(Data_Sales[[#This Row],[Sales Person]],Data_Persons!$C$1:$D$9,2,FALSE)</f>
        <v>Philip</v>
      </c>
      <c r="K1615">
        <f>INDEX(Data_Persons!$B$2:$D$10,MATCH(Data_Sales[[#This Row],[Sales Person]],Data_Persons!$C$2:$C$9,0),1)</f>
        <v>8</v>
      </c>
      <c r="L1615">
        <f>VLOOKUP(Data_Sales[[#This Row],[Manager]],Data_Persons!$A$1:$C$9,2,FALSE)</f>
        <v>8</v>
      </c>
      <c r="M1615">
        <f>Data_Sales[[#This Row],[Price]]*Data_Sales[[#This Row],[Quantity]]</f>
        <v>954</v>
      </c>
    </row>
    <row r="1616" spans="1:13" x14ac:dyDescent="0.35">
      <c r="A1616" t="s">
        <v>1653</v>
      </c>
      <c r="B1616" s="2">
        <v>44843</v>
      </c>
      <c r="C1616">
        <v>11</v>
      </c>
      <c r="D1616" t="s">
        <v>112</v>
      </c>
      <c r="E1616" t="s">
        <v>33</v>
      </c>
      <c r="F1616" t="s">
        <v>24</v>
      </c>
      <c r="G1616" t="s">
        <v>2043</v>
      </c>
      <c r="H1616">
        <v>159</v>
      </c>
      <c r="I1616">
        <v>0</v>
      </c>
      <c r="J1616" t="str">
        <f>VLOOKUP(Data_Sales[[#This Row],[Sales Person]],Data_Persons!$C$1:$D$9,2,FALSE)</f>
        <v>Steve</v>
      </c>
      <c r="K1616">
        <f>INDEX(Data_Persons!$B$2:$D$10,MATCH(Data_Sales[[#This Row],[Sales Person]],Data_Persons!$C$2:$C$9,0),1)</f>
        <v>6</v>
      </c>
      <c r="L1616">
        <f>VLOOKUP(Data_Sales[[#This Row],[Manager]],Data_Persons!$A$1:$C$9,2,FALSE)</f>
        <v>4</v>
      </c>
      <c r="M1616">
        <f>Data_Sales[[#This Row],[Price]]*Data_Sales[[#This Row],[Quantity]]</f>
        <v>0</v>
      </c>
    </row>
    <row r="1617" spans="1:13" x14ac:dyDescent="0.35">
      <c r="A1617" t="s">
        <v>1654</v>
      </c>
      <c r="B1617" s="2">
        <v>44849</v>
      </c>
      <c r="C1617">
        <v>5</v>
      </c>
      <c r="D1617" t="s">
        <v>20</v>
      </c>
      <c r="E1617" t="s">
        <v>17</v>
      </c>
      <c r="F1617" t="s">
        <v>18</v>
      </c>
      <c r="G1617" t="s">
        <v>2043</v>
      </c>
      <c r="H1617">
        <v>159</v>
      </c>
      <c r="I1617">
        <v>7</v>
      </c>
      <c r="J1617" t="str">
        <f>VLOOKUP(Data_Sales[[#This Row],[Sales Person]],Data_Persons!$C$1:$D$9,2,FALSE)</f>
        <v>Jeff</v>
      </c>
      <c r="K1617">
        <f>INDEX(Data_Persons!$B$2:$D$10,MATCH(Data_Sales[[#This Row],[Sales Person]],Data_Persons!$C$2:$C$9,0),1)</f>
        <v>2</v>
      </c>
      <c r="L1617">
        <f>VLOOKUP(Data_Sales[[#This Row],[Manager]],Data_Persons!$A$1:$C$9,2,FALSE)</f>
        <v>3</v>
      </c>
      <c r="M1617">
        <f>Data_Sales[[#This Row],[Price]]*Data_Sales[[#This Row],[Quantity]]</f>
        <v>1113</v>
      </c>
    </row>
    <row r="1618" spans="1:13" x14ac:dyDescent="0.35">
      <c r="A1618" t="s">
        <v>1655</v>
      </c>
      <c r="B1618" s="2">
        <v>44200</v>
      </c>
      <c r="C1618">
        <v>16</v>
      </c>
      <c r="D1618" t="s">
        <v>89</v>
      </c>
      <c r="E1618" t="s">
        <v>35</v>
      </c>
      <c r="F1618" t="s">
        <v>10</v>
      </c>
      <c r="G1618" t="s">
        <v>2044</v>
      </c>
      <c r="H1618">
        <v>69</v>
      </c>
      <c r="I1618">
        <v>4</v>
      </c>
      <c r="J1618" t="str">
        <f>VLOOKUP(Data_Sales[[#This Row],[Sales Person]],Data_Persons!$C$1:$D$9,2,FALSE)</f>
        <v>Jeff</v>
      </c>
      <c r="K1618">
        <f>INDEX(Data_Persons!$B$2:$D$10,MATCH(Data_Sales[[#This Row],[Sales Person]],Data_Persons!$C$2:$C$9,0),1)</f>
        <v>5</v>
      </c>
      <c r="L1618">
        <f>VLOOKUP(Data_Sales[[#This Row],[Manager]],Data_Persons!$A$1:$C$9,2,FALSE)</f>
        <v>3</v>
      </c>
      <c r="M1618">
        <f>Data_Sales[[#This Row],[Price]]*Data_Sales[[#This Row],[Quantity]]</f>
        <v>276</v>
      </c>
    </row>
    <row r="1619" spans="1:13" x14ac:dyDescent="0.35">
      <c r="A1619" t="s">
        <v>1656</v>
      </c>
      <c r="B1619" s="2">
        <v>44202</v>
      </c>
      <c r="C1619">
        <v>13</v>
      </c>
      <c r="D1619" t="s">
        <v>32</v>
      </c>
      <c r="E1619" t="s">
        <v>23</v>
      </c>
      <c r="F1619" t="s">
        <v>24</v>
      </c>
      <c r="G1619" t="s">
        <v>2044</v>
      </c>
      <c r="H1619">
        <v>69</v>
      </c>
      <c r="I1619">
        <v>0</v>
      </c>
      <c r="J1619" t="str">
        <f>VLOOKUP(Data_Sales[[#This Row],[Sales Person]],Data_Persons!$C$1:$D$9,2,FALSE)</f>
        <v>Sara</v>
      </c>
      <c r="K1619">
        <f>INDEX(Data_Persons!$B$2:$D$10,MATCH(Data_Sales[[#This Row],[Sales Person]],Data_Persons!$C$2:$C$9,0),1)</f>
        <v>5</v>
      </c>
      <c r="L1619">
        <f>VLOOKUP(Data_Sales[[#This Row],[Manager]],Data_Persons!$A$1:$C$9,2,FALSE)</f>
        <v>5</v>
      </c>
      <c r="M1619">
        <f>Data_Sales[[#This Row],[Price]]*Data_Sales[[#This Row],[Quantity]]</f>
        <v>0</v>
      </c>
    </row>
    <row r="1620" spans="1:13" x14ac:dyDescent="0.35">
      <c r="A1620" t="s">
        <v>1657</v>
      </c>
      <c r="B1620" s="2">
        <v>44203</v>
      </c>
      <c r="C1620">
        <v>10</v>
      </c>
      <c r="D1620" t="s">
        <v>65</v>
      </c>
      <c r="E1620" t="s">
        <v>13</v>
      </c>
      <c r="F1620" t="s">
        <v>14</v>
      </c>
      <c r="G1620" t="s">
        <v>2044</v>
      </c>
      <c r="H1620">
        <v>69</v>
      </c>
      <c r="I1620">
        <v>2</v>
      </c>
      <c r="J1620" t="str">
        <f>VLOOKUP(Data_Sales[[#This Row],[Sales Person]],Data_Persons!$C$1:$D$9,2,FALSE)</f>
        <v>Steve</v>
      </c>
      <c r="K1620">
        <f>INDEX(Data_Persons!$B$2:$D$10,MATCH(Data_Sales[[#This Row],[Sales Person]],Data_Persons!$C$2:$C$9,0),1)</f>
        <v>4</v>
      </c>
      <c r="L1620">
        <f>VLOOKUP(Data_Sales[[#This Row],[Manager]],Data_Persons!$A$1:$C$9,2,FALSE)</f>
        <v>4</v>
      </c>
      <c r="M1620">
        <f>Data_Sales[[#This Row],[Price]]*Data_Sales[[#This Row],[Quantity]]</f>
        <v>138</v>
      </c>
    </row>
    <row r="1621" spans="1:13" x14ac:dyDescent="0.35">
      <c r="A1621" t="s">
        <v>1658</v>
      </c>
      <c r="B1621" s="2">
        <v>44203</v>
      </c>
      <c r="C1621">
        <v>10</v>
      </c>
      <c r="D1621" t="s">
        <v>65</v>
      </c>
      <c r="E1621" t="s">
        <v>13</v>
      </c>
      <c r="F1621" t="s">
        <v>14</v>
      </c>
      <c r="G1621" t="s">
        <v>2044</v>
      </c>
      <c r="H1621">
        <v>69</v>
      </c>
      <c r="I1621">
        <v>2</v>
      </c>
      <c r="J1621" t="str">
        <f>VLOOKUP(Data_Sales[[#This Row],[Sales Person]],Data_Persons!$C$1:$D$9,2,FALSE)</f>
        <v>Steve</v>
      </c>
      <c r="K1621">
        <f>INDEX(Data_Persons!$B$2:$D$10,MATCH(Data_Sales[[#This Row],[Sales Person]],Data_Persons!$C$2:$C$9,0),1)</f>
        <v>4</v>
      </c>
      <c r="L1621">
        <f>VLOOKUP(Data_Sales[[#This Row],[Manager]],Data_Persons!$A$1:$C$9,2,FALSE)</f>
        <v>4</v>
      </c>
      <c r="M1621">
        <f>Data_Sales[[#This Row],[Price]]*Data_Sales[[#This Row],[Quantity]]</f>
        <v>138</v>
      </c>
    </row>
    <row r="1622" spans="1:13" x14ac:dyDescent="0.35">
      <c r="A1622" t="s">
        <v>1659</v>
      </c>
      <c r="B1622" s="2">
        <v>44206</v>
      </c>
      <c r="C1622">
        <v>6</v>
      </c>
      <c r="D1622" t="s">
        <v>12</v>
      </c>
      <c r="E1622" t="s">
        <v>13</v>
      </c>
      <c r="F1622" t="s">
        <v>14</v>
      </c>
      <c r="G1622" t="s">
        <v>2044</v>
      </c>
      <c r="H1622">
        <v>69</v>
      </c>
      <c r="I1622">
        <v>2</v>
      </c>
      <c r="J1622" t="str">
        <f>VLOOKUP(Data_Sales[[#This Row],[Sales Person]],Data_Persons!$C$1:$D$9,2,FALSE)</f>
        <v>Steve</v>
      </c>
      <c r="K1622">
        <f>INDEX(Data_Persons!$B$2:$D$10,MATCH(Data_Sales[[#This Row],[Sales Person]],Data_Persons!$C$2:$C$9,0),1)</f>
        <v>4</v>
      </c>
      <c r="L1622">
        <f>VLOOKUP(Data_Sales[[#This Row],[Manager]],Data_Persons!$A$1:$C$9,2,FALSE)</f>
        <v>4</v>
      </c>
      <c r="M1622">
        <f>Data_Sales[[#This Row],[Price]]*Data_Sales[[#This Row],[Quantity]]</f>
        <v>138</v>
      </c>
    </row>
    <row r="1623" spans="1:13" x14ac:dyDescent="0.35">
      <c r="A1623" t="s">
        <v>1660</v>
      </c>
      <c r="B1623" s="2">
        <v>44208</v>
      </c>
      <c r="C1623">
        <v>19</v>
      </c>
      <c r="D1623" t="s">
        <v>29</v>
      </c>
      <c r="E1623" t="s">
        <v>9</v>
      </c>
      <c r="F1623" t="s">
        <v>10</v>
      </c>
      <c r="G1623" t="s">
        <v>2044</v>
      </c>
      <c r="H1623">
        <v>69</v>
      </c>
      <c r="I1623">
        <v>8</v>
      </c>
      <c r="J1623" t="str">
        <f>VLOOKUP(Data_Sales[[#This Row],[Sales Person]],Data_Persons!$C$1:$D$9,2,FALSE)</f>
        <v>Jeff</v>
      </c>
      <c r="K1623">
        <f>INDEX(Data_Persons!$B$2:$D$10,MATCH(Data_Sales[[#This Row],[Sales Person]],Data_Persons!$C$2:$C$9,0),1)</f>
        <v>3</v>
      </c>
      <c r="L1623">
        <f>VLOOKUP(Data_Sales[[#This Row],[Manager]],Data_Persons!$A$1:$C$9,2,FALSE)</f>
        <v>3</v>
      </c>
      <c r="M1623">
        <f>Data_Sales[[#This Row],[Price]]*Data_Sales[[#This Row],[Quantity]]</f>
        <v>552</v>
      </c>
    </row>
    <row r="1624" spans="1:13" x14ac:dyDescent="0.35">
      <c r="A1624" t="s">
        <v>1661</v>
      </c>
      <c r="B1624" s="2">
        <v>44209</v>
      </c>
      <c r="C1624">
        <v>17</v>
      </c>
      <c r="D1624" t="s">
        <v>60</v>
      </c>
      <c r="E1624" t="s">
        <v>9</v>
      </c>
      <c r="F1624" t="s">
        <v>10</v>
      </c>
      <c r="G1624" t="s">
        <v>2044</v>
      </c>
      <c r="H1624">
        <v>69</v>
      </c>
      <c r="I1624">
        <v>5</v>
      </c>
      <c r="J1624" t="str">
        <f>VLOOKUP(Data_Sales[[#This Row],[Sales Person]],Data_Persons!$C$1:$D$9,2,FALSE)</f>
        <v>Jeff</v>
      </c>
      <c r="K1624">
        <f>INDEX(Data_Persons!$B$2:$D$10,MATCH(Data_Sales[[#This Row],[Sales Person]],Data_Persons!$C$2:$C$9,0),1)</f>
        <v>3</v>
      </c>
      <c r="L1624">
        <f>VLOOKUP(Data_Sales[[#This Row],[Manager]],Data_Persons!$A$1:$C$9,2,FALSE)</f>
        <v>3</v>
      </c>
      <c r="M1624">
        <f>Data_Sales[[#This Row],[Price]]*Data_Sales[[#This Row],[Quantity]]</f>
        <v>345</v>
      </c>
    </row>
    <row r="1625" spans="1:13" x14ac:dyDescent="0.35">
      <c r="A1625" t="s">
        <v>1662</v>
      </c>
      <c r="B1625" s="2">
        <v>44209</v>
      </c>
      <c r="C1625">
        <v>16</v>
      </c>
      <c r="D1625" t="s">
        <v>89</v>
      </c>
      <c r="E1625" t="s">
        <v>35</v>
      </c>
      <c r="F1625" t="s">
        <v>10</v>
      </c>
      <c r="G1625" t="s">
        <v>2044</v>
      </c>
      <c r="H1625">
        <v>69</v>
      </c>
      <c r="I1625">
        <v>1</v>
      </c>
      <c r="J1625" t="str">
        <f>VLOOKUP(Data_Sales[[#This Row],[Sales Person]],Data_Persons!$C$1:$D$9,2,FALSE)</f>
        <v>Jeff</v>
      </c>
      <c r="K1625">
        <f>INDEX(Data_Persons!$B$2:$D$10,MATCH(Data_Sales[[#This Row],[Sales Person]],Data_Persons!$C$2:$C$9,0),1)</f>
        <v>5</v>
      </c>
      <c r="L1625">
        <f>VLOOKUP(Data_Sales[[#This Row],[Manager]],Data_Persons!$A$1:$C$9,2,FALSE)</f>
        <v>3</v>
      </c>
      <c r="M1625">
        <f>Data_Sales[[#This Row],[Price]]*Data_Sales[[#This Row],[Quantity]]</f>
        <v>69</v>
      </c>
    </row>
    <row r="1626" spans="1:13" x14ac:dyDescent="0.35">
      <c r="A1626" t="s">
        <v>1663</v>
      </c>
      <c r="B1626" s="2">
        <v>44209</v>
      </c>
      <c r="C1626">
        <v>1</v>
      </c>
      <c r="D1626" t="s">
        <v>58</v>
      </c>
      <c r="E1626" t="s">
        <v>27</v>
      </c>
      <c r="F1626" t="s">
        <v>18</v>
      </c>
      <c r="G1626" t="s">
        <v>2044</v>
      </c>
      <c r="H1626">
        <v>69</v>
      </c>
      <c r="I1626">
        <v>2</v>
      </c>
      <c r="J1626" t="str">
        <f>VLOOKUP(Data_Sales[[#This Row],[Sales Person]],Data_Persons!$C$1:$D$9,2,FALSE)</f>
        <v>Sara</v>
      </c>
      <c r="K1626">
        <f>INDEX(Data_Persons!$B$2:$D$10,MATCH(Data_Sales[[#This Row],[Sales Person]],Data_Persons!$C$2:$C$9,0),1)</f>
        <v>2</v>
      </c>
      <c r="L1626">
        <f>VLOOKUP(Data_Sales[[#This Row],[Manager]],Data_Persons!$A$1:$C$9,2,FALSE)</f>
        <v>5</v>
      </c>
      <c r="M1626">
        <f>Data_Sales[[#This Row],[Price]]*Data_Sales[[#This Row],[Quantity]]</f>
        <v>138</v>
      </c>
    </row>
    <row r="1627" spans="1:13" x14ac:dyDescent="0.35">
      <c r="A1627" t="s">
        <v>1664</v>
      </c>
      <c r="B1627" s="2">
        <v>44210</v>
      </c>
      <c r="C1627">
        <v>17</v>
      </c>
      <c r="D1627" t="s">
        <v>60</v>
      </c>
      <c r="E1627" t="s">
        <v>9</v>
      </c>
      <c r="F1627" t="s">
        <v>10</v>
      </c>
      <c r="G1627" t="s">
        <v>2044</v>
      </c>
      <c r="H1627">
        <v>69</v>
      </c>
      <c r="I1627">
        <v>7</v>
      </c>
      <c r="J1627" t="str">
        <f>VLOOKUP(Data_Sales[[#This Row],[Sales Person]],Data_Persons!$C$1:$D$9,2,FALSE)</f>
        <v>Jeff</v>
      </c>
      <c r="K1627">
        <f>INDEX(Data_Persons!$B$2:$D$10,MATCH(Data_Sales[[#This Row],[Sales Person]],Data_Persons!$C$2:$C$9,0),1)</f>
        <v>3</v>
      </c>
      <c r="L1627">
        <f>VLOOKUP(Data_Sales[[#This Row],[Manager]],Data_Persons!$A$1:$C$9,2,FALSE)</f>
        <v>3</v>
      </c>
      <c r="M1627">
        <f>Data_Sales[[#This Row],[Price]]*Data_Sales[[#This Row],[Quantity]]</f>
        <v>483</v>
      </c>
    </row>
    <row r="1628" spans="1:13" x14ac:dyDescent="0.35">
      <c r="A1628" t="s">
        <v>1665</v>
      </c>
      <c r="B1628" s="2">
        <v>44211</v>
      </c>
      <c r="C1628">
        <v>20</v>
      </c>
      <c r="D1628" t="s">
        <v>8</v>
      </c>
      <c r="E1628" t="s">
        <v>9</v>
      </c>
      <c r="F1628" t="s">
        <v>10</v>
      </c>
      <c r="G1628" t="s">
        <v>2044</v>
      </c>
      <c r="H1628">
        <v>69</v>
      </c>
      <c r="I1628">
        <v>9</v>
      </c>
      <c r="J1628" t="str">
        <f>VLOOKUP(Data_Sales[[#This Row],[Sales Person]],Data_Persons!$C$1:$D$9,2,FALSE)</f>
        <v>Jeff</v>
      </c>
      <c r="K1628">
        <f>INDEX(Data_Persons!$B$2:$D$10,MATCH(Data_Sales[[#This Row],[Sales Person]],Data_Persons!$C$2:$C$9,0),1)</f>
        <v>3</v>
      </c>
      <c r="L1628">
        <f>VLOOKUP(Data_Sales[[#This Row],[Manager]],Data_Persons!$A$1:$C$9,2,FALSE)</f>
        <v>3</v>
      </c>
      <c r="M1628">
        <f>Data_Sales[[#This Row],[Price]]*Data_Sales[[#This Row],[Quantity]]</f>
        <v>621</v>
      </c>
    </row>
    <row r="1629" spans="1:13" x14ac:dyDescent="0.35">
      <c r="A1629" t="s">
        <v>1666</v>
      </c>
      <c r="B1629" s="2">
        <v>44211</v>
      </c>
      <c r="C1629">
        <v>11</v>
      </c>
      <c r="D1629" t="s">
        <v>112</v>
      </c>
      <c r="E1629" t="s">
        <v>23</v>
      </c>
      <c r="F1629" t="s">
        <v>24</v>
      </c>
      <c r="G1629" t="s">
        <v>2044</v>
      </c>
      <c r="H1629">
        <v>69</v>
      </c>
      <c r="I1629">
        <v>9</v>
      </c>
      <c r="J1629" t="str">
        <f>VLOOKUP(Data_Sales[[#This Row],[Sales Person]],Data_Persons!$C$1:$D$9,2,FALSE)</f>
        <v>Sara</v>
      </c>
      <c r="K1629">
        <f>INDEX(Data_Persons!$B$2:$D$10,MATCH(Data_Sales[[#This Row],[Sales Person]],Data_Persons!$C$2:$C$9,0),1)</f>
        <v>5</v>
      </c>
      <c r="L1629">
        <f>VLOOKUP(Data_Sales[[#This Row],[Manager]],Data_Persons!$A$1:$C$9,2,FALSE)</f>
        <v>5</v>
      </c>
      <c r="M1629">
        <f>Data_Sales[[#This Row],[Price]]*Data_Sales[[#This Row],[Quantity]]</f>
        <v>621</v>
      </c>
    </row>
    <row r="1630" spans="1:13" x14ac:dyDescent="0.35">
      <c r="A1630" t="s">
        <v>1667</v>
      </c>
      <c r="B1630" s="2">
        <v>44216</v>
      </c>
      <c r="C1630">
        <v>16</v>
      </c>
      <c r="D1630" t="s">
        <v>89</v>
      </c>
      <c r="E1630" t="s">
        <v>35</v>
      </c>
      <c r="F1630" t="s">
        <v>10</v>
      </c>
      <c r="G1630" t="s">
        <v>2044</v>
      </c>
      <c r="H1630">
        <v>69</v>
      </c>
      <c r="I1630">
        <v>2</v>
      </c>
      <c r="J1630" t="str">
        <f>VLOOKUP(Data_Sales[[#This Row],[Sales Person]],Data_Persons!$C$1:$D$9,2,FALSE)</f>
        <v>Jeff</v>
      </c>
      <c r="K1630">
        <f>INDEX(Data_Persons!$B$2:$D$10,MATCH(Data_Sales[[#This Row],[Sales Person]],Data_Persons!$C$2:$C$9,0),1)</f>
        <v>5</v>
      </c>
      <c r="L1630">
        <f>VLOOKUP(Data_Sales[[#This Row],[Manager]],Data_Persons!$A$1:$C$9,2,FALSE)</f>
        <v>3</v>
      </c>
      <c r="M1630">
        <f>Data_Sales[[#This Row],[Price]]*Data_Sales[[#This Row],[Quantity]]</f>
        <v>138</v>
      </c>
    </row>
    <row r="1631" spans="1:13" x14ac:dyDescent="0.35">
      <c r="A1631" t="s">
        <v>1668</v>
      </c>
      <c r="B1631" s="2">
        <v>44220</v>
      </c>
      <c r="C1631">
        <v>18</v>
      </c>
      <c r="D1631" t="s">
        <v>49</v>
      </c>
      <c r="E1631" t="s">
        <v>35</v>
      </c>
      <c r="F1631" t="s">
        <v>10</v>
      </c>
      <c r="G1631" t="s">
        <v>2044</v>
      </c>
      <c r="H1631">
        <v>69</v>
      </c>
      <c r="I1631">
        <v>7</v>
      </c>
      <c r="J1631" t="str">
        <f>VLOOKUP(Data_Sales[[#This Row],[Sales Person]],Data_Persons!$C$1:$D$9,2,FALSE)</f>
        <v>Jeff</v>
      </c>
      <c r="K1631">
        <f>INDEX(Data_Persons!$B$2:$D$10,MATCH(Data_Sales[[#This Row],[Sales Person]],Data_Persons!$C$2:$C$9,0),1)</f>
        <v>5</v>
      </c>
      <c r="L1631">
        <f>VLOOKUP(Data_Sales[[#This Row],[Manager]],Data_Persons!$A$1:$C$9,2,FALSE)</f>
        <v>3</v>
      </c>
      <c r="M1631">
        <f>Data_Sales[[#This Row],[Price]]*Data_Sales[[#This Row],[Quantity]]</f>
        <v>483</v>
      </c>
    </row>
    <row r="1632" spans="1:13" x14ac:dyDescent="0.35">
      <c r="A1632" t="s">
        <v>1669</v>
      </c>
      <c r="B1632" s="2">
        <v>44220</v>
      </c>
      <c r="C1632">
        <v>8</v>
      </c>
      <c r="D1632" t="s">
        <v>73</v>
      </c>
      <c r="E1632" t="s">
        <v>13</v>
      </c>
      <c r="F1632" t="s">
        <v>14</v>
      </c>
      <c r="G1632" t="s">
        <v>2044</v>
      </c>
      <c r="H1632">
        <v>69</v>
      </c>
      <c r="I1632">
        <v>2</v>
      </c>
      <c r="J1632" t="str">
        <f>VLOOKUP(Data_Sales[[#This Row],[Sales Person]],Data_Persons!$C$1:$D$9,2,FALSE)</f>
        <v>Steve</v>
      </c>
      <c r="K1632">
        <f>INDEX(Data_Persons!$B$2:$D$10,MATCH(Data_Sales[[#This Row],[Sales Person]],Data_Persons!$C$2:$C$9,0),1)</f>
        <v>4</v>
      </c>
      <c r="L1632">
        <f>VLOOKUP(Data_Sales[[#This Row],[Manager]],Data_Persons!$A$1:$C$9,2,FALSE)</f>
        <v>4</v>
      </c>
      <c r="M1632">
        <f>Data_Sales[[#This Row],[Price]]*Data_Sales[[#This Row],[Quantity]]</f>
        <v>138</v>
      </c>
    </row>
    <row r="1633" spans="1:13" x14ac:dyDescent="0.35">
      <c r="A1633" t="s">
        <v>1670</v>
      </c>
      <c r="B1633" s="2">
        <v>44220</v>
      </c>
      <c r="C1633">
        <v>5</v>
      </c>
      <c r="D1633" t="s">
        <v>20</v>
      </c>
      <c r="E1633" t="s">
        <v>17</v>
      </c>
      <c r="F1633" t="s">
        <v>18</v>
      </c>
      <c r="G1633" t="s">
        <v>2044</v>
      </c>
      <c r="H1633">
        <v>69</v>
      </c>
      <c r="I1633">
        <v>1</v>
      </c>
      <c r="J1633" t="str">
        <f>VLOOKUP(Data_Sales[[#This Row],[Sales Person]],Data_Persons!$C$1:$D$9,2,FALSE)</f>
        <v>Jeff</v>
      </c>
      <c r="K1633">
        <f>INDEX(Data_Persons!$B$2:$D$10,MATCH(Data_Sales[[#This Row],[Sales Person]],Data_Persons!$C$2:$C$9,0),1)</f>
        <v>2</v>
      </c>
      <c r="L1633">
        <f>VLOOKUP(Data_Sales[[#This Row],[Manager]],Data_Persons!$A$1:$C$9,2,FALSE)</f>
        <v>3</v>
      </c>
      <c r="M1633">
        <f>Data_Sales[[#This Row],[Price]]*Data_Sales[[#This Row],[Quantity]]</f>
        <v>69</v>
      </c>
    </row>
    <row r="1634" spans="1:13" x14ac:dyDescent="0.35">
      <c r="A1634" t="s">
        <v>1671</v>
      </c>
      <c r="B1634" s="2">
        <v>44220</v>
      </c>
      <c r="C1634">
        <v>10</v>
      </c>
      <c r="D1634" t="s">
        <v>65</v>
      </c>
      <c r="E1634" t="s">
        <v>13</v>
      </c>
      <c r="F1634" t="s">
        <v>14</v>
      </c>
      <c r="G1634" t="s">
        <v>2044</v>
      </c>
      <c r="H1634">
        <v>69</v>
      </c>
      <c r="I1634">
        <v>2</v>
      </c>
      <c r="J1634" t="str">
        <f>VLOOKUP(Data_Sales[[#This Row],[Sales Person]],Data_Persons!$C$1:$D$9,2,FALSE)</f>
        <v>Steve</v>
      </c>
      <c r="K1634">
        <f>INDEX(Data_Persons!$B$2:$D$10,MATCH(Data_Sales[[#This Row],[Sales Person]],Data_Persons!$C$2:$C$9,0),1)</f>
        <v>4</v>
      </c>
      <c r="L1634">
        <f>VLOOKUP(Data_Sales[[#This Row],[Manager]],Data_Persons!$A$1:$C$9,2,FALSE)</f>
        <v>4</v>
      </c>
      <c r="M1634">
        <f>Data_Sales[[#This Row],[Price]]*Data_Sales[[#This Row],[Quantity]]</f>
        <v>138</v>
      </c>
    </row>
    <row r="1635" spans="1:13" x14ac:dyDescent="0.35">
      <c r="A1635" t="s">
        <v>1672</v>
      </c>
      <c r="B1635" s="2">
        <v>44223</v>
      </c>
      <c r="C1635">
        <v>12</v>
      </c>
      <c r="D1635" t="s">
        <v>22</v>
      </c>
      <c r="E1635" t="s">
        <v>23</v>
      </c>
      <c r="F1635" t="s">
        <v>24</v>
      </c>
      <c r="G1635" t="s">
        <v>2044</v>
      </c>
      <c r="H1635">
        <v>69</v>
      </c>
      <c r="I1635">
        <v>2</v>
      </c>
      <c r="J1635" t="str">
        <f>VLOOKUP(Data_Sales[[#This Row],[Sales Person]],Data_Persons!$C$1:$D$9,2,FALSE)</f>
        <v>Sara</v>
      </c>
      <c r="K1635">
        <f>INDEX(Data_Persons!$B$2:$D$10,MATCH(Data_Sales[[#This Row],[Sales Person]],Data_Persons!$C$2:$C$9,0),1)</f>
        <v>5</v>
      </c>
      <c r="L1635">
        <f>VLOOKUP(Data_Sales[[#This Row],[Manager]],Data_Persons!$A$1:$C$9,2,FALSE)</f>
        <v>5</v>
      </c>
      <c r="M1635">
        <f>Data_Sales[[#This Row],[Price]]*Data_Sales[[#This Row],[Quantity]]</f>
        <v>138</v>
      </c>
    </row>
    <row r="1636" spans="1:13" x14ac:dyDescent="0.35">
      <c r="A1636" t="s">
        <v>1673</v>
      </c>
      <c r="B1636" s="2">
        <v>44223</v>
      </c>
      <c r="C1636">
        <v>12</v>
      </c>
      <c r="D1636" t="s">
        <v>22</v>
      </c>
      <c r="E1636" t="s">
        <v>33</v>
      </c>
      <c r="F1636" t="s">
        <v>24</v>
      </c>
      <c r="G1636" t="s">
        <v>2044</v>
      </c>
      <c r="H1636">
        <v>69</v>
      </c>
      <c r="I1636">
        <v>2</v>
      </c>
      <c r="J1636" t="str">
        <f>VLOOKUP(Data_Sales[[#This Row],[Sales Person]],Data_Persons!$C$1:$D$9,2,FALSE)</f>
        <v>Steve</v>
      </c>
      <c r="K1636">
        <f>INDEX(Data_Persons!$B$2:$D$10,MATCH(Data_Sales[[#This Row],[Sales Person]],Data_Persons!$C$2:$C$9,0),1)</f>
        <v>6</v>
      </c>
      <c r="L1636">
        <f>VLOOKUP(Data_Sales[[#This Row],[Manager]],Data_Persons!$A$1:$C$9,2,FALSE)</f>
        <v>4</v>
      </c>
      <c r="M1636">
        <f>Data_Sales[[#This Row],[Price]]*Data_Sales[[#This Row],[Quantity]]</f>
        <v>138</v>
      </c>
    </row>
    <row r="1637" spans="1:13" x14ac:dyDescent="0.35">
      <c r="A1637" t="s">
        <v>1674</v>
      </c>
      <c r="B1637" s="2">
        <v>44225</v>
      </c>
      <c r="C1637">
        <v>7</v>
      </c>
      <c r="D1637" t="s">
        <v>40</v>
      </c>
      <c r="E1637" t="s">
        <v>13</v>
      </c>
      <c r="F1637" t="s">
        <v>14</v>
      </c>
      <c r="G1637" t="s">
        <v>2044</v>
      </c>
      <c r="H1637">
        <v>69</v>
      </c>
      <c r="I1637">
        <v>8</v>
      </c>
      <c r="J1637" t="str">
        <f>VLOOKUP(Data_Sales[[#This Row],[Sales Person]],Data_Persons!$C$1:$D$9,2,FALSE)</f>
        <v>Steve</v>
      </c>
      <c r="K1637">
        <f>INDEX(Data_Persons!$B$2:$D$10,MATCH(Data_Sales[[#This Row],[Sales Person]],Data_Persons!$C$2:$C$9,0),1)</f>
        <v>4</v>
      </c>
      <c r="L1637">
        <f>VLOOKUP(Data_Sales[[#This Row],[Manager]],Data_Persons!$A$1:$C$9,2,FALSE)</f>
        <v>4</v>
      </c>
      <c r="M1637">
        <f>Data_Sales[[#This Row],[Price]]*Data_Sales[[#This Row],[Quantity]]</f>
        <v>552</v>
      </c>
    </row>
    <row r="1638" spans="1:13" x14ac:dyDescent="0.35">
      <c r="A1638" t="s">
        <v>1675</v>
      </c>
      <c r="B1638" s="2">
        <v>44226</v>
      </c>
      <c r="C1638">
        <v>15</v>
      </c>
      <c r="D1638" t="s">
        <v>46</v>
      </c>
      <c r="E1638" t="s">
        <v>23</v>
      </c>
      <c r="F1638" t="s">
        <v>24</v>
      </c>
      <c r="G1638" t="s">
        <v>2044</v>
      </c>
      <c r="H1638">
        <v>69</v>
      </c>
      <c r="I1638">
        <v>9</v>
      </c>
      <c r="J1638" t="str">
        <f>VLOOKUP(Data_Sales[[#This Row],[Sales Person]],Data_Persons!$C$1:$D$9,2,FALSE)</f>
        <v>Sara</v>
      </c>
      <c r="K1638">
        <f>INDEX(Data_Persons!$B$2:$D$10,MATCH(Data_Sales[[#This Row],[Sales Person]],Data_Persons!$C$2:$C$9,0),1)</f>
        <v>5</v>
      </c>
      <c r="L1638">
        <f>VLOOKUP(Data_Sales[[#This Row],[Manager]],Data_Persons!$A$1:$C$9,2,FALSE)</f>
        <v>5</v>
      </c>
      <c r="M1638">
        <f>Data_Sales[[#This Row],[Price]]*Data_Sales[[#This Row],[Quantity]]</f>
        <v>621</v>
      </c>
    </row>
    <row r="1639" spans="1:13" x14ac:dyDescent="0.35">
      <c r="A1639" t="s">
        <v>1676</v>
      </c>
      <c r="B1639" s="2">
        <v>44226</v>
      </c>
      <c r="C1639">
        <v>11</v>
      </c>
      <c r="D1639" t="s">
        <v>112</v>
      </c>
      <c r="E1639" t="s">
        <v>33</v>
      </c>
      <c r="F1639" t="s">
        <v>24</v>
      </c>
      <c r="G1639" t="s">
        <v>2044</v>
      </c>
      <c r="H1639">
        <v>69</v>
      </c>
      <c r="I1639">
        <v>7</v>
      </c>
      <c r="J1639" t="str">
        <f>VLOOKUP(Data_Sales[[#This Row],[Sales Person]],Data_Persons!$C$1:$D$9,2,FALSE)</f>
        <v>Steve</v>
      </c>
      <c r="K1639">
        <f>INDEX(Data_Persons!$B$2:$D$10,MATCH(Data_Sales[[#This Row],[Sales Person]],Data_Persons!$C$2:$C$9,0),1)</f>
        <v>6</v>
      </c>
      <c r="L1639">
        <f>VLOOKUP(Data_Sales[[#This Row],[Manager]],Data_Persons!$A$1:$C$9,2,FALSE)</f>
        <v>4</v>
      </c>
      <c r="M1639">
        <f>Data_Sales[[#This Row],[Price]]*Data_Sales[[#This Row],[Quantity]]</f>
        <v>483</v>
      </c>
    </row>
    <row r="1640" spans="1:13" x14ac:dyDescent="0.35">
      <c r="A1640" t="s">
        <v>1677</v>
      </c>
      <c r="B1640" s="2">
        <v>44227</v>
      </c>
      <c r="C1640">
        <v>18</v>
      </c>
      <c r="D1640" t="s">
        <v>49</v>
      </c>
      <c r="E1640" t="s">
        <v>35</v>
      </c>
      <c r="F1640" t="s">
        <v>10</v>
      </c>
      <c r="G1640" t="s">
        <v>2044</v>
      </c>
      <c r="H1640">
        <v>69</v>
      </c>
      <c r="I1640">
        <v>4</v>
      </c>
      <c r="J1640" t="str">
        <f>VLOOKUP(Data_Sales[[#This Row],[Sales Person]],Data_Persons!$C$1:$D$9,2,FALSE)</f>
        <v>Jeff</v>
      </c>
      <c r="K1640">
        <f>INDEX(Data_Persons!$B$2:$D$10,MATCH(Data_Sales[[#This Row],[Sales Person]],Data_Persons!$C$2:$C$9,0),1)</f>
        <v>5</v>
      </c>
      <c r="L1640">
        <f>VLOOKUP(Data_Sales[[#This Row],[Manager]],Data_Persons!$A$1:$C$9,2,FALSE)</f>
        <v>3</v>
      </c>
      <c r="M1640">
        <f>Data_Sales[[#This Row],[Price]]*Data_Sales[[#This Row],[Quantity]]</f>
        <v>276</v>
      </c>
    </row>
    <row r="1641" spans="1:13" x14ac:dyDescent="0.35">
      <c r="A1641" t="s">
        <v>1678</v>
      </c>
      <c r="B1641" s="2">
        <v>44228</v>
      </c>
      <c r="C1641">
        <v>10</v>
      </c>
      <c r="D1641" t="s">
        <v>65</v>
      </c>
      <c r="E1641" t="s">
        <v>38</v>
      </c>
      <c r="F1641" t="s">
        <v>14</v>
      </c>
      <c r="G1641" t="s">
        <v>2044</v>
      </c>
      <c r="H1641">
        <v>69</v>
      </c>
      <c r="I1641">
        <v>4</v>
      </c>
      <c r="J1641" t="str">
        <f>VLOOKUP(Data_Sales[[#This Row],[Sales Person]],Data_Persons!$C$1:$D$9,2,FALSE)</f>
        <v>Philip</v>
      </c>
      <c r="K1641">
        <f>INDEX(Data_Persons!$B$2:$D$10,MATCH(Data_Sales[[#This Row],[Sales Person]],Data_Persons!$C$2:$C$9,0),1)</f>
        <v>8</v>
      </c>
      <c r="L1641">
        <f>VLOOKUP(Data_Sales[[#This Row],[Manager]],Data_Persons!$A$1:$C$9,2,FALSE)</f>
        <v>8</v>
      </c>
      <c r="M1641">
        <f>Data_Sales[[#This Row],[Price]]*Data_Sales[[#This Row],[Quantity]]</f>
        <v>276</v>
      </c>
    </row>
    <row r="1642" spans="1:13" x14ac:dyDescent="0.35">
      <c r="A1642" t="s">
        <v>1679</v>
      </c>
      <c r="B1642" s="2">
        <v>44228</v>
      </c>
      <c r="C1642">
        <v>20</v>
      </c>
      <c r="D1642" t="s">
        <v>8</v>
      </c>
      <c r="E1642" t="s">
        <v>9</v>
      </c>
      <c r="F1642" t="s">
        <v>10</v>
      </c>
      <c r="G1642" t="s">
        <v>2044</v>
      </c>
      <c r="H1642">
        <v>69</v>
      </c>
      <c r="I1642">
        <v>6</v>
      </c>
      <c r="J1642" t="str">
        <f>VLOOKUP(Data_Sales[[#This Row],[Sales Person]],Data_Persons!$C$1:$D$9,2,FALSE)</f>
        <v>Jeff</v>
      </c>
      <c r="K1642">
        <f>INDEX(Data_Persons!$B$2:$D$10,MATCH(Data_Sales[[#This Row],[Sales Person]],Data_Persons!$C$2:$C$9,0),1)</f>
        <v>3</v>
      </c>
      <c r="L1642">
        <f>VLOOKUP(Data_Sales[[#This Row],[Manager]],Data_Persons!$A$1:$C$9,2,FALSE)</f>
        <v>3</v>
      </c>
      <c r="M1642">
        <f>Data_Sales[[#This Row],[Price]]*Data_Sales[[#This Row],[Quantity]]</f>
        <v>414</v>
      </c>
    </row>
    <row r="1643" spans="1:13" x14ac:dyDescent="0.35">
      <c r="A1643" t="s">
        <v>1680</v>
      </c>
      <c r="B1643" s="2">
        <v>44232</v>
      </c>
      <c r="C1643">
        <v>2</v>
      </c>
      <c r="D1643" t="s">
        <v>71</v>
      </c>
      <c r="E1643" t="s">
        <v>27</v>
      </c>
      <c r="F1643" t="s">
        <v>18</v>
      </c>
      <c r="G1643" t="s">
        <v>2044</v>
      </c>
      <c r="H1643">
        <v>69</v>
      </c>
      <c r="I1643">
        <v>7</v>
      </c>
      <c r="J1643" t="str">
        <f>VLOOKUP(Data_Sales[[#This Row],[Sales Person]],Data_Persons!$C$1:$D$9,2,FALSE)</f>
        <v>Sara</v>
      </c>
      <c r="K1643">
        <f>INDEX(Data_Persons!$B$2:$D$10,MATCH(Data_Sales[[#This Row],[Sales Person]],Data_Persons!$C$2:$C$9,0),1)</f>
        <v>2</v>
      </c>
      <c r="L1643">
        <f>VLOOKUP(Data_Sales[[#This Row],[Manager]],Data_Persons!$A$1:$C$9,2,FALSE)</f>
        <v>5</v>
      </c>
      <c r="M1643">
        <f>Data_Sales[[#This Row],[Price]]*Data_Sales[[#This Row],[Quantity]]</f>
        <v>483</v>
      </c>
    </row>
    <row r="1644" spans="1:13" x14ac:dyDescent="0.35">
      <c r="A1644" t="s">
        <v>1681</v>
      </c>
      <c r="B1644" s="2">
        <v>44232</v>
      </c>
      <c r="C1644">
        <v>14</v>
      </c>
      <c r="D1644" t="s">
        <v>62</v>
      </c>
      <c r="E1644" t="s">
        <v>23</v>
      </c>
      <c r="F1644" t="s">
        <v>24</v>
      </c>
      <c r="G1644" t="s">
        <v>2044</v>
      </c>
      <c r="H1644">
        <v>69</v>
      </c>
      <c r="I1644">
        <v>7</v>
      </c>
      <c r="J1644" t="str">
        <f>VLOOKUP(Data_Sales[[#This Row],[Sales Person]],Data_Persons!$C$1:$D$9,2,FALSE)</f>
        <v>Sara</v>
      </c>
      <c r="K1644">
        <f>INDEX(Data_Persons!$B$2:$D$10,MATCH(Data_Sales[[#This Row],[Sales Person]],Data_Persons!$C$2:$C$9,0),1)</f>
        <v>5</v>
      </c>
      <c r="L1644">
        <f>VLOOKUP(Data_Sales[[#This Row],[Manager]],Data_Persons!$A$1:$C$9,2,FALSE)</f>
        <v>5</v>
      </c>
      <c r="M1644">
        <f>Data_Sales[[#This Row],[Price]]*Data_Sales[[#This Row],[Quantity]]</f>
        <v>483</v>
      </c>
    </row>
    <row r="1645" spans="1:13" x14ac:dyDescent="0.35">
      <c r="A1645" t="s">
        <v>1682</v>
      </c>
      <c r="B1645" s="2">
        <v>44235</v>
      </c>
      <c r="C1645">
        <v>8</v>
      </c>
      <c r="D1645" t="s">
        <v>73</v>
      </c>
      <c r="E1645" t="s">
        <v>13</v>
      </c>
      <c r="F1645" t="s">
        <v>14</v>
      </c>
      <c r="G1645" t="s">
        <v>2044</v>
      </c>
      <c r="H1645">
        <v>69</v>
      </c>
      <c r="I1645">
        <v>6</v>
      </c>
      <c r="J1645" t="str">
        <f>VLOOKUP(Data_Sales[[#This Row],[Sales Person]],Data_Persons!$C$1:$D$9,2,FALSE)</f>
        <v>Steve</v>
      </c>
      <c r="K1645">
        <f>INDEX(Data_Persons!$B$2:$D$10,MATCH(Data_Sales[[#This Row],[Sales Person]],Data_Persons!$C$2:$C$9,0),1)</f>
        <v>4</v>
      </c>
      <c r="L1645">
        <f>VLOOKUP(Data_Sales[[#This Row],[Manager]],Data_Persons!$A$1:$C$9,2,FALSE)</f>
        <v>4</v>
      </c>
      <c r="M1645">
        <f>Data_Sales[[#This Row],[Price]]*Data_Sales[[#This Row],[Quantity]]</f>
        <v>414</v>
      </c>
    </row>
    <row r="1646" spans="1:13" x14ac:dyDescent="0.35">
      <c r="A1646" t="s">
        <v>1683</v>
      </c>
      <c r="B1646" s="2">
        <v>44239</v>
      </c>
      <c r="C1646">
        <v>16</v>
      </c>
      <c r="D1646" t="s">
        <v>89</v>
      </c>
      <c r="E1646" t="s">
        <v>35</v>
      </c>
      <c r="F1646" t="s">
        <v>10</v>
      </c>
      <c r="G1646" t="s">
        <v>2044</v>
      </c>
      <c r="H1646">
        <v>69</v>
      </c>
      <c r="I1646">
        <v>5</v>
      </c>
      <c r="J1646" t="str">
        <f>VLOOKUP(Data_Sales[[#This Row],[Sales Person]],Data_Persons!$C$1:$D$9,2,FALSE)</f>
        <v>Jeff</v>
      </c>
      <c r="K1646">
        <f>INDEX(Data_Persons!$B$2:$D$10,MATCH(Data_Sales[[#This Row],[Sales Person]],Data_Persons!$C$2:$C$9,0),1)</f>
        <v>5</v>
      </c>
      <c r="L1646">
        <f>VLOOKUP(Data_Sales[[#This Row],[Manager]],Data_Persons!$A$1:$C$9,2,FALSE)</f>
        <v>3</v>
      </c>
      <c r="M1646">
        <f>Data_Sales[[#This Row],[Price]]*Data_Sales[[#This Row],[Quantity]]</f>
        <v>345</v>
      </c>
    </row>
    <row r="1647" spans="1:13" x14ac:dyDescent="0.35">
      <c r="A1647" t="s">
        <v>1684</v>
      </c>
      <c r="B1647" s="2">
        <v>44240</v>
      </c>
      <c r="C1647">
        <v>13</v>
      </c>
      <c r="D1647" t="s">
        <v>32</v>
      </c>
      <c r="E1647" t="s">
        <v>23</v>
      </c>
      <c r="F1647" t="s">
        <v>24</v>
      </c>
      <c r="G1647" t="s">
        <v>2044</v>
      </c>
      <c r="H1647">
        <v>69</v>
      </c>
      <c r="I1647">
        <v>4</v>
      </c>
      <c r="J1647" t="str">
        <f>VLOOKUP(Data_Sales[[#This Row],[Sales Person]],Data_Persons!$C$1:$D$9,2,FALSE)</f>
        <v>Sara</v>
      </c>
      <c r="K1647">
        <f>INDEX(Data_Persons!$B$2:$D$10,MATCH(Data_Sales[[#This Row],[Sales Person]],Data_Persons!$C$2:$C$9,0),1)</f>
        <v>5</v>
      </c>
      <c r="L1647">
        <f>VLOOKUP(Data_Sales[[#This Row],[Manager]],Data_Persons!$A$1:$C$9,2,FALSE)</f>
        <v>5</v>
      </c>
      <c r="M1647">
        <f>Data_Sales[[#This Row],[Price]]*Data_Sales[[#This Row],[Quantity]]</f>
        <v>276</v>
      </c>
    </row>
    <row r="1648" spans="1:13" x14ac:dyDescent="0.35">
      <c r="A1648" t="s">
        <v>1685</v>
      </c>
      <c r="B1648" s="2">
        <v>44241</v>
      </c>
      <c r="C1648">
        <v>8</v>
      </c>
      <c r="D1648" t="s">
        <v>73</v>
      </c>
      <c r="E1648" t="s">
        <v>38</v>
      </c>
      <c r="F1648" t="s">
        <v>14</v>
      </c>
      <c r="G1648" t="s">
        <v>2044</v>
      </c>
      <c r="H1648">
        <v>69</v>
      </c>
      <c r="I1648">
        <v>8</v>
      </c>
      <c r="J1648" t="str">
        <f>VLOOKUP(Data_Sales[[#This Row],[Sales Person]],Data_Persons!$C$1:$D$9,2,FALSE)</f>
        <v>Philip</v>
      </c>
      <c r="K1648">
        <f>INDEX(Data_Persons!$B$2:$D$10,MATCH(Data_Sales[[#This Row],[Sales Person]],Data_Persons!$C$2:$C$9,0),1)</f>
        <v>8</v>
      </c>
      <c r="L1648">
        <f>VLOOKUP(Data_Sales[[#This Row],[Manager]],Data_Persons!$A$1:$C$9,2,FALSE)</f>
        <v>8</v>
      </c>
      <c r="M1648">
        <f>Data_Sales[[#This Row],[Price]]*Data_Sales[[#This Row],[Quantity]]</f>
        <v>552</v>
      </c>
    </row>
    <row r="1649" spans="1:13" x14ac:dyDescent="0.35">
      <c r="A1649" t="s">
        <v>1686</v>
      </c>
      <c r="B1649" s="2">
        <v>44243</v>
      </c>
      <c r="C1649">
        <v>15</v>
      </c>
      <c r="D1649" t="s">
        <v>46</v>
      </c>
      <c r="E1649" t="s">
        <v>33</v>
      </c>
      <c r="F1649" t="s">
        <v>24</v>
      </c>
      <c r="G1649" t="s">
        <v>2044</v>
      </c>
      <c r="H1649">
        <v>69</v>
      </c>
      <c r="I1649">
        <v>5</v>
      </c>
      <c r="J1649" t="str">
        <f>VLOOKUP(Data_Sales[[#This Row],[Sales Person]],Data_Persons!$C$1:$D$9,2,FALSE)</f>
        <v>Steve</v>
      </c>
      <c r="K1649">
        <f>INDEX(Data_Persons!$B$2:$D$10,MATCH(Data_Sales[[#This Row],[Sales Person]],Data_Persons!$C$2:$C$9,0),1)</f>
        <v>6</v>
      </c>
      <c r="L1649">
        <f>VLOOKUP(Data_Sales[[#This Row],[Manager]],Data_Persons!$A$1:$C$9,2,FALSE)</f>
        <v>4</v>
      </c>
      <c r="M1649">
        <f>Data_Sales[[#This Row],[Price]]*Data_Sales[[#This Row],[Quantity]]</f>
        <v>345</v>
      </c>
    </row>
    <row r="1650" spans="1:13" x14ac:dyDescent="0.35">
      <c r="A1650" t="s">
        <v>1687</v>
      </c>
      <c r="B1650" s="2">
        <v>44244</v>
      </c>
      <c r="C1650">
        <v>13</v>
      </c>
      <c r="D1650" t="s">
        <v>32</v>
      </c>
      <c r="E1650" t="s">
        <v>33</v>
      </c>
      <c r="F1650" t="s">
        <v>24</v>
      </c>
      <c r="G1650" t="s">
        <v>2044</v>
      </c>
      <c r="H1650">
        <v>69</v>
      </c>
      <c r="I1650">
        <v>1</v>
      </c>
      <c r="J1650" t="str">
        <f>VLOOKUP(Data_Sales[[#This Row],[Sales Person]],Data_Persons!$C$1:$D$9,2,FALSE)</f>
        <v>Steve</v>
      </c>
      <c r="K1650">
        <f>INDEX(Data_Persons!$B$2:$D$10,MATCH(Data_Sales[[#This Row],[Sales Person]],Data_Persons!$C$2:$C$9,0),1)</f>
        <v>6</v>
      </c>
      <c r="L1650">
        <f>VLOOKUP(Data_Sales[[#This Row],[Manager]],Data_Persons!$A$1:$C$9,2,FALSE)</f>
        <v>4</v>
      </c>
      <c r="M1650">
        <f>Data_Sales[[#This Row],[Price]]*Data_Sales[[#This Row],[Quantity]]</f>
        <v>69</v>
      </c>
    </row>
    <row r="1651" spans="1:13" x14ac:dyDescent="0.35">
      <c r="A1651" t="s">
        <v>1688</v>
      </c>
      <c r="B1651" s="2">
        <v>44245</v>
      </c>
      <c r="C1651">
        <v>15</v>
      </c>
      <c r="D1651" t="s">
        <v>46</v>
      </c>
      <c r="E1651" t="s">
        <v>23</v>
      </c>
      <c r="F1651" t="s">
        <v>24</v>
      </c>
      <c r="G1651" t="s">
        <v>2044</v>
      </c>
      <c r="H1651">
        <v>69</v>
      </c>
      <c r="I1651">
        <v>0</v>
      </c>
      <c r="J1651" t="str">
        <f>VLOOKUP(Data_Sales[[#This Row],[Sales Person]],Data_Persons!$C$1:$D$9,2,FALSE)</f>
        <v>Sara</v>
      </c>
      <c r="K1651">
        <f>INDEX(Data_Persons!$B$2:$D$10,MATCH(Data_Sales[[#This Row],[Sales Person]],Data_Persons!$C$2:$C$9,0),1)</f>
        <v>5</v>
      </c>
      <c r="L1651">
        <f>VLOOKUP(Data_Sales[[#This Row],[Manager]],Data_Persons!$A$1:$C$9,2,FALSE)</f>
        <v>5</v>
      </c>
      <c r="M1651">
        <f>Data_Sales[[#This Row],[Price]]*Data_Sales[[#This Row],[Quantity]]</f>
        <v>0</v>
      </c>
    </row>
    <row r="1652" spans="1:13" x14ac:dyDescent="0.35">
      <c r="A1652" t="s">
        <v>1689</v>
      </c>
      <c r="B1652" s="2">
        <v>44245</v>
      </c>
      <c r="C1652">
        <v>12</v>
      </c>
      <c r="D1652" t="s">
        <v>22</v>
      </c>
      <c r="E1652" t="s">
        <v>33</v>
      </c>
      <c r="F1652" t="s">
        <v>24</v>
      </c>
      <c r="G1652" t="s">
        <v>2044</v>
      </c>
      <c r="H1652">
        <v>69</v>
      </c>
      <c r="I1652">
        <v>1</v>
      </c>
      <c r="J1652" t="str">
        <f>VLOOKUP(Data_Sales[[#This Row],[Sales Person]],Data_Persons!$C$1:$D$9,2,FALSE)</f>
        <v>Steve</v>
      </c>
      <c r="K1652">
        <f>INDEX(Data_Persons!$B$2:$D$10,MATCH(Data_Sales[[#This Row],[Sales Person]],Data_Persons!$C$2:$C$9,0),1)</f>
        <v>6</v>
      </c>
      <c r="L1652">
        <f>VLOOKUP(Data_Sales[[#This Row],[Manager]],Data_Persons!$A$1:$C$9,2,FALSE)</f>
        <v>4</v>
      </c>
      <c r="M1652">
        <f>Data_Sales[[#This Row],[Price]]*Data_Sales[[#This Row],[Quantity]]</f>
        <v>69</v>
      </c>
    </row>
    <row r="1653" spans="1:13" x14ac:dyDescent="0.35">
      <c r="A1653" t="s">
        <v>1690</v>
      </c>
      <c r="B1653" s="2">
        <v>44245</v>
      </c>
      <c r="C1653">
        <v>10</v>
      </c>
      <c r="D1653" t="s">
        <v>65</v>
      </c>
      <c r="E1653" t="s">
        <v>13</v>
      </c>
      <c r="F1653" t="s">
        <v>14</v>
      </c>
      <c r="G1653" t="s">
        <v>2044</v>
      </c>
      <c r="H1653">
        <v>69</v>
      </c>
      <c r="I1653">
        <v>4</v>
      </c>
      <c r="J1653" t="str">
        <f>VLOOKUP(Data_Sales[[#This Row],[Sales Person]],Data_Persons!$C$1:$D$9,2,FALSE)</f>
        <v>Steve</v>
      </c>
      <c r="K1653">
        <f>INDEX(Data_Persons!$B$2:$D$10,MATCH(Data_Sales[[#This Row],[Sales Person]],Data_Persons!$C$2:$C$9,0),1)</f>
        <v>4</v>
      </c>
      <c r="L1653">
        <f>VLOOKUP(Data_Sales[[#This Row],[Manager]],Data_Persons!$A$1:$C$9,2,FALSE)</f>
        <v>4</v>
      </c>
      <c r="M1653">
        <f>Data_Sales[[#This Row],[Price]]*Data_Sales[[#This Row],[Quantity]]</f>
        <v>276</v>
      </c>
    </row>
    <row r="1654" spans="1:13" x14ac:dyDescent="0.35">
      <c r="A1654" t="s">
        <v>1691</v>
      </c>
      <c r="B1654" s="2">
        <v>44245</v>
      </c>
      <c r="C1654">
        <v>6</v>
      </c>
      <c r="D1654" t="s">
        <v>12</v>
      </c>
      <c r="E1654" t="s">
        <v>13</v>
      </c>
      <c r="F1654" t="s">
        <v>14</v>
      </c>
      <c r="G1654" t="s">
        <v>2044</v>
      </c>
      <c r="H1654">
        <v>69</v>
      </c>
      <c r="I1654">
        <v>3</v>
      </c>
      <c r="J1654" t="str">
        <f>VLOOKUP(Data_Sales[[#This Row],[Sales Person]],Data_Persons!$C$1:$D$9,2,FALSE)</f>
        <v>Steve</v>
      </c>
      <c r="K1654">
        <f>INDEX(Data_Persons!$B$2:$D$10,MATCH(Data_Sales[[#This Row],[Sales Person]],Data_Persons!$C$2:$C$9,0),1)</f>
        <v>4</v>
      </c>
      <c r="L1654">
        <f>VLOOKUP(Data_Sales[[#This Row],[Manager]],Data_Persons!$A$1:$C$9,2,FALSE)</f>
        <v>4</v>
      </c>
      <c r="M1654">
        <f>Data_Sales[[#This Row],[Price]]*Data_Sales[[#This Row],[Quantity]]</f>
        <v>207</v>
      </c>
    </row>
    <row r="1655" spans="1:13" x14ac:dyDescent="0.35">
      <c r="A1655" t="s">
        <v>1692</v>
      </c>
      <c r="B1655" s="2">
        <v>44246</v>
      </c>
      <c r="C1655">
        <v>11</v>
      </c>
      <c r="D1655" t="s">
        <v>112</v>
      </c>
      <c r="E1655" t="s">
        <v>23</v>
      </c>
      <c r="F1655" t="s">
        <v>24</v>
      </c>
      <c r="G1655" t="s">
        <v>2044</v>
      </c>
      <c r="H1655">
        <v>69</v>
      </c>
      <c r="I1655">
        <v>5</v>
      </c>
      <c r="J1655" t="str">
        <f>VLOOKUP(Data_Sales[[#This Row],[Sales Person]],Data_Persons!$C$1:$D$9,2,FALSE)</f>
        <v>Sara</v>
      </c>
      <c r="K1655">
        <f>INDEX(Data_Persons!$B$2:$D$10,MATCH(Data_Sales[[#This Row],[Sales Person]],Data_Persons!$C$2:$C$9,0),1)</f>
        <v>5</v>
      </c>
      <c r="L1655">
        <f>VLOOKUP(Data_Sales[[#This Row],[Manager]],Data_Persons!$A$1:$C$9,2,FALSE)</f>
        <v>5</v>
      </c>
      <c r="M1655">
        <f>Data_Sales[[#This Row],[Price]]*Data_Sales[[#This Row],[Quantity]]</f>
        <v>345</v>
      </c>
    </row>
    <row r="1656" spans="1:13" x14ac:dyDescent="0.35">
      <c r="A1656" t="s">
        <v>1693</v>
      </c>
      <c r="B1656" s="2">
        <v>44248</v>
      </c>
      <c r="C1656">
        <v>20</v>
      </c>
      <c r="D1656" t="s">
        <v>8</v>
      </c>
      <c r="E1656" t="s">
        <v>35</v>
      </c>
      <c r="F1656" t="s">
        <v>10</v>
      </c>
      <c r="G1656" t="s">
        <v>2044</v>
      </c>
      <c r="H1656">
        <v>69</v>
      </c>
      <c r="I1656">
        <v>3</v>
      </c>
      <c r="J1656" t="str">
        <f>VLOOKUP(Data_Sales[[#This Row],[Sales Person]],Data_Persons!$C$1:$D$9,2,FALSE)</f>
        <v>Jeff</v>
      </c>
      <c r="K1656">
        <f>INDEX(Data_Persons!$B$2:$D$10,MATCH(Data_Sales[[#This Row],[Sales Person]],Data_Persons!$C$2:$C$9,0),1)</f>
        <v>5</v>
      </c>
      <c r="L1656">
        <f>VLOOKUP(Data_Sales[[#This Row],[Manager]],Data_Persons!$A$1:$C$9,2,FALSE)</f>
        <v>3</v>
      </c>
      <c r="M1656">
        <f>Data_Sales[[#This Row],[Price]]*Data_Sales[[#This Row],[Quantity]]</f>
        <v>207</v>
      </c>
    </row>
    <row r="1657" spans="1:13" x14ac:dyDescent="0.35">
      <c r="A1657" t="s">
        <v>1694</v>
      </c>
      <c r="B1657" s="2">
        <v>44248</v>
      </c>
      <c r="C1657">
        <v>20</v>
      </c>
      <c r="D1657" t="s">
        <v>8</v>
      </c>
      <c r="E1657" t="s">
        <v>9</v>
      </c>
      <c r="F1657" t="s">
        <v>10</v>
      </c>
      <c r="G1657" t="s">
        <v>2044</v>
      </c>
      <c r="H1657">
        <v>69</v>
      </c>
      <c r="I1657">
        <v>1</v>
      </c>
      <c r="J1657" t="str">
        <f>VLOOKUP(Data_Sales[[#This Row],[Sales Person]],Data_Persons!$C$1:$D$9,2,FALSE)</f>
        <v>Jeff</v>
      </c>
      <c r="K1657">
        <f>INDEX(Data_Persons!$B$2:$D$10,MATCH(Data_Sales[[#This Row],[Sales Person]],Data_Persons!$C$2:$C$9,0),1)</f>
        <v>3</v>
      </c>
      <c r="L1657">
        <f>VLOOKUP(Data_Sales[[#This Row],[Manager]],Data_Persons!$A$1:$C$9,2,FALSE)</f>
        <v>3</v>
      </c>
      <c r="M1657">
        <f>Data_Sales[[#This Row],[Price]]*Data_Sales[[#This Row],[Quantity]]</f>
        <v>69</v>
      </c>
    </row>
    <row r="1658" spans="1:13" x14ac:dyDescent="0.35">
      <c r="A1658" t="s">
        <v>1695</v>
      </c>
      <c r="B1658" s="2">
        <v>44256</v>
      </c>
      <c r="C1658">
        <v>18</v>
      </c>
      <c r="D1658" t="s">
        <v>49</v>
      </c>
      <c r="E1658" t="s">
        <v>9</v>
      </c>
      <c r="F1658" t="s">
        <v>10</v>
      </c>
      <c r="G1658" t="s">
        <v>2044</v>
      </c>
      <c r="H1658">
        <v>69</v>
      </c>
      <c r="I1658">
        <v>8</v>
      </c>
      <c r="J1658" t="str">
        <f>VLOOKUP(Data_Sales[[#This Row],[Sales Person]],Data_Persons!$C$1:$D$9,2,FALSE)</f>
        <v>Jeff</v>
      </c>
      <c r="K1658">
        <f>INDEX(Data_Persons!$B$2:$D$10,MATCH(Data_Sales[[#This Row],[Sales Person]],Data_Persons!$C$2:$C$9,0),1)</f>
        <v>3</v>
      </c>
      <c r="L1658">
        <f>VLOOKUP(Data_Sales[[#This Row],[Manager]],Data_Persons!$A$1:$C$9,2,FALSE)</f>
        <v>3</v>
      </c>
      <c r="M1658">
        <f>Data_Sales[[#This Row],[Price]]*Data_Sales[[#This Row],[Quantity]]</f>
        <v>552</v>
      </c>
    </row>
    <row r="1659" spans="1:13" x14ac:dyDescent="0.35">
      <c r="A1659" t="s">
        <v>1696</v>
      </c>
      <c r="B1659" s="2">
        <v>44263</v>
      </c>
      <c r="C1659">
        <v>4</v>
      </c>
      <c r="D1659" t="s">
        <v>16</v>
      </c>
      <c r="E1659" t="s">
        <v>27</v>
      </c>
      <c r="F1659" t="s">
        <v>18</v>
      </c>
      <c r="G1659" t="s">
        <v>2044</v>
      </c>
      <c r="H1659">
        <v>69</v>
      </c>
      <c r="I1659">
        <v>4</v>
      </c>
      <c r="J1659" t="str">
        <f>VLOOKUP(Data_Sales[[#This Row],[Sales Person]],Data_Persons!$C$1:$D$9,2,FALSE)</f>
        <v>Sara</v>
      </c>
      <c r="K1659">
        <f>INDEX(Data_Persons!$B$2:$D$10,MATCH(Data_Sales[[#This Row],[Sales Person]],Data_Persons!$C$2:$C$9,0),1)</f>
        <v>2</v>
      </c>
      <c r="L1659">
        <f>VLOOKUP(Data_Sales[[#This Row],[Manager]],Data_Persons!$A$1:$C$9,2,FALSE)</f>
        <v>5</v>
      </c>
      <c r="M1659">
        <f>Data_Sales[[#This Row],[Price]]*Data_Sales[[#This Row],[Quantity]]</f>
        <v>276</v>
      </c>
    </row>
    <row r="1660" spans="1:13" x14ac:dyDescent="0.35">
      <c r="A1660" t="s">
        <v>1697</v>
      </c>
      <c r="B1660" s="2">
        <v>44265</v>
      </c>
      <c r="C1660">
        <v>5</v>
      </c>
      <c r="D1660" t="s">
        <v>20</v>
      </c>
      <c r="E1660" t="s">
        <v>27</v>
      </c>
      <c r="F1660" t="s">
        <v>18</v>
      </c>
      <c r="G1660" t="s">
        <v>2044</v>
      </c>
      <c r="H1660">
        <v>69</v>
      </c>
      <c r="I1660">
        <v>6</v>
      </c>
      <c r="J1660" t="str">
        <f>VLOOKUP(Data_Sales[[#This Row],[Sales Person]],Data_Persons!$C$1:$D$9,2,FALSE)</f>
        <v>Sara</v>
      </c>
      <c r="K1660">
        <f>INDEX(Data_Persons!$B$2:$D$10,MATCH(Data_Sales[[#This Row],[Sales Person]],Data_Persons!$C$2:$C$9,0),1)</f>
        <v>2</v>
      </c>
      <c r="L1660">
        <f>VLOOKUP(Data_Sales[[#This Row],[Manager]],Data_Persons!$A$1:$C$9,2,FALSE)</f>
        <v>5</v>
      </c>
      <c r="M1660">
        <f>Data_Sales[[#This Row],[Price]]*Data_Sales[[#This Row],[Quantity]]</f>
        <v>414</v>
      </c>
    </row>
    <row r="1661" spans="1:13" x14ac:dyDescent="0.35">
      <c r="A1661" t="s">
        <v>1698</v>
      </c>
      <c r="B1661" s="2">
        <v>44266</v>
      </c>
      <c r="C1661">
        <v>18</v>
      </c>
      <c r="D1661" t="s">
        <v>49</v>
      </c>
      <c r="E1661" t="s">
        <v>35</v>
      </c>
      <c r="F1661" t="s">
        <v>10</v>
      </c>
      <c r="G1661" t="s">
        <v>2044</v>
      </c>
      <c r="H1661">
        <v>69</v>
      </c>
      <c r="I1661">
        <v>9</v>
      </c>
      <c r="J1661" t="str">
        <f>VLOOKUP(Data_Sales[[#This Row],[Sales Person]],Data_Persons!$C$1:$D$9,2,FALSE)</f>
        <v>Jeff</v>
      </c>
      <c r="K1661">
        <f>INDEX(Data_Persons!$B$2:$D$10,MATCH(Data_Sales[[#This Row],[Sales Person]],Data_Persons!$C$2:$C$9,0),1)</f>
        <v>5</v>
      </c>
      <c r="L1661">
        <f>VLOOKUP(Data_Sales[[#This Row],[Manager]],Data_Persons!$A$1:$C$9,2,FALSE)</f>
        <v>3</v>
      </c>
      <c r="M1661">
        <f>Data_Sales[[#This Row],[Price]]*Data_Sales[[#This Row],[Quantity]]</f>
        <v>621</v>
      </c>
    </row>
    <row r="1662" spans="1:13" x14ac:dyDescent="0.35">
      <c r="A1662" t="s">
        <v>1699</v>
      </c>
      <c r="B1662" s="2">
        <v>44270</v>
      </c>
      <c r="C1662">
        <v>9</v>
      </c>
      <c r="D1662" t="s">
        <v>37</v>
      </c>
      <c r="E1662" t="s">
        <v>13</v>
      </c>
      <c r="F1662" t="s">
        <v>14</v>
      </c>
      <c r="G1662" t="s">
        <v>2044</v>
      </c>
      <c r="H1662">
        <v>69</v>
      </c>
      <c r="I1662">
        <v>8</v>
      </c>
      <c r="J1662" t="str">
        <f>VLOOKUP(Data_Sales[[#This Row],[Sales Person]],Data_Persons!$C$1:$D$9,2,FALSE)</f>
        <v>Steve</v>
      </c>
      <c r="K1662">
        <f>INDEX(Data_Persons!$B$2:$D$10,MATCH(Data_Sales[[#This Row],[Sales Person]],Data_Persons!$C$2:$C$9,0),1)</f>
        <v>4</v>
      </c>
      <c r="L1662">
        <f>VLOOKUP(Data_Sales[[#This Row],[Manager]],Data_Persons!$A$1:$C$9,2,FALSE)</f>
        <v>4</v>
      </c>
      <c r="M1662">
        <f>Data_Sales[[#This Row],[Price]]*Data_Sales[[#This Row],[Quantity]]</f>
        <v>552</v>
      </c>
    </row>
    <row r="1663" spans="1:13" x14ac:dyDescent="0.35">
      <c r="A1663" t="s">
        <v>1700</v>
      </c>
      <c r="B1663" s="2">
        <v>44271</v>
      </c>
      <c r="C1663">
        <v>20</v>
      </c>
      <c r="D1663" t="s">
        <v>8</v>
      </c>
      <c r="E1663" t="s">
        <v>9</v>
      </c>
      <c r="F1663" t="s">
        <v>10</v>
      </c>
      <c r="G1663" t="s">
        <v>2044</v>
      </c>
      <c r="H1663">
        <v>69</v>
      </c>
      <c r="I1663">
        <v>8</v>
      </c>
      <c r="J1663" t="str">
        <f>VLOOKUP(Data_Sales[[#This Row],[Sales Person]],Data_Persons!$C$1:$D$9,2,FALSE)</f>
        <v>Jeff</v>
      </c>
      <c r="K1663">
        <f>INDEX(Data_Persons!$B$2:$D$10,MATCH(Data_Sales[[#This Row],[Sales Person]],Data_Persons!$C$2:$C$9,0),1)</f>
        <v>3</v>
      </c>
      <c r="L1663">
        <f>VLOOKUP(Data_Sales[[#This Row],[Manager]],Data_Persons!$A$1:$C$9,2,FALSE)</f>
        <v>3</v>
      </c>
      <c r="M1663">
        <f>Data_Sales[[#This Row],[Price]]*Data_Sales[[#This Row],[Quantity]]</f>
        <v>552</v>
      </c>
    </row>
    <row r="1664" spans="1:13" x14ac:dyDescent="0.35">
      <c r="A1664" t="s">
        <v>1701</v>
      </c>
      <c r="B1664" s="2">
        <v>44271</v>
      </c>
      <c r="C1664">
        <v>4</v>
      </c>
      <c r="D1664" t="s">
        <v>16</v>
      </c>
      <c r="E1664" t="s">
        <v>17</v>
      </c>
      <c r="F1664" t="s">
        <v>18</v>
      </c>
      <c r="G1664" t="s">
        <v>2044</v>
      </c>
      <c r="H1664">
        <v>69</v>
      </c>
      <c r="I1664">
        <v>7</v>
      </c>
      <c r="J1664" t="str">
        <f>VLOOKUP(Data_Sales[[#This Row],[Sales Person]],Data_Persons!$C$1:$D$9,2,FALSE)</f>
        <v>Jeff</v>
      </c>
      <c r="K1664">
        <f>INDEX(Data_Persons!$B$2:$D$10,MATCH(Data_Sales[[#This Row],[Sales Person]],Data_Persons!$C$2:$C$9,0),1)</f>
        <v>2</v>
      </c>
      <c r="L1664">
        <f>VLOOKUP(Data_Sales[[#This Row],[Manager]],Data_Persons!$A$1:$C$9,2,FALSE)</f>
        <v>3</v>
      </c>
      <c r="M1664">
        <f>Data_Sales[[#This Row],[Price]]*Data_Sales[[#This Row],[Quantity]]</f>
        <v>483</v>
      </c>
    </row>
    <row r="1665" spans="1:13" x14ac:dyDescent="0.35">
      <c r="A1665" t="s">
        <v>1702</v>
      </c>
      <c r="B1665" s="2">
        <v>44271</v>
      </c>
      <c r="C1665">
        <v>4</v>
      </c>
      <c r="D1665" t="s">
        <v>16</v>
      </c>
      <c r="E1665" t="s">
        <v>17</v>
      </c>
      <c r="F1665" t="s">
        <v>18</v>
      </c>
      <c r="G1665" t="s">
        <v>2044</v>
      </c>
      <c r="H1665">
        <v>69</v>
      </c>
      <c r="I1665">
        <v>5</v>
      </c>
      <c r="J1665" t="str">
        <f>VLOOKUP(Data_Sales[[#This Row],[Sales Person]],Data_Persons!$C$1:$D$9,2,FALSE)</f>
        <v>Jeff</v>
      </c>
      <c r="K1665">
        <f>INDEX(Data_Persons!$B$2:$D$10,MATCH(Data_Sales[[#This Row],[Sales Person]],Data_Persons!$C$2:$C$9,0),1)</f>
        <v>2</v>
      </c>
      <c r="L1665">
        <f>VLOOKUP(Data_Sales[[#This Row],[Manager]],Data_Persons!$A$1:$C$9,2,FALSE)</f>
        <v>3</v>
      </c>
      <c r="M1665">
        <f>Data_Sales[[#This Row],[Price]]*Data_Sales[[#This Row],[Quantity]]</f>
        <v>345</v>
      </c>
    </row>
    <row r="1666" spans="1:13" x14ac:dyDescent="0.35">
      <c r="A1666" t="s">
        <v>1703</v>
      </c>
      <c r="B1666" s="2">
        <v>44273</v>
      </c>
      <c r="C1666">
        <v>18</v>
      </c>
      <c r="D1666" t="s">
        <v>49</v>
      </c>
      <c r="E1666" t="s">
        <v>9</v>
      </c>
      <c r="F1666" t="s">
        <v>10</v>
      </c>
      <c r="G1666" t="s">
        <v>2044</v>
      </c>
      <c r="H1666">
        <v>69</v>
      </c>
      <c r="I1666">
        <v>5</v>
      </c>
      <c r="J1666" t="str">
        <f>VLOOKUP(Data_Sales[[#This Row],[Sales Person]],Data_Persons!$C$1:$D$9,2,FALSE)</f>
        <v>Jeff</v>
      </c>
      <c r="K1666">
        <f>INDEX(Data_Persons!$B$2:$D$10,MATCH(Data_Sales[[#This Row],[Sales Person]],Data_Persons!$C$2:$C$9,0),1)</f>
        <v>3</v>
      </c>
      <c r="L1666">
        <f>VLOOKUP(Data_Sales[[#This Row],[Manager]],Data_Persons!$A$1:$C$9,2,FALSE)</f>
        <v>3</v>
      </c>
      <c r="M1666">
        <f>Data_Sales[[#This Row],[Price]]*Data_Sales[[#This Row],[Quantity]]</f>
        <v>345</v>
      </c>
    </row>
    <row r="1667" spans="1:13" x14ac:dyDescent="0.35">
      <c r="A1667" t="s">
        <v>1704</v>
      </c>
      <c r="B1667" s="2">
        <v>44274</v>
      </c>
      <c r="C1667">
        <v>2</v>
      </c>
      <c r="D1667" t="s">
        <v>71</v>
      </c>
      <c r="E1667" t="s">
        <v>17</v>
      </c>
      <c r="F1667" t="s">
        <v>18</v>
      </c>
      <c r="G1667" t="s">
        <v>2044</v>
      </c>
      <c r="H1667">
        <v>69</v>
      </c>
      <c r="I1667">
        <v>8</v>
      </c>
      <c r="J1667" t="str">
        <f>VLOOKUP(Data_Sales[[#This Row],[Sales Person]],Data_Persons!$C$1:$D$9,2,FALSE)</f>
        <v>Jeff</v>
      </c>
      <c r="K1667">
        <f>INDEX(Data_Persons!$B$2:$D$10,MATCH(Data_Sales[[#This Row],[Sales Person]],Data_Persons!$C$2:$C$9,0),1)</f>
        <v>2</v>
      </c>
      <c r="L1667">
        <f>VLOOKUP(Data_Sales[[#This Row],[Manager]],Data_Persons!$A$1:$C$9,2,FALSE)</f>
        <v>3</v>
      </c>
      <c r="M1667">
        <f>Data_Sales[[#This Row],[Price]]*Data_Sales[[#This Row],[Quantity]]</f>
        <v>552</v>
      </c>
    </row>
    <row r="1668" spans="1:13" x14ac:dyDescent="0.35">
      <c r="A1668" t="s">
        <v>1705</v>
      </c>
      <c r="B1668" s="2">
        <v>44275</v>
      </c>
      <c r="C1668">
        <v>14</v>
      </c>
      <c r="D1668" t="s">
        <v>62</v>
      </c>
      <c r="E1668" t="s">
        <v>23</v>
      </c>
      <c r="F1668" t="s">
        <v>24</v>
      </c>
      <c r="G1668" t="s">
        <v>2044</v>
      </c>
      <c r="H1668">
        <v>69</v>
      </c>
      <c r="I1668">
        <v>9</v>
      </c>
      <c r="J1668" t="str">
        <f>VLOOKUP(Data_Sales[[#This Row],[Sales Person]],Data_Persons!$C$1:$D$9,2,FALSE)</f>
        <v>Sara</v>
      </c>
      <c r="K1668">
        <f>INDEX(Data_Persons!$B$2:$D$10,MATCH(Data_Sales[[#This Row],[Sales Person]],Data_Persons!$C$2:$C$9,0),1)</f>
        <v>5</v>
      </c>
      <c r="L1668">
        <f>VLOOKUP(Data_Sales[[#This Row],[Manager]],Data_Persons!$A$1:$C$9,2,FALSE)</f>
        <v>5</v>
      </c>
      <c r="M1668">
        <f>Data_Sales[[#This Row],[Price]]*Data_Sales[[#This Row],[Quantity]]</f>
        <v>621</v>
      </c>
    </row>
    <row r="1669" spans="1:13" x14ac:dyDescent="0.35">
      <c r="A1669" t="s">
        <v>1706</v>
      </c>
      <c r="B1669" s="2">
        <v>44280</v>
      </c>
      <c r="C1669">
        <v>12</v>
      </c>
      <c r="D1669" t="s">
        <v>22</v>
      </c>
      <c r="E1669" t="s">
        <v>33</v>
      </c>
      <c r="F1669" t="s">
        <v>24</v>
      </c>
      <c r="G1669" t="s">
        <v>2044</v>
      </c>
      <c r="H1669">
        <v>69</v>
      </c>
      <c r="I1669">
        <v>4</v>
      </c>
      <c r="J1669" t="str">
        <f>VLOOKUP(Data_Sales[[#This Row],[Sales Person]],Data_Persons!$C$1:$D$9,2,FALSE)</f>
        <v>Steve</v>
      </c>
      <c r="K1669">
        <f>INDEX(Data_Persons!$B$2:$D$10,MATCH(Data_Sales[[#This Row],[Sales Person]],Data_Persons!$C$2:$C$9,0),1)</f>
        <v>6</v>
      </c>
      <c r="L1669">
        <f>VLOOKUP(Data_Sales[[#This Row],[Manager]],Data_Persons!$A$1:$C$9,2,FALSE)</f>
        <v>4</v>
      </c>
      <c r="M1669">
        <f>Data_Sales[[#This Row],[Price]]*Data_Sales[[#This Row],[Quantity]]</f>
        <v>276</v>
      </c>
    </row>
    <row r="1670" spans="1:13" x14ac:dyDescent="0.35">
      <c r="A1670" t="s">
        <v>1707</v>
      </c>
      <c r="B1670" s="2">
        <v>44281</v>
      </c>
      <c r="C1670">
        <v>9</v>
      </c>
      <c r="D1670" t="s">
        <v>37</v>
      </c>
      <c r="E1670" t="s">
        <v>38</v>
      </c>
      <c r="F1670" t="s">
        <v>14</v>
      </c>
      <c r="G1670" t="s">
        <v>2044</v>
      </c>
      <c r="H1670">
        <v>69</v>
      </c>
      <c r="I1670">
        <v>9</v>
      </c>
      <c r="J1670" t="str">
        <f>VLOOKUP(Data_Sales[[#This Row],[Sales Person]],Data_Persons!$C$1:$D$9,2,FALSE)</f>
        <v>Philip</v>
      </c>
      <c r="K1670">
        <f>INDEX(Data_Persons!$B$2:$D$10,MATCH(Data_Sales[[#This Row],[Sales Person]],Data_Persons!$C$2:$C$9,0),1)</f>
        <v>8</v>
      </c>
      <c r="L1670">
        <f>VLOOKUP(Data_Sales[[#This Row],[Manager]],Data_Persons!$A$1:$C$9,2,FALSE)</f>
        <v>8</v>
      </c>
      <c r="M1670">
        <f>Data_Sales[[#This Row],[Price]]*Data_Sales[[#This Row],[Quantity]]</f>
        <v>621</v>
      </c>
    </row>
    <row r="1671" spans="1:13" x14ac:dyDescent="0.35">
      <c r="A1671" t="s">
        <v>1708</v>
      </c>
      <c r="B1671" s="2">
        <v>44281</v>
      </c>
      <c r="C1671">
        <v>20</v>
      </c>
      <c r="D1671" t="s">
        <v>8</v>
      </c>
      <c r="E1671" t="s">
        <v>9</v>
      </c>
      <c r="F1671" t="s">
        <v>10</v>
      </c>
      <c r="G1671" t="s">
        <v>2044</v>
      </c>
      <c r="H1671">
        <v>69</v>
      </c>
      <c r="I1671">
        <v>3</v>
      </c>
      <c r="J1671" t="str">
        <f>VLOOKUP(Data_Sales[[#This Row],[Sales Person]],Data_Persons!$C$1:$D$9,2,FALSE)</f>
        <v>Jeff</v>
      </c>
      <c r="K1671">
        <f>INDEX(Data_Persons!$B$2:$D$10,MATCH(Data_Sales[[#This Row],[Sales Person]],Data_Persons!$C$2:$C$9,0),1)</f>
        <v>3</v>
      </c>
      <c r="L1671">
        <f>VLOOKUP(Data_Sales[[#This Row],[Manager]],Data_Persons!$A$1:$C$9,2,FALSE)</f>
        <v>3</v>
      </c>
      <c r="M1671">
        <f>Data_Sales[[#This Row],[Price]]*Data_Sales[[#This Row],[Quantity]]</f>
        <v>207</v>
      </c>
    </row>
    <row r="1672" spans="1:13" x14ac:dyDescent="0.35">
      <c r="A1672" t="s">
        <v>1709</v>
      </c>
      <c r="B1672" s="2">
        <v>44282</v>
      </c>
      <c r="C1672">
        <v>13</v>
      </c>
      <c r="D1672" t="s">
        <v>32</v>
      </c>
      <c r="E1672" t="s">
        <v>33</v>
      </c>
      <c r="F1672" t="s">
        <v>24</v>
      </c>
      <c r="G1672" t="s">
        <v>2044</v>
      </c>
      <c r="H1672">
        <v>69</v>
      </c>
      <c r="I1672">
        <v>6</v>
      </c>
      <c r="J1672" t="str">
        <f>VLOOKUP(Data_Sales[[#This Row],[Sales Person]],Data_Persons!$C$1:$D$9,2,FALSE)</f>
        <v>Steve</v>
      </c>
      <c r="K1672">
        <f>INDEX(Data_Persons!$B$2:$D$10,MATCH(Data_Sales[[#This Row],[Sales Person]],Data_Persons!$C$2:$C$9,0),1)</f>
        <v>6</v>
      </c>
      <c r="L1672">
        <f>VLOOKUP(Data_Sales[[#This Row],[Manager]],Data_Persons!$A$1:$C$9,2,FALSE)</f>
        <v>4</v>
      </c>
      <c r="M1672">
        <f>Data_Sales[[#This Row],[Price]]*Data_Sales[[#This Row],[Quantity]]</f>
        <v>414</v>
      </c>
    </row>
    <row r="1673" spans="1:13" x14ac:dyDescent="0.35">
      <c r="A1673" t="s">
        <v>1710</v>
      </c>
      <c r="B1673" s="2">
        <v>44285</v>
      </c>
      <c r="C1673">
        <v>19</v>
      </c>
      <c r="D1673" t="s">
        <v>29</v>
      </c>
      <c r="E1673" t="s">
        <v>35</v>
      </c>
      <c r="F1673" t="s">
        <v>10</v>
      </c>
      <c r="G1673" t="s">
        <v>2044</v>
      </c>
      <c r="H1673">
        <v>69</v>
      </c>
      <c r="I1673">
        <v>3</v>
      </c>
      <c r="J1673" t="str">
        <f>VLOOKUP(Data_Sales[[#This Row],[Sales Person]],Data_Persons!$C$1:$D$9,2,FALSE)</f>
        <v>Jeff</v>
      </c>
      <c r="K1673">
        <f>INDEX(Data_Persons!$B$2:$D$10,MATCH(Data_Sales[[#This Row],[Sales Person]],Data_Persons!$C$2:$C$9,0),1)</f>
        <v>5</v>
      </c>
      <c r="L1673">
        <f>VLOOKUP(Data_Sales[[#This Row],[Manager]],Data_Persons!$A$1:$C$9,2,FALSE)</f>
        <v>3</v>
      </c>
      <c r="M1673">
        <f>Data_Sales[[#This Row],[Price]]*Data_Sales[[#This Row],[Quantity]]</f>
        <v>207</v>
      </c>
    </row>
    <row r="1674" spans="1:13" x14ac:dyDescent="0.35">
      <c r="A1674" t="s">
        <v>1711</v>
      </c>
      <c r="B1674" s="2">
        <v>44286</v>
      </c>
      <c r="C1674">
        <v>7</v>
      </c>
      <c r="D1674" t="s">
        <v>40</v>
      </c>
      <c r="E1674" t="s">
        <v>13</v>
      </c>
      <c r="F1674" t="s">
        <v>14</v>
      </c>
      <c r="G1674" t="s">
        <v>2044</v>
      </c>
      <c r="H1674">
        <v>69</v>
      </c>
      <c r="I1674">
        <v>3</v>
      </c>
      <c r="J1674" t="str">
        <f>VLOOKUP(Data_Sales[[#This Row],[Sales Person]],Data_Persons!$C$1:$D$9,2,FALSE)</f>
        <v>Steve</v>
      </c>
      <c r="K1674">
        <f>INDEX(Data_Persons!$B$2:$D$10,MATCH(Data_Sales[[#This Row],[Sales Person]],Data_Persons!$C$2:$C$9,0),1)</f>
        <v>4</v>
      </c>
      <c r="L1674">
        <f>VLOOKUP(Data_Sales[[#This Row],[Manager]],Data_Persons!$A$1:$C$9,2,FALSE)</f>
        <v>4</v>
      </c>
      <c r="M1674">
        <f>Data_Sales[[#This Row],[Price]]*Data_Sales[[#This Row],[Quantity]]</f>
        <v>207</v>
      </c>
    </row>
    <row r="1675" spans="1:13" x14ac:dyDescent="0.35">
      <c r="A1675" t="s">
        <v>1712</v>
      </c>
      <c r="B1675" s="2">
        <v>44286</v>
      </c>
      <c r="C1675">
        <v>9</v>
      </c>
      <c r="D1675" t="s">
        <v>37</v>
      </c>
      <c r="E1675" t="s">
        <v>38</v>
      </c>
      <c r="F1675" t="s">
        <v>14</v>
      </c>
      <c r="G1675" t="s">
        <v>2044</v>
      </c>
      <c r="H1675">
        <v>69</v>
      </c>
      <c r="I1675">
        <v>4</v>
      </c>
      <c r="J1675" t="str">
        <f>VLOOKUP(Data_Sales[[#This Row],[Sales Person]],Data_Persons!$C$1:$D$9,2,FALSE)</f>
        <v>Philip</v>
      </c>
      <c r="K1675">
        <f>INDEX(Data_Persons!$B$2:$D$10,MATCH(Data_Sales[[#This Row],[Sales Person]],Data_Persons!$C$2:$C$9,0),1)</f>
        <v>8</v>
      </c>
      <c r="L1675">
        <f>VLOOKUP(Data_Sales[[#This Row],[Manager]],Data_Persons!$A$1:$C$9,2,FALSE)</f>
        <v>8</v>
      </c>
      <c r="M1675">
        <f>Data_Sales[[#This Row],[Price]]*Data_Sales[[#This Row],[Quantity]]</f>
        <v>276</v>
      </c>
    </row>
    <row r="1676" spans="1:13" x14ac:dyDescent="0.35">
      <c r="A1676" t="s">
        <v>1713</v>
      </c>
      <c r="B1676" s="2">
        <v>44286</v>
      </c>
      <c r="C1676">
        <v>13</v>
      </c>
      <c r="D1676" t="s">
        <v>32</v>
      </c>
      <c r="E1676" t="s">
        <v>33</v>
      </c>
      <c r="F1676" t="s">
        <v>24</v>
      </c>
      <c r="G1676" t="s">
        <v>2044</v>
      </c>
      <c r="H1676">
        <v>69</v>
      </c>
      <c r="I1676">
        <v>4</v>
      </c>
      <c r="J1676" t="str">
        <f>VLOOKUP(Data_Sales[[#This Row],[Sales Person]],Data_Persons!$C$1:$D$9,2,FALSE)</f>
        <v>Steve</v>
      </c>
      <c r="K1676">
        <f>INDEX(Data_Persons!$B$2:$D$10,MATCH(Data_Sales[[#This Row],[Sales Person]],Data_Persons!$C$2:$C$9,0),1)</f>
        <v>6</v>
      </c>
      <c r="L1676">
        <f>VLOOKUP(Data_Sales[[#This Row],[Manager]],Data_Persons!$A$1:$C$9,2,FALSE)</f>
        <v>4</v>
      </c>
      <c r="M1676">
        <f>Data_Sales[[#This Row],[Price]]*Data_Sales[[#This Row],[Quantity]]</f>
        <v>276</v>
      </c>
    </row>
    <row r="1677" spans="1:13" x14ac:dyDescent="0.35">
      <c r="A1677" t="s">
        <v>1714</v>
      </c>
      <c r="B1677" s="2">
        <v>44287</v>
      </c>
      <c r="C1677">
        <v>7</v>
      </c>
      <c r="D1677" t="s">
        <v>40</v>
      </c>
      <c r="E1677" t="s">
        <v>38</v>
      </c>
      <c r="F1677" t="s">
        <v>14</v>
      </c>
      <c r="G1677" t="s">
        <v>2044</v>
      </c>
      <c r="H1677">
        <v>69</v>
      </c>
      <c r="I1677">
        <v>2</v>
      </c>
      <c r="J1677" t="str">
        <f>VLOOKUP(Data_Sales[[#This Row],[Sales Person]],Data_Persons!$C$1:$D$9,2,FALSE)</f>
        <v>Philip</v>
      </c>
      <c r="K1677">
        <f>INDEX(Data_Persons!$B$2:$D$10,MATCH(Data_Sales[[#This Row],[Sales Person]],Data_Persons!$C$2:$C$9,0),1)</f>
        <v>8</v>
      </c>
      <c r="L1677">
        <f>VLOOKUP(Data_Sales[[#This Row],[Manager]],Data_Persons!$A$1:$C$9,2,FALSE)</f>
        <v>8</v>
      </c>
      <c r="M1677">
        <f>Data_Sales[[#This Row],[Price]]*Data_Sales[[#This Row],[Quantity]]</f>
        <v>138</v>
      </c>
    </row>
    <row r="1678" spans="1:13" x14ac:dyDescent="0.35">
      <c r="A1678" t="s">
        <v>1715</v>
      </c>
      <c r="B1678" s="2">
        <v>44289</v>
      </c>
      <c r="C1678">
        <v>6</v>
      </c>
      <c r="D1678" t="s">
        <v>12</v>
      </c>
      <c r="E1678" t="s">
        <v>13</v>
      </c>
      <c r="F1678" t="s">
        <v>14</v>
      </c>
      <c r="G1678" t="s">
        <v>2044</v>
      </c>
      <c r="H1678">
        <v>69</v>
      </c>
      <c r="I1678">
        <v>6</v>
      </c>
      <c r="J1678" t="str">
        <f>VLOOKUP(Data_Sales[[#This Row],[Sales Person]],Data_Persons!$C$1:$D$9,2,FALSE)</f>
        <v>Steve</v>
      </c>
      <c r="K1678">
        <f>INDEX(Data_Persons!$B$2:$D$10,MATCH(Data_Sales[[#This Row],[Sales Person]],Data_Persons!$C$2:$C$9,0),1)</f>
        <v>4</v>
      </c>
      <c r="L1678">
        <f>VLOOKUP(Data_Sales[[#This Row],[Manager]],Data_Persons!$A$1:$C$9,2,FALSE)</f>
        <v>4</v>
      </c>
      <c r="M1678">
        <f>Data_Sales[[#This Row],[Price]]*Data_Sales[[#This Row],[Quantity]]</f>
        <v>414</v>
      </c>
    </row>
    <row r="1679" spans="1:13" x14ac:dyDescent="0.35">
      <c r="A1679" t="s">
        <v>1716</v>
      </c>
      <c r="B1679" s="2">
        <v>44290</v>
      </c>
      <c r="C1679">
        <v>2</v>
      </c>
      <c r="D1679" t="s">
        <v>71</v>
      </c>
      <c r="E1679" t="s">
        <v>27</v>
      </c>
      <c r="F1679" t="s">
        <v>18</v>
      </c>
      <c r="G1679" t="s">
        <v>2044</v>
      </c>
      <c r="H1679">
        <v>69</v>
      </c>
      <c r="I1679">
        <v>1</v>
      </c>
      <c r="J1679" t="str">
        <f>VLOOKUP(Data_Sales[[#This Row],[Sales Person]],Data_Persons!$C$1:$D$9,2,FALSE)</f>
        <v>Sara</v>
      </c>
      <c r="K1679">
        <f>INDEX(Data_Persons!$B$2:$D$10,MATCH(Data_Sales[[#This Row],[Sales Person]],Data_Persons!$C$2:$C$9,0),1)</f>
        <v>2</v>
      </c>
      <c r="L1679">
        <f>VLOOKUP(Data_Sales[[#This Row],[Manager]],Data_Persons!$A$1:$C$9,2,FALSE)</f>
        <v>5</v>
      </c>
      <c r="M1679">
        <f>Data_Sales[[#This Row],[Price]]*Data_Sales[[#This Row],[Quantity]]</f>
        <v>69</v>
      </c>
    </row>
    <row r="1680" spans="1:13" x14ac:dyDescent="0.35">
      <c r="A1680" t="s">
        <v>1717</v>
      </c>
      <c r="B1680" s="2">
        <v>44292</v>
      </c>
      <c r="C1680">
        <v>6</v>
      </c>
      <c r="D1680" t="s">
        <v>12</v>
      </c>
      <c r="E1680" t="s">
        <v>13</v>
      </c>
      <c r="F1680" t="s">
        <v>14</v>
      </c>
      <c r="G1680" t="s">
        <v>2044</v>
      </c>
      <c r="H1680">
        <v>69</v>
      </c>
      <c r="I1680">
        <v>0</v>
      </c>
      <c r="J1680" t="str">
        <f>VLOOKUP(Data_Sales[[#This Row],[Sales Person]],Data_Persons!$C$1:$D$9,2,FALSE)</f>
        <v>Steve</v>
      </c>
      <c r="K1680">
        <f>INDEX(Data_Persons!$B$2:$D$10,MATCH(Data_Sales[[#This Row],[Sales Person]],Data_Persons!$C$2:$C$9,0),1)</f>
        <v>4</v>
      </c>
      <c r="L1680">
        <f>VLOOKUP(Data_Sales[[#This Row],[Manager]],Data_Persons!$A$1:$C$9,2,FALSE)</f>
        <v>4</v>
      </c>
      <c r="M1680">
        <f>Data_Sales[[#This Row],[Price]]*Data_Sales[[#This Row],[Quantity]]</f>
        <v>0</v>
      </c>
    </row>
    <row r="1681" spans="1:13" x14ac:dyDescent="0.35">
      <c r="A1681" t="s">
        <v>1718</v>
      </c>
      <c r="B1681" s="2">
        <v>44296</v>
      </c>
      <c r="C1681">
        <v>14</v>
      </c>
      <c r="D1681" t="s">
        <v>62</v>
      </c>
      <c r="E1681" t="s">
        <v>23</v>
      </c>
      <c r="F1681" t="s">
        <v>24</v>
      </c>
      <c r="G1681" t="s">
        <v>2044</v>
      </c>
      <c r="H1681">
        <v>69</v>
      </c>
      <c r="I1681">
        <v>3</v>
      </c>
      <c r="J1681" t="str">
        <f>VLOOKUP(Data_Sales[[#This Row],[Sales Person]],Data_Persons!$C$1:$D$9,2,FALSE)</f>
        <v>Sara</v>
      </c>
      <c r="K1681">
        <f>INDEX(Data_Persons!$B$2:$D$10,MATCH(Data_Sales[[#This Row],[Sales Person]],Data_Persons!$C$2:$C$9,0),1)</f>
        <v>5</v>
      </c>
      <c r="L1681">
        <f>VLOOKUP(Data_Sales[[#This Row],[Manager]],Data_Persons!$A$1:$C$9,2,FALSE)</f>
        <v>5</v>
      </c>
      <c r="M1681">
        <f>Data_Sales[[#This Row],[Price]]*Data_Sales[[#This Row],[Quantity]]</f>
        <v>207</v>
      </c>
    </row>
    <row r="1682" spans="1:13" x14ac:dyDescent="0.35">
      <c r="A1682" t="s">
        <v>1719</v>
      </c>
      <c r="B1682" s="2">
        <v>44297</v>
      </c>
      <c r="C1682">
        <v>12</v>
      </c>
      <c r="D1682" t="s">
        <v>22</v>
      </c>
      <c r="E1682" t="s">
        <v>33</v>
      </c>
      <c r="F1682" t="s">
        <v>24</v>
      </c>
      <c r="G1682" t="s">
        <v>2044</v>
      </c>
      <c r="H1682">
        <v>69</v>
      </c>
      <c r="I1682">
        <v>0</v>
      </c>
      <c r="J1682" t="str">
        <f>VLOOKUP(Data_Sales[[#This Row],[Sales Person]],Data_Persons!$C$1:$D$9,2,FALSE)</f>
        <v>Steve</v>
      </c>
      <c r="K1682">
        <f>INDEX(Data_Persons!$B$2:$D$10,MATCH(Data_Sales[[#This Row],[Sales Person]],Data_Persons!$C$2:$C$9,0),1)</f>
        <v>6</v>
      </c>
      <c r="L1682">
        <f>VLOOKUP(Data_Sales[[#This Row],[Manager]],Data_Persons!$A$1:$C$9,2,FALSE)</f>
        <v>4</v>
      </c>
      <c r="M1682">
        <f>Data_Sales[[#This Row],[Price]]*Data_Sales[[#This Row],[Quantity]]</f>
        <v>0</v>
      </c>
    </row>
    <row r="1683" spans="1:13" x14ac:dyDescent="0.35">
      <c r="A1683" t="s">
        <v>1720</v>
      </c>
      <c r="B1683" s="2">
        <v>44300</v>
      </c>
      <c r="C1683">
        <v>7</v>
      </c>
      <c r="D1683" t="s">
        <v>40</v>
      </c>
      <c r="E1683" t="s">
        <v>38</v>
      </c>
      <c r="F1683" t="s">
        <v>14</v>
      </c>
      <c r="G1683" t="s">
        <v>2044</v>
      </c>
      <c r="H1683">
        <v>69</v>
      </c>
      <c r="I1683">
        <v>2</v>
      </c>
      <c r="J1683" t="str">
        <f>VLOOKUP(Data_Sales[[#This Row],[Sales Person]],Data_Persons!$C$1:$D$9,2,FALSE)</f>
        <v>Philip</v>
      </c>
      <c r="K1683">
        <f>INDEX(Data_Persons!$B$2:$D$10,MATCH(Data_Sales[[#This Row],[Sales Person]],Data_Persons!$C$2:$C$9,0),1)</f>
        <v>8</v>
      </c>
      <c r="L1683">
        <f>VLOOKUP(Data_Sales[[#This Row],[Manager]],Data_Persons!$A$1:$C$9,2,FALSE)</f>
        <v>8</v>
      </c>
      <c r="M1683">
        <f>Data_Sales[[#This Row],[Price]]*Data_Sales[[#This Row],[Quantity]]</f>
        <v>138</v>
      </c>
    </row>
    <row r="1684" spans="1:13" x14ac:dyDescent="0.35">
      <c r="A1684" t="s">
        <v>1721</v>
      </c>
      <c r="B1684" s="2">
        <v>44301</v>
      </c>
      <c r="C1684">
        <v>2</v>
      </c>
      <c r="D1684" t="s">
        <v>71</v>
      </c>
      <c r="E1684" t="s">
        <v>27</v>
      </c>
      <c r="F1684" t="s">
        <v>18</v>
      </c>
      <c r="G1684" t="s">
        <v>2044</v>
      </c>
      <c r="H1684">
        <v>69</v>
      </c>
      <c r="I1684">
        <v>9</v>
      </c>
      <c r="J1684" t="str">
        <f>VLOOKUP(Data_Sales[[#This Row],[Sales Person]],Data_Persons!$C$1:$D$9,2,FALSE)</f>
        <v>Sara</v>
      </c>
      <c r="K1684">
        <f>INDEX(Data_Persons!$B$2:$D$10,MATCH(Data_Sales[[#This Row],[Sales Person]],Data_Persons!$C$2:$C$9,0),1)</f>
        <v>2</v>
      </c>
      <c r="L1684">
        <f>VLOOKUP(Data_Sales[[#This Row],[Manager]],Data_Persons!$A$1:$C$9,2,FALSE)</f>
        <v>5</v>
      </c>
      <c r="M1684">
        <f>Data_Sales[[#This Row],[Price]]*Data_Sales[[#This Row],[Quantity]]</f>
        <v>621</v>
      </c>
    </row>
    <row r="1685" spans="1:13" x14ac:dyDescent="0.35">
      <c r="A1685" t="s">
        <v>1722</v>
      </c>
      <c r="B1685" s="2">
        <v>44303</v>
      </c>
      <c r="C1685">
        <v>11</v>
      </c>
      <c r="D1685" t="s">
        <v>112</v>
      </c>
      <c r="E1685" t="s">
        <v>33</v>
      </c>
      <c r="F1685" t="s">
        <v>24</v>
      </c>
      <c r="G1685" t="s">
        <v>2044</v>
      </c>
      <c r="H1685">
        <v>69</v>
      </c>
      <c r="I1685">
        <v>8</v>
      </c>
      <c r="J1685" t="str">
        <f>VLOOKUP(Data_Sales[[#This Row],[Sales Person]],Data_Persons!$C$1:$D$9,2,FALSE)</f>
        <v>Steve</v>
      </c>
      <c r="K1685">
        <f>INDEX(Data_Persons!$B$2:$D$10,MATCH(Data_Sales[[#This Row],[Sales Person]],Data_Persons!$C$2:$C$9,0),1)</f>
        <v>6</v>
      </c>
      <c r="L1685">
        <f>VLOOKUP(Data_Sales[[#This Row],[Manager]],Data_Persons!$A$1:$C$9,2,FALSE)</f>
        <v>4</v>
      </c>
      <c r="M1685">
        <f>Data_Sales[[#This Row],[Price]]*Data_Sales[[#This Row],[Quantity]]</f>
        <v>552</v>
      </c>
    </row>
    <row r="1686" spans="1:13" x14ac:dyDescent="0.35">
      <c r="A1686" t="s">
        <v>1723</v>
      </c>
      <c r="B1686" s="2">
        <v>44304</v>
      </c>
      <c r="C1686">
        <v>8</v>
      </c>
      <c r="D1686" t="s">
        <v>73</v>
      </c>
      <c r="E1686" t="s">
        <v>38</v>
      </c>
      <c r="F1686" t="s">
        <v>14</v>
      </c>
      <c r="G1686" t="s">
        <v>2044</v>
      </c>
      <c r="H1686">
        <v>69</v>
      </c>
      <c r="I1686">
        <v>6</v>
      </c>
      <c r="J1686" t="str">
        <f>VLOOKUP(Data_Sales[[#This Row],[Sales Person]],Data_Persons!$C$1:$D$9,2,FALSE)</f>
        <v>Philip</v>
      </c>
      <c r="K1686">
        <f>INDEX(Data_Persons!$B$2:$D$10,MATCH(Data_Sales[[#This Row],[Sales Person]],Data_Persons!$C$2:$C$9,0),1)</f>
        <v>8</v>
      </c>
      <c r="L1686">
        <f>VLOOKUP(Data_Sales[[#This Row],[Manager]],Data_Persons!$A$1:$C$9,2,FALSE)</f>
        <v>8</v>
      </c>
      <c r="M1686">
        <f>Data_Sales[[#This Row],[Price]]*Data_Sales[[#This Row],[Quantity]]</f>
        <v>414</v>
      </c>
    </row>
    <row r="1687" spans="1:13" x14ac:dyDescent="0.35">
      <c r="A1687" t="s">
        <v>1724</v>
      </c>
      <c r="B1687" s="2">
        <v>44305</v>
      </c>
      <c r="C1687">
        <v>19</v>
      </c>
      <c r="D1687" t="s">
        <v>29</v>
      </c>
      <c r="E1687" t="s">
        <v>9</v>
      </c>
      <c r="F1687" t="s">
        <v>10</v>
      </c>
      <c r="G1687" t="s">
        <v>2044</v>
      </c>
      <c r="H1687">
        <v>69</v>
      </c>
      <c r="I1687">
        <v>1</v>
      </c>
      <c r="J1687" t="str">
        <f>VLOOKUP(Data_Sales[[#This Row],[Sales Person]],Data_Persons!$C$1:$D$9,2,FALSE)</f>
        <v>Jeff</v>
      </c>
      <c r="K1687">
        <f>INDEX(Data_Persons!$B$2:$D$10,MATCH(Data_Sales[[#This Row],[Sales Person]],Data_Persons!$C$2:$C$9,0),1)</f>
        <v>3</v>
      </c>
      <c r="L1687">
        <f>VLOOKUP(Data_Sales[[#This Row],[Manager]],Data_Persons!$A$1:$C$9,2,FALSE)</f>
        <v>3</v>
      </c>
      <c r="M1687">
        <f>Data_Sales[[#This Row],[Price]]*Data_Sales[[#This Row],[Quantity]]</f>
        <v>69</v>
      </c>
    </row>
    <row r="1688" spans="1:13" x14ac:dyDescent="0.35">
      <c r="A1688" t="s">
        <v>1725</v>
      </c>
      <c r="B1688" s="2">
        <v>44305</v>
      </c>
      <c r="C1688">
        <v>17</v>
      </c>
      <c r="D1688" t="s">
        <v>60</v>
      </c>
      <c r="E1688" t="s">
        <v>35</v>
      </c>
      <c r="F1688" t="s">
        <v>10</v>
      </c>
      <c r="G1688" t="s">
        <v>2044</v>
      </c>
      <c r="H1688">
        <v>69</v>
      </c>
      <c r="I1688">
        <v>2</v>
      </c>
      <c r="J1688" t="str">
        <f>VLOOKUP(Data_Sales[[#This Row],[Sales Person]],Data_Persons!$C$1:$D$9,2,FALSE)</f>
        <v>Jeff</v>
      </c>
      <c r="K1688">
        <f>INDEX(Data_Persons!$B$2:$D$10,MATCH(Data_Sales[[#This Row],[Sales Person]],Data_Persons!$C$2:$C$9,0),1)</f>
        <v>5</v>
      </c>
      <c r="L1688">
        <f>VLOOKUP(Data_Sales[[#This Row],[Manager]],Data_Persons!$A$1:$C$9,2,FALSE)</f>
        <v>3</v>
      </c>
      <c r="M1688">
        <f>Data_Sales[[#This Row],[Price]]*Data_Sales[[#This Row],[Quantity]]</f>
        <v>138</v>
      </c>
    </row>
    <row r="1689" spans="1:13" x14ac:dyDescent="0.35">
      <c r="A1689" t="s">
        <v>1726</v>
      </c>
      <c r="B1689" s="2">
        <v>44305</v>
      </c>
      <c r="C1689">
        <v>4</v>
      </c>
      <c r="D1689" t="s">
        <v>16</v>
      </c>
      <c r="E1689" t="s">
        <v>27</v>
      </c>
      <c r="F1689" t="s">
        <v>18</v>
      </c>
      <c r="G1689" t="s">
        <v>2044</v>
      </c>
      <c r="H1689">
        <v>69</v>
      </c>
      <c r="I1689">
        <v>6</v>
      </c>
      <c r="J1689" t="str">
        <f>VLOOKUP(Data_Sales[[#This Row],[Sales Person]],Data_Persons!$C$1:$D$9,2,FALSE)</f>
        <v>Sara</v>
      </c>
      <c r="K1689">
        <f>INDEX(Data_Persons!$B$2:$D$10,MATCH(Data_Sales[[#This Row],[Sales Person]],Data_Persons!$C$2:$C$9,0),1)</f>
        <v>2</v>
      </c>
      <c r="L1689">
        <f>VLOOKUP(Data_Sales[[#This Row],[Manager]],Data_Persons!$A$1:$C$9,2,FALSE)</f>
        <v>5</v>
      </c>
      <c r="M1689">
        <f>Data_Sales[[#This Row],[Price]]*Data_Sales[[#This Row],[Quantity]]</f>
        <v>414</v>
      </c>
    </row>
    <row r="1690" spans="1:13" x14ac:dyDescent="0.35">
      <c r="A1690" t="s">
        <v>1727</v>
      </c>
      <c r="B1690" s="2">
        <v>44306</v>
      </c>
      <c r="C1690">
        <v>5</v>
      </c>
      <c r="D1690" t="s">
        <v>20</v>
      </c>
      <c r="E1690" t="s">
        <v>17</v>
      </c>
      <c r="F1690" t="s">
        <v>18</v>
      </c>
      <c r="G1690" t="s">
        <v>2044</v>
      </c>
      <c r="H1690">
        <v>69</v>
      </c>
      <c r="I1690">
        <v>1</v>
      </c>
      <c r="J1690" t="str">
        <f>VLOOKUP(Data_Sales[[#This Row],[Sales Person]],Data_Persons!$C$1:$D$9,2,FALSE)</f>
        <v>Jeff</v>
      </c>
      <c r="K1690">
        <f>INDEX(Data_Persons!$B$2:$D$10,MATCH(Data_Sales[[#This Row],[Sales Person]],Data_Persons!$C$2:$C$9,0),1)</f>
        <v>2</v>
      </c>
      <c r="L1690">
        <f>VLOOKUP(Data_Sales[[#This Row],[Manager]],Data_Persons!$A$1:$C$9,2,FALSE)</f>
        <v>3</v>
      </c>
      <c r="M1690">
        <f>Data_Sales[[#This Row],[Price]]*Data_Sales[[#This Row],[Quantity]]</f>
        <v>69</v>
      </c>
    </row>
    <row r="1691" spans="1:13" x14ac:dyDescent="0.35">
      <c r="A1691" t="s">
        <v>1728</v>
      </c>
      <c r="B1691" s="2">
        <v>44308</v>
      </c>
      <c r="C1691">
        <v>2</v>
      </c>
      <c r="D1691" t="s">
        <v>71</v>
      </c>
      <c r="E1691" t="s">
        <v>17</v>
      </c>
      <c r="F1691" t="s">
        <v>18</v>
      </c>
      <c r="G1691" t="s">
        <v>2044</v>
      </c>
      <c r="H1691">
        <v>69</v>
      </c>
      <c r="I1691">
        <v>2</v>
      </c>
      <c r="J1691" t="str">
        <f>VLOOKUP(Data_Sales[[#This Row],[Sales Person]],Data_Persons!$C$1:$D$9,2,FALSE)</f>
        <v>Jeff</v>
      </c>
      <c r="K1691">
        <f>INDEX(Data_Persons!$B$2:$D$10,MATCH(Data_Sales[[#This Row],[Sales Person]],Data_Persons!$C$2:$C$9,0),1)</f>
        <v>2</v>
      </c>
      <c r="L1691">
        <f>VLOOKUP(Data_Sales[[#This Row],[Manager]],Data_Persons!$A$1:$C$9,2,FALSE)</f>
        <v>3</v>
      </c>
      <c r="M1691">
        <f>Data_Sales[[#This Row],[Price]]*Data_Sales[[#This Row],[Quantity]]</f>
        <v>138</v>
      </c>
    </row>
    <row r="1692" spans="1:13" x14ac:dyDescent="0.35">
      <c r="A1692" t="s">
        <v>1729</v>
      </c>
      <c r="B1692" s="2">
        <v>44308</v>
      </c>
      <c r="C1692">
        <v>10</v>
      </c>
      <c r="D1692" t="s">
        <v>65</v>
      </c>
      <c r="E1692" t="s">
        <v>38</v>
      </c>
      <c r="F1692" t="s">
        <v>14</v>
      </c>
      <c r="G1692" t="s">
        <v>2044</v>
      </c>
      <c r="H1692">
        <v>69</v>
      </c>
      <c r="I1692">
        <v>7</v>
      </c>
      <c r="J1692" t="str">
        <f>VLOOKUP(Data_Sales[[#This Row],[Sales Person]],Data_Persons!$C$1:$D$9,2,FALSE)</f>
        <v>Philip</v>
      </c>
      <c r="K1692">
        <f>INDEX(Data_Persons!$B$2:$D$10,MATCH(Data_Sales[[#This Row],[Sales Person]],Data_Persons!$C$2:$C$9,0),1)</f>
        <v>8</v>
      </c>
      <c r="L1692">
        <f>VLOOKUP(Data_Sales[[#This Row],[Manager]],Data_Persons!$A$1:$C$9,2,FALSE)</f>
        <v>8</v>
      </c>
      <c r="M1692">
        <f>Data_Sales[[#This Row],[Price]]*Data_Sales[[#This Row],[Quantity]]</f>
        <v>483</v>
      </c>
    </row>
    <row r="1693" spans="1:13" x14ac:dyDescent="0.35">
      <c r="A1693" t="s">
        <v>1730</v>
      </c>
      <c r="B1693" s="2">
        <v>44309</v>
      </c>
      <c r="C1693">
        <v>7</v>
      </c>
      <c r="D1693" t="s">
        <v>40</v>
      </c>
      <c r="E1693" t="s">
        <v>13</v>
      </c>
      <c r="F1693" t="s">
        <v>14</v>
      </c>
      <c r="G1693" t="s">
        <v>2044</v>
      </c>
      <c r="H1693">
        <v>69</v>
      </c>
      <c r="I1693">
        <v>0</v>
      </c>
      <c r="J1693" t="str">
        <f>VLOOKUP(Data_Sales[[#This Row],[Sales Person]],Data_Persons!$C$1:$D$9,2,FALSE)</f>
        <v>Steve</v>
      </c>
      <c r="K1693">
        <f>INDEX(Data_Persons!$B$2:$D$10,MATCH(Data_Sales[[#This Row],[Sales Person]],Data_Persons!$C$2:$C$9,0),1)</f>
        <v>4</v>
      </c>
      <c r="L1693">
        <f>VLOOKUP(Data_Sales[[#This Row],[Manager]],Data_Persons!$A$1:$C$9,2,FALSE)</f>
        <v>4</v>
      </c>
      <c r="M1693">
        <f>Data_Sales[[#This Row],[Price]]*Data_Sales[[#This Row],[Quantity]]</f>
        <v>0</v>
      </c>
    </row>
    <row r="1694" spans="1:13" x14ac:dyDescent="0.35">
      <c r="A1694" t="s">
        <v>1731</v>
      </c>
      <c r="B1694" s="2">
        <v>44311</v>
      </c>
      <c r="C1694">
        <v>16</v>
      </c>
      <c r="D1694" t="s">
        <v>89</v>
      </c>
      <c r="E1694" t="s">
        <v>9</v>
      </c>
      <c r="F1694" t="s">
        <v>10</v>
      </c>
      <c r="G1694" t="s">
        <v>2044</v>
      </c>
      <c r="H1694">
        <v>69</v>
      </c>
      <c r="I1694">
        <v>3</v>
      </c>
      <c r="J1694" t="str">
        <f>VLOOKUP(Data_Sales[[#This Row],[Sales Person]],Data_Persons!$C$1:$D$9,2,FALSE)</f>
        <v>Jeff</v>
      </c>
      <c r="K1694">
        <f>INDEX(Data_Persons!$B$2:$D$10,MATCH(Data_Sales[[#This Row],[Sales Person]],Data_Persons!$C$2:$C$9,0),1)</f>
        <v>3</v>
      </c>
      <c r="L1694">
        <f>VLOOKUP(Data_Sales[[#This Row],[Manager]],Data_Persons!$A$1:$C$9,2,FALSE)</f>
        <v>3</v>
      </c>
      <c r="M1694">
        <f>Data_Sales[[#This Row],[Price]]*Data_Sales[[#This Row],[Quantity]]</f>
        <v>207</v>
      </c>
    </row>
    <row r="1695" spans="1:13" x14ac:dyDescent="0.35">
      <c r="A1695" t="s">
        <v>1732</v>
      </c>
      <c r="B1695" s="2">
        <v>44313</v>
      </c>
      <c r="C1695">
        <v>5</v>
      </c>
      <c r="D1695" t="s">
        <v>20</v>
      </c>
      <c r="E1695" t="s">
        <v>17</v>
      </c>
      <c r="F1695" t="s">
        <v>18</v>
      </c>
      <c r="G1695" t="s">
        <v>2044</v>
      </c>
      <c r="H1695">
        <v>69</v>
      </c>
      <c r="I1695">
        <v>5</v>
      </c>
      <c r="J1695" t="str">
        <f>VLOOKUP(Data_Sales[[#This Row],[Sales Person]],Data_Persons!$C$1:$D$9,2,FALSE)</f>
        <v>Jeff</v>
      </c>
      <c r="K1695">
        <f>INDEX(Data_Persons!$B$2:$D$10,MATCH(Data_Sales[[#This Row],[Sales Person]],Data_Persons!$C$2:$C$9,0),1)</f>
        <v>2</v>
      </c>
      <c r="L1695">
        <f>VLOOKUP(Data_Sales[[#This Row],[Manager]],Data_Persons!$A$1:$C$9,2,FALSE)</f>
        <v>3</v>
      </c>
      <c r="M1695">
        <f>Data_Sales[[#This Row],[Price]]*Data_Sales[[#This Row],[Quantity]]</f>
        <v>345</v>
      </c>
    </row>
    <row r="1696" spans="1:13" x14ac:dyDescent="0.35">
      <c r="A1696" t="s">
        <v>1733</v>
      </c>
      <c r="B1696" s="2">
        <v>44314</v>
      </c>
      <c r="C1696">
        <v>7</v>
      </c>
      <c r="D1696" t="s">
        <v>40</v>
      </c>
      <c r="E1696" t="s">
        <v>13</v>
      </c>
      <c r="F1696" t="s">
        <v>14</v>
      </c>
      <c r="G1696" t="s">
        <v>2044</v>
      </c>
      <c r="H1696">
        <v>69</v>
      </c>
      <c r="I1696">
        <v>8</v>
      </c>
      <c r="J1696" t="str">
        <f>VLOOKUP(Data_Sales[[#This Row],[Sales Person]],Data_Persons!$C$1:$D$9,2,FALSE)</f>
        <v>Steve</v>
      </c>
      <c r="K1696">
        <f>INDEX(Data_Persons!$B$2:$D$10,MATCH(Data_Sales[[#This Row],[Sales Person]],Data_Persons!$C$2:$C$9,0),1)</f>
        <v>4</v>
      </c>
      <c r="L1696">
        <f>VLOOKUP(Data_Sales[[#This Row],[Manager]],Data_Persons!$A$1:$C$9,2,FALSE)</f>
        <v>4</v>
      </c>
      <c r="M1696">
        <f>Data_Sales[[#This Row],[Price]]*Data_Sales[[#This Row],[Quantity]]</f>
        <v>552</v>
      </c>
    </row>
    <row r="1697" spans="1:13" x14ac:dyDescent="0.35">
      <c r="A1697" t="s">
        <v>1734</v>
      </c>
      <c r="B1697" s="2">
        <v>44314</v>
      </c>
      <c r="C1697">
        <v>20</v>
      </c>
      <c r="D1697" t="s">
        <v>8</v>
      </c>
      <c r="E1697" t="s">
        <v>9</v>
      </c>
      <c r="F1697" t="s">
        <v>10</v>
      </c>
      <c r="G1697" t="s">
        <v>2044</v>
      </c>
      <c r="H1697">
        <v>69</v>
      </c>
      <c r="I1697">
        <v>4</v>
      </c>
      <c r="J1697" t="str">
        <f>VLOOKUP(Data_Sales[[#This Row],[Sales Person]],Data_Persons!$C$1:$D$9,2,FALSE)</f>
        <v>Jeff</v>
      </c>
      <c r="K1697">
        <f>INDEX(Data_Persons!$B$2:$D$10,MATCH(Data_Sales[[#This Row],[Sales Person]],Data_Persons!$C$2:$C$9,0),1)</f>
        <v>3</v>
      </c>
      <c r="L1697">
        <f>VLOOKUP(Data_Sales[[#This Row],[Manager]],Data_Persons!$A$1:$C$9,2,FALSE)</f>
        <v>3</v>
      </c>
      <c r="M1697">
        <f>Data_Sales[[#This Row],[Price]]*Data_Sales[[#This Row],[Quantity]]</f>
        <v>276</v>
      </c>
    </row>
    <row r="1698" spans="1:13" x14ac:dyDescent="0.35">
      <c r="A1698" t="s">
        <v>1735</v>
      </c>
      <c r="B1698" s="2">
        <v>44315</v>
      </c>
      <c r="C1698">
        <v>14</v>
      </c>
      <c r="D1698" t="s">
        <v>62</v>
      </c>
      <c r="E1698" t="s">
        <v>33</v>
      </c>
      <c r="F1698" t="s">
        <v>24</v>
      </c>
      <c r="G1698" t="s">
        <v>2044</v>
      </c>
      <c r="H1698">
        <v>69</v>
      </c>
      <c r="I1698">
        <v>7</v>
      </c>
      <c r="J1698" t="str">
        <f>VLOOKUP(Data_Sales[[#This Row],[Sales Person]],Data_Persons!$C$1:$D$9,2,FALSE)</f>
        <v>Steve</v>
      </c>
      <c r="K1698">
        <f>INDEX(Data_Persons!$B$2:$D$10,MATCH(Data_Sales[[#This Row],[Sales Person]],Data_Persons!$C$2:$C$9,0),1)</f>
        <v>6</v>
      </c>
      <c r="L1698">
        <f>VLOOKUP(Data_Sales[[#This Row],[Manager]],Data_Persons!$A$1:$C$9,2,FALSE)</f>
        <v>4</v>
      </c>
      <c r="M1698">
        <f>Data_Sales[[#This Row],[Price]]*Data_Sales[[#This Row],[Quantity]]</f>
        <v>483</v>
      </c>
    </row>
    <row r="1699" spans="1:13" x14ac:dyDescent="0.35">
      <c r="A1699" t="s">
        <v>1736</v>
      </c>
      <c r="B1699" s="2">
        <v>44317</v>
      </c>
      <c r="C1699">
        <v>18</v>
      </c>
      <c r="D1699" t="s">
        <v>49</v>
      </c>
      <c r="E1699" t="s">
        <v>35</v>
      </c>
      <c r="F1699" t="s">
        <v>10</v>
      </c>
      <c r="G1699" t="s">
        <v>2044</v>
      </c>
      <c r="H1699">
        <v>69</v>
      </c>
      <c r="I1699">
        <v>3</v>
      </c>
      <c r="J1699" t="str">
        <f>VLOOKUP(Data_Sales[[#This Row],[Sales Person]],Data_Persons!$C$1:$D$9,2,FALSE)</f>
        <v>Jeff</v>
      </c>
      <c r="K1699">
        <f>INDEX(Data_Persons!$B$2:$D$10,MATCH(Data_Sales[[#This Row],[Sales Person]],Data_Persons!$C$2:$C$9,0),1)</f>
        <v>5</v>
      </c>
      <c r="L1699">
        <f>VLOOKUP(Data_Sales[[#This Row],[Manager]],Data_Persons!$A$1:$C$9,2,FALSE)</f>
        <v>3</v>
      </c>
      <c r="M1699">
        <f>Data_Sales[[#This Row],[Price]]*Data_Sales[[#This Row],[Quantity]]</f>
        <v>207</v>
      </c>
    </row>
    <row r="1700" spans="1:13" x14ac:dyDescent="0.35">
      <c r="A1700" t="s">
        <v>1737</v>
      </c>
      <c r="B1700" s="2">
        <v>44320</v>
      </c>
      <c r="C1700">
        <v>5</v>
      </c>
      <c r="D1700" t="s">
        <v>20</v>
      </c>
      <c r="E1700" t="s">
        <v>17</v>
      </c>
      <c r="F1700" t="s">
        <v>18</v>
      </c>
      <c r="G1700" t="s">
        <v>2044</v>
      </c>
      <c r="H1700">
        <v>69</v>
      </c>
      <c r="I1700">
        <v>0</v>
      </c>
      <c r="J1700" t="str">
        <f>VLOOKUP(Data_Sales[[#This Row],[Sales Person]],Data_Persons!$C$1:$D$9,2,FALSE)</f>
        <v>Jeff</v>
      </c>
      <c r="K1700">
        <f>INDEX(Data_Persons!$B$2:$D$10,MATCH(Data_Sales[[#This Row],[Sales Person]],Data_Persons!$C$2:$C$9,0),1)</f>
        <v>2</v>
      </c>
      <c r="L1700">
        <f>VLOOKUP(Data_Sales[[#This Row],[Manager]],Data_Persons!$A$1:$C$9,2,FALSE)</f>
        <v>3</v>
      </c>
      <c r="M1700">
        <f>Data_Sales[[#This Row],[Price]]*Data_Sales[[#This Row],[Quantity]]</f>
        <v>0</v>
      </c>
    </row>
    <row r="1701" spans="1:13" x14ac:dyDescent="0.35">
      <c r="A1701" t="s">
        <v>1738</v>
      </c>
      <c r="B1701" s="2">
        <v>44322</v>
      </c>
      <c r="C1701">
        <v>16</v>
      </c>
      <c r="D1701" t="s">
        <v>89</v>
      </c>
      <c r="E1701" t="s">
        <v>9</v>
      </c>
      <c r="F1701" t="s">
        <v>10</v>
      </c>
      <c r="G1701" t="s">
        <v>2044</v>
      </c>
      <c r="H1701">
        <v>69</v>
      </c>
      <c r="I1701">
        <v>7</v>
      </c>
      <c r="J1701" t="str">
        <f>VLOOKUP(Data_Sales[[#This Row],[Sales Person]],Data_Persons!$C$1:$D$9,2,FALSE)</f>
        <v>Jeff</v>
      </c>
      <c r="K1701">
        <f>INDEX(Data_Persons!$B$2:$D$10,MATCH(Data_Sales[[#This Row],[Sales Person]],Data_Persons!$C$2:$C$9,0),1)</f>
        <v>3</v>
      </c>
      <c r="L1701">
        <f>VLOOKUP(Data_Sales[[#This Row],[Manager]],Data_Persons!$A$1:$C$9,2,FALSE)</f>
        <v>3</v>
      </c>
      <c r="M1701">
        <f>Data_Sales[[#This Row],[Price]]*Data_Sales[[#This Row],[Quantity]]</f>
        <v>483</v>
      </c>
    </row>
    <row r="1702" spans="1:13" x14ac:dyDescent="0.35">
      <c r="A1702" t="s">
        <v>1739</v>
      </c>
      <c r="B1702" s="2">
        <v>44322</v>
      </c>
      <c r="C1702">
        <v>13</v>
      </c>
      <c r="D1702" t="s">
        <v>32</v>
      </c>
      <c r="E1702" t="s">
        <v>23</v>
      </c>
      <c r="F1702" t="s">
        <v>24</v>
      </c>
      <c r="G1702" t="s">
        <v>2044</v>
      </c>
      <c r="H1702">
        <v>69</v>
      </c>
      <c r="I1702">
        <v>7</v>
      </c>
      <c r="J1702" t="str">
        <f>VLOOKUP(Data_Sales[[#This Row],[Sales Person]],Data_Persons!$C$1:$D$9,2,FALSE)</f>
        <v>Sara</v>
      </c>
      <c r="K1702">
        <f>INDEX(Data_Persons!$B$2:$D$10,MATCH(Data_Sales[[#This Row],[Sales Person]],Data_Persons!$C$2:$C$9,0),1)</f>
        <v>5</v>
      </c>
      <c r="L1702">
        <f>VLOOKUP(Data_Sales[[#This Row],[Manager]],Data_Persons!$A$1:$C$9,2,FALSE)</f>
        <v>5</v>
      </c>
      <c r="M1702">
        <f>Data_Sales[[#This Row],[Price]]*Data_Sales[[#This Row],[Quantity]]</f>
        <v>483</v>
      </c>
    </row>
    <row r="1703" spans="1:13" x14ac:dyDescent="0.35">
      <c r="A1703" t="s">
        <v>1740</v>
      </c>
      <c r="B1703" s="2">
        <v>44323</v>
      </c>
      <c r="C1703">
        <v>19</v>
      </c>
      <c r="D1703" t="s">
        <v>29</v>
      </c>
      <c r="E1703" t="s">
        <v>35</v>
      </c>
      <c r="F1703" t="s">
        <v>10</v>
      </c>
      <c r="G1703" t="s">
        <v>2044</v>
      </c>
      <c r="H1703">
        <v>69</v>
      </c>
      <c r="I1703">
        <v>6</v>
      </c>
      <c r="J1703" t="str">
        <f>VLOOKUP(Data_Sales[[#This Row],[Sales Person]],Data_Persons!$C$1:$D$9,2,FALSE)</f>
        <v>Jeff</v>
      </c>
      <c r="K1703">
        <f>INDEX(Data_Persons!$B$2:$D$10,MATCH(Data_Sales[[#This Row],[Sales Person]],Data_Persons!$C$2:$C$9,0),1)</f>
        <v>5</v>
      </c>
      <c r="L1703">
        <f>VLOOKUP(Data_Sales[[#This Row],[Manager]],Data_Persons!$A$1:$C$9,2,FALSE)</f>
        <v>3</v>
      </c>
      <c r="M1703">
        <f>Data_Sales[[#This Row],[Price]]*Data_Sales[[#This Row],[Quantity]]</f>
        <v>414</v>
      </c>
    </row>
    <row r="1704" spans="1:13" x14ac:dyDescent="0.35">
      <c r="A1704" t="s">
        <v>1741</v>
      </c>
      <c r="B1704" s="2">
        <v>44328</v>
      </c>
      <c r="C1704">
        <v>5</v>
      </c>
      <c r="D1704" t="s">
        <v>20</v>
      </c>
      <c r="E1704" t="s">
        <v>27</v>
      </c>
      <c r="F1704" t="s">
        <v>18</v>
      </c>
      <c r="G1704" t="s">
        <v>2044</v>
      </c>
      <c r="H1704">
        <v>69</v>
      </c>
      <c r="I1704">
        <v>4</v>
      </c>
      <c r="J1704" t="str">
        <f>VLOOKUP(Data_Sales[[#This Row],[Sales Person]],Data_Persons!$C$1:$D$9,2,FALSE)</f>
        <v>Sara</v>
      </c>
      <c r="K1704">
        <f>INDEX(Data_Persons!$B$2:$D$10,MATCH(Data_Sales[[#This Row],[Sales Person]],Data_Persons!$C$2:$C$9,0),1)</f>
        <v>2</v>
      </c>
      <c r="L1704">
        <f>VLOOKUP(Data_Sales[[#This Row],[Manager]],Data_Persons!$A$1:$C$9,2,FALSE)</f>
        <v>5</v>
      </c>
      <c r="M1704">
        <f>Data_Sales[[#This Row],[Price]]*Data_Sales[[#This Row],[Quantity]]</f>
        <v>276</v>
      </c>
    </row>
    <row r="1705" spans="1:13" x14ac:dyDescent="0.35">
      <c r="A1705" t="s">
        <v>1742</v>
      </c>
      <c r="B1705" s="2">
        <v>44328</v>
      </c>
      <c r="C1705">
        <v>1</v>
      </c>
      <c r="D1705" t="s">
        <v>58</v>
      </c>
      <c r="E1705" t="s">
        <v>27</v>
      </c>
      <c r="F1705" t="s">
        <v>18</v>
      </c>
      <c r="G1705" t="s">
        <v>2044</v>
      </c>
      <c r="H1705">
        <v>69</v>
      </c>
      <c r="I1705">
        <v>8</v>
      </c>
      <c r="J1705" t="str">
        <f>VLOOKUP(Data_Sales[[#This Row],[Sales Person]],Data_Persons!$C$1:$D$9,2,FALSE)</f>
        <v>Sara</v>
      </c>
      <c r="K1705">
        <f>INDEX(Data_Persons!$B$2:$D$10,MATCH(Data_Sales[[#This Row],[Sales Person]],Data_Persons!$C$2:$C$9,0),1)</f>
        <v>2</v>
      </c>
      <c r="L1705">
        <f>VLOOKUP(Data_Sales[[#This Row],[Manager]],Data_Persons!$A$1:$C$9,2,FALSE)</f>
        <v>5</v>
      </c>
      <c r="M1705">
        <f>Data_Sales[[#This Row],[Price]]*Data_Sales[[#This Row],[Quantity]]</f>
        <v>552</v>
      </c>
    </row>
    <row r="1706" spans="1:13" x14ac:dyDescent="0.35">
      <c r="A1706" t="s">
        <v>1743</v>
      </c>
      <c r="B1706" s="2">
        <v>44329</v>
      </c>
      <c r="C1706">
        <v>13</v>
      </c>
      <c r="D1706" t="s">
        <v>32</v>
      </c>
      <c r="E1706" t="s">
        <v>33</v>
      </c>
      <c r="F1706" t="s">
        <v>24</v>
      </c>
      <c r="G1706" t="s">
        <v>2044</v>
      </c>
      <c r="H1706">
        <v>69</v>
      </c>
      <c r="I1706">
        <v>3</v>
      </c>
      <c r="J1706" t="str">
        <f>VLOOKUP(Data_Sales[[#This Row],[Sales Person]],Data_Persons!$C$1:$D$9,2,FALSE)</f>
        <v>Steve</v>
      </c>
      <c r="K1706">
        <f>INDEX(Data_Persons!$B$2:$D$10,MATCH(Data_Sales[[#This Row],[Sales Person]],Data_Persons!$C$2:$C$9,0),1)</f>
        <v>6</v>
      </c>
      <c r="L1706">
        <f>VLOOKUP(Data_Sales[[#This Row],[Manager]],Data_Persons!$A$1:$C$9,2,FALSE)</f>
        <v>4</v>
      </c>
      <c r="M1706">
        <f>Data_Sales[[#This Row],[Price]]*Data_Sales[[#This Row],[Quantity]]</f>
        <v>207</v>
      </c>
    </row>
    <row r="1707" spans="1:13" x14ac:dyDescent="0.35">
      <c r="A1707" t="s">
        <v>1744</v>
      </c>
      <c r="B1707" s="2">
        <v>44330</v>
      </c>
      <c r="C1707">
        <v>18</v>
      </c>
      <c r="D1707" t="s">
        <v>49</v>
      </c>
      <c r="E1707" t="s">
        <v>9</v>
      </c>
      <c r="F1707" t="s">
        <v>10</v>
      </c>
      <c r="G1707" t="s">
        <v>2044</v>
      </c>
      <c r="H1707">
        <v>69</v>
      </c>
      <c r="I1707">
        <v>9</v>
      </c>
      <c r="J1707" t="str">
        <f>VLOOKUP(Data_Sales[[#This Row],[Sales Person]],Data_Persons!$C$1:$D$9,2,FALSE)</f>
        <v>Jeff</v>
      </c>
      <c r="K1707">
        <f>INDEX(Data_Persons!$B$2:$D$10,MATCH(Data_Sales[[#This Row],[Sales Person]],Data_Persons!$C$2:$C$9,0),1)</f>
        <v>3</v>
      </c>
      <c r="L1707">
        <f>VLOOKUP(Data_Sales[[#This Row],[Manager]],Data_Persons!$A$1:$C$9,2,FALSE)</f>
        <v>3</v>
      </c>
      <c r="M1707">
        <f>Data_Sales[[#This Row],[Price]]*Data_Sales[[#This Row],[Quantity]]</f>
        <v>621</v>
      </c>
    </row>
    <row r="1708" spans="1:13" x14ac:dyDescent="0.35">
      <c r="A1708" t="s">
        <v>1745</v>
      </c>
      <c r="B1708" s="2">
        <v>44331</v>
      </c>
      <c r="C1708">
        <v>2</v>
      </c>
      <c r="D1708" t="s">
        <v>71</v>
      </c>
      <c r="E1708" t="s">
        <v>27</v>
      </c>
      <c r="F1708" t="s">
        <v>18</v>
      </c>
      <c r="G1708" t="s">
        <v>2044</v>
      </c>
      <c r="H1708">
        <v>69</v>
      </c>
      <c r="I1708">
        <v>7</v>
      </c>
      <c r="J1708" t="str">
        <f>VLOOKUP(Data_Sales[[#This Row],[Sales Person]],Data_Persons!$C$1:$D$9,2,FALSE)</f>
        <v>Sara</v>
      </c>
      <c r="K1708">
        <f>INDEX(Data_Persons!$B$2:$D$10,MATCH(Data_Sales[[#This Row],[Sales Person]],Data_Persons!$C$2:$C$9,0),1)</f>
        <v>2</v>
      </c>
      <c r="L1708">
        <f>VLOOKUP(Data_Sales[[#This Row],[Manager]],Data_Persons!$A$1:$C$9,2,FALSE)</f>
        <v>5</v>
      </c>
      <c r="M1708">
        <f>Data_Sales[[#This Row],[Price]]*Data_Sales[[#This Row],[Quantity]]</f>
        <v>483</v>
      </c>
    </row>
    <row r="1709" spans="1:13" x14ac:dyDescent="0.35">
      <c r="A1709" t="s">
        <v>1746</v>
      </c>
      <c r="B1709" s="2">
        <v>44331</v>
      </c>
      <c r="C1709">
        <v>2</v>
      </c>
      <c r="D1709" t="s">
        <v>71</v>
      </c>
      <c r="E1709" t="s">
        <v>27</v>
      </c>
      <c r="F1709" t="s">
        <v>18</v>
      </c>
      <c r="G1709" t="s">
        <v>2044</v>
      </c>
      <c r="H1709">
        <v>69</v>
      </c>
      <c r="I1709">
        <v>6</v>
      </c>
      <c r="J1709" t="str">
        <f>VLOOKUP(Data_Sales[[#This Row],[Sales Person]],Data_Persons!$C$1:$D$9,2,FALSE)</f>
        <v>Sara</v>
      </c>
      <c r="K1709">
        <f>INDEX(Data_Persons!$B$2:$D$10,MATCH(Data_Sales[[#This Row],[Sales Person]],Data_Persons!$C$2:$C$9,0),1)</f>
        <v>2</v>
      </c>
      <c r="L1709">
        <f>VLOOKUP(Data_Sales[[#This Row],[Manager]],Data_Persons!$A$1:$C$9,2,FALSE)</f>
        <v>5</v>
      </c>
      <c r="M1709">
        <f>Data_Sales[[#This Row],[Price]]*Data_Sales[[#This Row],[Quantity]]</f>
        <v>414</v>
      </c>
    </row>
    <row r="1710" spans="1:13" x14ac:dyDescent="0.35">
      <c r="A1710" t="s">
        <v>1747</v>
      </c>
      <c r="B1710" s="2">
        <v>44331</v>
      </c>
      <c r="C1710">
        <v>19</v>
      </c>
      <c r="D1710" t="s">
        <v>29</v>
      </c>
      <c r="E1710" t="s">
        <v>9</v>
      </c>
      <c r="F1710" t="s">
        <v>10</v>
      </c>
      <c r="G1710" t="s">
        <v>2044</v>
      </c>
      <c r="H1710">
        <v>69</v>
      </c>
      <c r="I1710">
        <v>8</v>
      </c>
      <c r="J1710" t="str">
        <f>VLOOKUP(Data_Sales[[#This Row],[Sales Person]],Data_Persons!$C$1:$D$9,2,FALSE)</f>
        <v>Jeff</v>
      </c>
      <c r="K1710">
        <f>INDEX(Data_Persons!$B$2:$D$10,MATCH(Data_Sales[[#This Row],[Sales Person]],Data_Persons!$C$2:$C$9,0),1)</f>
        <v>3</v>
      </c>
      <c r="L1710">
        <f>VLOOKUP(Data_Sales[[#This Row],[Manager]],Data_Persons!$A$1:$C$9,2,FALSE)</f>
        <v>3</v>
      </c>
      <c r="M1710">
        <f>Data_Sales[[#This Row],[Price]]*Data_Sales[[#This Row],[Quantity]]</f>
        <v>552</v>
      </c>
    </row>
    <row r="1711" spans="1:13" x14ac:dyDescent="0.35">
      <c r="A1711" t="s">
        <v>1748</v>
      </c>
      <c r="B1711" s="2">
        <v>44331</v>
      </c>
      <c r="C1711">
        <v>14</v>
      </c>
      <c r="D1711" t="s">
        <v>62</v>
      </c>
      <c r="E1711" t="s">
        <v>23</v>
      </c>
      <c r="F1711" t="s">
        <v>24</v>
      </c>
      <c r="G1711" t="s">
        <v>2044</v>
      </c>
      <c r="H1711">
        <v>69</v>
      </c>
      <c r="I1711">
        <v>6</v>
      </c>
      <c r="J1711" t="str">
        <f>VLOOKUP(Data_Sales[[#This Row],[Sales Person]],Data_Persons!$C$1:$D$9,2,FALSE)</f>
        <v>Sara</v>
      </c>
      <c r="K1711">
        <f>INDEX(Data_Persons!$B$2:$D$10,MATCH(Data_Sales[[#This Row],[Sales Person]],Data_Persons!$C$2:$C$9,0),1)</f>
        <v>5</v>
      </c>
      <c r="L1711">
        <f>VLOOKUP(Data_Sales[[#This Row],[Manager]],Data_Persons!$A$1:$C$9,2,FALSE)</f>
        <v>5</v>
      </c>
      <c r="M1711">
        <f>Data_Sales[[#This Row],[Price]]*Data_Sales[[#This Row],[Quantity]]</f>
        <v>414</v>
      </c>
    </row>
    <row r="1712" spans="1:13" x14ac:dyDescent="0.35">
      <c r="A1712" t="s">
        <v>1749</v>
      </c>
      <c r="B1712" s="2">
        <v>44332</v>
      </c>
      <c r="C1712">
        <v>17</v>
      </c>
      <c r="D1712" t="s">
        <v>60</v>
      </c>
      <c r="E1712" t="s">
        <v>9</v>
      </c>
      <c r="F1712" t="s">
        <v>10</v>
      </c>
      <c r="G1712" t="s">
        <v>2044</v>
      </c>
      <c r="H1712">
        <v>69</v>
      </c>
      <c r="I1712">
        <v>7</v>
      </c>
      <c r="J1712" t="str">
        <f>VLOOKUP(Data_Sales[[#This Row],[Sales Person]],Data_Persons!$C$1:$D$9,2,FALSE)</f>
        <v>Jeff</v>
      </c>
      <c r="K1712">
        <f>INDEX(Data_Persons!$B$2:$D$10,MATCH(Data_Sales[[#This Row],[Sales Person]],Data_Persons!$C$2:$C$9,0),1)</f>
        <v>3</v>
      </c>
      <c r="L1712">
        <f>VLOOKUP(Data_Sales[[#This Row],[Manager]],Data_Persons!$A$1:$C$9,2,FALSE)</f>
        <v>3</v>
      </c>
      <c r="M1712">
        <f>Data_Sales[[#This Row],[Price]]*Data_Sales[[#This Row],[Quantity]]</f>
        <v>483</v>
      </c>
    </row>
    <row r="1713" spans="1:13" x14ac:dyDescent="0.35">
      <c r="A1713" t="s">
        <v>1750</v>
      </c>
      <c r="B1713" s="2">
        <v>44332</v>
      </c>
      <c r="C1713">
        <v>18</v>
      </c>
      <c r="D1713" t="s">
        <v>49</v>
      </c>
      <c r="E1713" t="s">
        <v>9</v>
      </c>
      <c r="F1713" t="s">
        <v>10</v>
      </c>
      <c r="G1713" t="s">
        <v>2044</v>
      </c>
      <c r="H1713">
        <v>69</v>
      </c>
      <c r="I1713">
        <v>7</v>
      </c>
      <c r="J1713" t="str">
        <f>VLOOKUP(Data_Sales[[#This Row],[Sales Person]],Data_Persons!$C$1:$D$9,2,FALSE)</f>
        <v>Jeff</v>
      </c>
      <c r="K1713">
        <f>INDEX(Data_Persons!$B$2:$D$10,MATCH(Data_Sales[[#This Row],[Sales Person]],Data_Persons!$C$2:$C$9,0),1)</f>
        <v>3</v>
      </c>
      <c r="L1713">
        <f>VLOOKUP(Data_Sales[[#This Row],[Manager]],Data_Persons!$A$1:$C$9,2,FALSE)</f>
        <v>3</v>
      </c>
      <c r="M1713">
        <f>Data_Sales[[#This Row],[Price]]*Data_Sales[[#This Row],[Quantity]]</f>
        <v>483</v>
      </c>
    </row>
    <row r="1714" spans="1:13" x14ac:dyDescent="0.35">
      <c r="A1714" t="s">
        <v>1751</v>
      </c>
      <c r="B1714" s="2">
        <v>44332</v>
      </c>
      <c r="C1714">
        <v>10</v>
      </c>
      <c r="D1714" t="s">
        <v>65</v>
      </c>
      <c r="E1714" t="s">
        <v>38</v>
      </c>
      <c r="F1714" t="s">
        <v>14</v>
      </c>
      <c r="G1714" t="s">
        <v>2044</v>
      </c>
      <c r="H1714">
        <v>69</v>
      </c>
      <c r="I1714">
        <v>7</v>
      </c>
      <c r="J1714" t="str">
        <f>VLOOKUP(Data_Sales[[#This Row],[Sales Person]],Data_Persons!$C$1:$D$9,2,FALSE)</f>
        <v>Philip</v>
      </c>
      <c r="K1714">
        <f>INDEX(Data_Persons!$B$2:$D$10,MATCH(Data_Sales[[#This Row],[Sales Person]],Data_Persons!$C$2:$C$9,0),1)</f>
        <v>8</v>
      </c>
      <c r="L1714">
        <f>VLOOKUP(Data_Sales[[#This Row],[Manager]],Data_Persons!$A$1:$C$9,2,FALSE)</f>
        <v>8</v>
      </c>
      <c r="M1714">
        <f>Data_Sales[[#This Row],[Price]]*Data_Sales[[#This Row],[Quantity]]</f>
        <v>483</v>
      </c>
    </row>
    <row r="1715" spans="1:13" x14ac:dyDescent="0.35">
      <c r="A1715" t="s">
        <v>1752</v>
      </c>
      <c r="B1715" s="2">
        <v>44332</v>
      </c>
      <c r="C1715">
        <v>7</v>
      </c>
      <c r="D1715" t="s">
        <v>40</v>
      </c>
      <c r="E1715" t="s">
        <v>13</v>
      </c>
      <c r="F1715" t="s">
        <v>14</v>
      </c>
      <c r="G1715" t="s">
        <v>2044</v>
      </c>
      <c r="H1715">
        <v>69</v>
      </c>
      <c r="I1715">
        <v>3</v>
      </c>
      <c r="J1715" t="str">
        <f>VLOOKUP(Data_Sales[[#This Row],[Sales Person]],Data_Persons!$C$1:$D$9,2,FALSE)</f>
        <v>Steve</v>
      </c>
      <c r="K1715">
        <f>INDEX(Data_Persons!$B$2:$D$10,MATCH(Data_Sales[[#This Row],[Sales Person]],Data_Persons!$C$2:$C$9,0),1)</f>
        <v>4</v>
      </c>
      <c r="L1715">
        <f>VLOOKUP(Data_Sales[[#This Row],[Manager]],Data_Persons!$A$1:$C$9,2,FALSE)</f>
        <v>4</v>
      </c>
      <c r="M1715">
        <f>Data_Sales[[#This Row],[Price]]*Data_Sales[[#This Row],[Quantity]]</f>
        <v>207</v>
      </c>
    </row>
    <row r="1716" spans="1:13" x14ac:dyDescent="0.35">
      <c r="A1716" t="s">
        <v>1753</v>
      </c>
      <c r="B1716" s="2">
        <v>44333</v>
      </c>
      <c r="C1716">
        <v>14</v>
      </c>
      <c r="D1716" t="s">
        <v>62</v>
      </c>
      <c r="E1716" t="s">
        <v>33</v>
      </c>
      <c r="F1716" t="s">
        <v>24</v>
      </c>
      <c r="G1716" t="s">
        <v>2044</v>
      </c>
      <c r="H1716">
        <v>69</v>
      </c>
      <c r="I1716">
        <v>9</v>
      </c>
      <c r="J1716" t="str">
        <f>VLOOKUP(Data_Sales[[#This Row],[Sales Person]],Data_Persons!$C$1:$D$9,2,FALSE)</f>
        <v>Steve</v>
      </c>
      <c r="K1716">
        <f>INDEX(Data_Persons!$B$2:$D$10,MATCH(Data_Sales[[#This Row],[Sales Person]],Data_Persons!$C$2:$C$9,0),1)</f>
        <v>6</v>
      </c>
      <c r="L1716">
        <f>VLOOKUP(Data_Sales[[#This Row],[Manager]],Data_Persons!$A$1:$C$9,2,FALSE)</f>
        <v>4</v>
      </c>
      <c r="M1716">
        <f>Data_Sales[[#This Row],[Price]]*Data_Sales[[#This Row],[Quantity]]</f>
        <v>621</v>
      </c>
    </row>
    <row r="1717" spans="1:13" x14ac:dyDescent="0.35">
      <c r="A1717" t="s">
        <v>1754</v>
      </c>
      <c r="B1717" s="2">
        <v>44339</v>
      </c>
      <c r="C1717">
        <v>18</v>
      </c>
      <c r="D1717" t="s">
        <v>49</v>
      </c>
      <c r="E1717" t="s">
        <v>35</v>
      </c>
      <c r="F1717" t="s">
        <v>10</v>
      </c>
      <c r="G1717" t="s">
        <v>2044</v>
      </c>
      <c r="H1717">
        <v>69</v>
      </c>
      <c r="I1717">
        <v>9</v>
      </c>
      <c r="J1717" t="str">
        <f>VLOOKUP(Data_Sales[[#This Row],[Sales Person]],Data_Persons!$C$1:$D$9,2,FALSE)</f>
        <v>Jeff</v>
      </c>
      <c r="K1717">
        <f>INDEX(Data_Persons!$B$2:$D$10,MATCH(Data_Sales[[#This Row],[Sales Person]],Data_Persons!$C$2:$C$9,0),1)</f>
        <v>5</v>
      </c>
      <c r="L1717">
        <f>VLOOKUP(Data_Sales[[#This Row],[Manager]],Data_Persons!$A$1:$C$9,2,FALSE)</f>
        <v>3</v>
      </c>
      <c r="M1717">
        <f>Data_Sales[[#This Row],[Price]]*Data_Sales[[#This Row],[Quantity]]</f>
        <v>621</v>
      </c>
    </row>
    <row r="1718" spans="1:13" x14ac:dyDescent="0.35">
      <c r="A1718" t="s">
        <v>1755</v>
      </c>
      <c r="B1718" s="2">
        <v>44340</v>
      </c>
      <c r="C1718">
        <v>11</v>
      </c>
      <c r="D1718" t="s">
        <v>112</v>
      </c>
      <c r="E1718" t="s">
        <v>23</v>
      </c>
      <c r="F1718" t="s">
        <v>24</v>
      </c>
      <c r="G1718" t="s">
        <v>2044</v>
      </c>
      <c r="H1718">
        <v>69</v>
      </c>
      <c r="I1718">
        <v>6</v>
      </c>
      <c r="J1718" t="str">
        <f>VLOOKUP(Data_Sales[[#This Row],[Sales Person]],Data_Persons!$C$1:$D$9,2,FALSE)</f>
        <v>Sara</v>
      </c>
      <c r="K1718">
        <f>INDEX(Data_Persons!$B$2:$D$10,MATCH(Data_Sales[[#This Row],[Sales Person]],Data_Persons!$C$2:$C$9,0),1)</f>
        <v>5</v>
      </c>
      <c r="L1718">
        <f>VLOOKUP(Data_Sales[[#This Row],[Manager]],Data_Persons!$A$1:$C$9,2,FALSE)</f>
        <v>5</v>
      </c>
      <c r="M1718">
        <f>Data_Sales[[#This Row],[Price]]*Data_Sales[[#This Row],[Quantity]]</f>
        <v>414</v>
      </c>
    </row>
    <row r="1719" spans="1:13" x14ac:dyDescent="0.35">
      <c r="A1719" t="s">
        <v>1756</v>
      </c>
      <c r="B1719" s="2">
        <v>44340</v>
      </c>
      <c r="C1719">
        <v>16</v>
      </c>
      <c r="D1719" t="s">
        <v>89</v>
      </c>
      <c r="E1719" t="s">
        <v>35</v>
      </c>
      <c r="F1719" t="s">
        <v>10</v>
      </c>
      <c r="G1719" t="s">
        <v>2044</v>
      </c>
      <c r="H1719">
        <v>69</v>
      </c>
      <c r="I1719">
        <v>6</v>
      </c>
      <c r="J1719" t="str">
        <f>VLOOKUP(Data_Sales[[#This Row],[Sales Person]],Data_Persons!$C$1:$D$9,2,FALSE)</f>
        <v>Jeff</v>
      </c>
      <c r="K1719">
        <f>INDEX(Data_Persons!$B$2:$D$10,MATCH(Data_Sales[[#This Row],[Sales Person]],Data_Persons!$C$2:$C$9,0),1)</f>
        <v>5</v>
      </c>
      <c r="L1719">
        <f>VLOOKUP(Data_Sales[[#This Row],[Manager]],Data_Persons!$A$1:$C$9,2,FALSE)</f>
        <v>3</v>
      </c>
      <c r="M1719">
        <f>Data_Sales[[#This Row],[Price]]*Data_Sales[[#This Row],[Quantity]]</f>
        <v>414</v>
      </c>
    </row>
    <row r="1720" spans="1:13" x14ac:dyDescent="0.35">
      <c r="A1720" t="s">
        <v>1757</v>
      </c>
      <c r="B1720" s="2">
        <v>44341</v>
      </c>
      <c r="C1720">
        <v>17</v>
      </c>
      <c r="D1720" t="s">
        <v>60</v>
      </c>
      <c r="E1720" t="s">
        <v>9</v>
      </c>
      <c r="F1720" t="s">
        <v>10</v>
      </c>
      <c r="G1720" t="s">
        <v>2044</v>
      </c>
      <c r="H1720">
        <v>69</v>
      </c>
      <c r="I1720">
        <v>3</v>
      </c>
      <c r="J1720" t="str">
        <f>VLOOKUP(Data_Sales[[#This Row],[Sales Person]],Data_Persons!$C$1:$D$9,2,FALSE)</f>
        <v>Jeff</v>
      </c>
      <c r="K1720">
        <f>INDEX(Data_Persons!$B$2:$D$10,MATCH(Data_Sales[[#This Row],[Sales Person]],Data_Persons!$C$2:$C$9,0),1)</f>
        <v>3</v>
      </c>
      <c r="L1720">
        <f>VLOOKUP(Data_Sales[[#This Row],[Manager]],Data_Persons!$A$1:$C$9,2,FALSE)</f>
        <v>3</v>
      </c>
      <c r="M1720">
        <f>Data_Sales[[#This Row],[Price]]*Data_Sales[[#This Row],[Quantity]]</f>
        <v>207</v>
      </c>
    </row>
    <row r="1721" spans="1:13" x14ac:dyDescent="0.35">
      <c r="A1721" t="s">
        <v>1758</v>
      </c>
      <c r="B1721" s="2">
        <v>44342</v>
      </c>
      <c r="C1721">
        <v>8</v>
      </c>
      <c r="D1721" t="s">
        <v>73</v>
      </c>
      <c r="E1721" t="s">
        <v>13</v>
      </c>
      <c r="F1721" t="s">
        <v>14</v>
      </c>
      <c r="G1721" t="s">
        <v>2044</v>
      </c>
      <c r="H1721">
        <v>69</v>
      </c>
      <c r="I1721">
        <v>8</v>
      </c>
      <c r="J1721" t="str">
        <f>VLOOKUP(Data_Sales[[#This Row],[Sales Person]],Data_Persons!$C$1:$D$9,2,FALSE)</f>
        <v>Steve</v>
      </c>
      <c r="K1721">
        <f>INDEX(Data_Persons!$B$2:$D$10,MATCH(Data_Sales[[#This Row],[Sales Person]],Data_Persons!$C$2:$C$9,0),1)</f>
        <v>4</v>
      </c>
      <c r="L1721">
        <f>VLOOKUP(Data_Sales[[#This Row],[Manager]],Data_Persons!$A$1:$C$9,2,FALSE)</f>
        <v>4</v>
      </c>
      <c r="M1721">
        <f>Data_Sales[[#This Row],[Price]]*Data_Sales[[#This Row],[Quantity]]</f>
        <v>552</v>
      </c>
    </row>
    <row r="1722" spans="1:13" x14ac:dyDescent="0.35">
      <c r="A1722" t="s">
        <v>1759</v>
      </c>
      <c r="B1722" s="2">
        <v>44345</v>
      </c>
      <c r="C1722">
        <v>17</v>
      </c>
      <c r="D1722" t="s">
        <v>60</v>
      </c>
      <c r="E1722" t="s">
        <v>35</v>
      </c>
      <c r="F1722" t="s">
        <v>10</v>
      </c>
      <c r="G1722" t="s">
        <v>2044</v>
      </c>
      <c r="H1722">
        <v>69</v>
      </c>
      <c r="I1722">
        <v>4</v>
      </c>
      <c r="J1722" t="str">
        <f>VLOOKUP(Data_Sales[[#This Row],[Sales Person]],Data_Persons!$C$1:$D$9,2,FALSE)</f>
        <v>Jeff</v>
      </c>
      <c r="K1722">
        <f>INDEX(Data_Persons!$B$2:$D$10,MATCH(Data_Sales[[#This Row],[Sales Person]],Data_Persons!$C$2:$C$9,0),1)</f>
        <v>5</v>
      </c>
      <c r="L1722">
        <f>VLOOKUP(Data_Sales[[#This Row],[Manager]],Data_Persons!$A$1:$C$9,2,FALSE)</f>
        <v>3</v>
      </c>
      <c r="M1722">
        <f>Data_Sales[[#This Row],[Price]]*Data_Sales[[#This Row],[Quantity]]</f>
        <v>276</v>
      </c>
    </row>
    <row r="1723" spans="1:13" x14ac:dyDescent="0.35">
      <c r="A1723" t="s">
        <v>1760</v>
      </c>
      <c r="B1723" s="2">
        <v>44346</v>
      </c>
      <c r="C1723">
        <v>2</v>
      </c>
      <c r="D1723" t="s">
        <v>71</v>
      </c>
      <c r="E1723" t="s">
        <v>17</v>
      </c>
      <c r="F1723" t="s">
        <v>18</v>
      </c>
      <c r="G1723" t="s">
        <v>2044</v>
      </c>
      <c r="H1723">
        <v>69</v>
      </c>
      <c r="I1723">
        <v>5</v>
      </c>
      <c r="J1723" t="str">
        <f>VLOOKUP(Data_Sales[[#This Row],[Sales Person]],Data_Persons!$C$1:$D$9,2,FALSE)</f>
        <v>Jeff</v>
      </c>
      <c r="K1723">
        <f>INDEX(Data_Persons!$B$2:$D$10,MATCH(Data_Sales[[#This Row],[Sales Person]],Data_Persons!$C$2:$C$9,0),1)</f>
        <v>2</v>
      </c>
      <c r="L1723">
        <f>VLOOKUP(Data_Sales[[#This Row],[Manager]],Data_Persons!$A$1:$C$9,2,FALSE)</f>
        <v>3</v>
      </c>
      <c r="M1723">
        <f>Data_Sales[[#This Row],[Price]]*Data_Sales[[#This Row],[Quantity]]</f>
        <v>345</v>
      </c>
    </row>
    <row r="1724" spans="1:13" x14ac:dyDescent="0.35">
      <c r="A1724" t="s">
        <v>1761</v>
      </c>
      <c r="B1724" s="2">
        <v>44346</v>
      </c>
      <c r="C1724">
        <v>2</v>
      </c>
      <c r="D1724" t="s">
        <v>71</v>
      </c>
      <c r="E1724" t="s">
        <v>27</v>
      </c>
      <c r="F1724" t="s">
        <v>18</v>
      </c>
      <c r="G1724" t="s">
        <v>2044</v>
      </c>
      <c r="H1724">
        <v>69</v>
      </c>
      <c r="I1724">
        <v>9</v>
      </c>
      <c r="J1724" t="str">
        <f>VLOOKUP(Data_Sales[[#This Row],[Sales Person]],Data_Persons!$C$1:$D$9,2,FALSE)</f>
        <v>Sara</v>
      </c>
      <c r="K1724">
        <f>INDEX(Data_Persons!$B$2:$D$10,MATCH(Data_Sales[[#This Row],[Sales Person]],Data_Persons!$C$2:$C$9,0),1)</f>
        <v>2</v>
      </c>
      <c r="L1724">
        <f>VLOOKUP(Data_Sales[[#This Row],[Manager]],Data_Persons!$A$1:$C$9,2,FALSE)</f>
        <v>5</v>
      </c>
      <c r="M1724">
        <f>Data_Sales[[#This Row],[Price]]*Data_Sales[[#This Row],[Quantity]]</f>
        <v>621</v>
      </c>
    </row>
    <row r="1725" spans="1:13" x14ac:dyDescent="0.35">
      <c r="A1725" t="s">
        <v>1762</v>
      </c>
      <c r="B1725" s="2">
        <v>44347</v>
      </c>
      <c r="C1725">
        <v>14</v>
      </c>
      <c r="D1725" t="s">
        <v>62</v>
      </c>
      <c r="E1725" t="s">
        <v>33</v>
      </c>
      <c r="F1725" t="s">
        <v>24</v>
      </c>
      <c r="G1725" t="s">
        <v>2044</v>
      </c>
      <c r="H1725">
        <v>69</v>
      </c>
      <c r="I1725">
        <v>3</v>
      </c>
      <c r="J1725" t="str">
        <f>VLOOKUP(Data_Sales[[#This Row],[Sales Person]],Data_Persons!$C$1:$D$9,2,FALSE)</f>
        <v>Steve</v>
      </c>
      <c r="K1725">
        <f>INDEX(Data_Persons!$B$2:$D$10,MATCH(Data_Sales[[#This Row],[Sales Person]],Data_Persons!$C$2:$C$9,0),1)</f>
        <v>6</v>
      </c>
      <c r="L1725">
        <f>VLOOKUP(Data_Sales[[#This Row],[Manager]],Data_Persons!$A$1:$C$9,2,FALSE)</f>
        <v>4</v>
      </c>
      <c r="M1725">
        <f>Data_Sales[[#This Row],[Price]]*Data_Sales[[#This Row],[Quantity]]</f>
        <v>207</v>
      </c>
    </row>
    <row r="1726" spans="1:13" x14ac:dyDescent="0.35">
      <c r="A1726" t="s">
        <v>1763</v>
      </c>
      <c r="B1726" s="2">
        <v>44348</v>
      </c>
      <c r="C1726">
        <v>14</v>
      </c>
      <c r="D1726" t="s">
        <v>62</v>
      </c>
      <c r="E1726" t="s">
        <v>23</v>
      </c>
      <c r="F1726" t="s">
        <v>24</v>
      </c>
      <c r="G1726" t="s">
        <v>2044</v>
      </c>
      <c r="H1726">
        <v>69</v>
      </c>
      <c r="I1726">
        <v>0</v>
      </c>
      <c r="J1726" t="str">
        <f>VLOOKUP(Data_Sales[[#This Row],[Sales Person]],Data_Persons!$C$1:$D$9,2,FALSE)</f>
        <v>Sara</v>
      </c>
      <c r="K1726">
        <f>INDEX(Data_Persons!$B$2:$D$10,MATCH(Data_Sales[[#This Row],[Sales Person]],Data_Persons!$C$2:$C$9,0),1)</f>
        <v>5</v>
      </c>
      <c r="L1726">
        <f>VLOOKUP(Data_Sales[[#This Row],[Manager]],Data_Persons!$A$1:$C$9,2,FALSE)</f>
        <v>5</v>
      </c>
      <c r="M1726">
        <f>Data_Sales[[#This Row],[Price]]*Data_Sales[[#This Row],[Quantity]]</f>
        <v>0</v>
      </c>
    </row>
    <row r="1727" spans="1:13" x14ac:dyDescent="0.35">
      <c r="A1727" t="s">
        <v>1764</v>
      </c>
      <c r="B1727" s="2">
        <v>44350</v>
      </c>
      <c r="C1727">
        <v>4</v>
      </c>
      <c r="D1727" t="s">
        <v>16</v>
      </c>
      <c r="E1727" t="s">
        <v>17</v>
      </c>
      <c r="F1727" t="s">
        <v>18</v>
      </c>
      <c r="G1727" t="s">
        <v>2044</v>
      </c>
      <c r="H1727">
        <v>69</v>
      </c>
      <c r="I1727">
        <v>9</v>
      </c>
      <c r="J1727" t="str">
        <f>VLOOKUP(Data_Sales[[#This Row],[Sales Person]],Data_Persons!$C$1:$D$9,2,FALSE)</f>
        <v>Jeff</v>
      </c>
      <c r="K1727">
        <f>INDEX(Data_Persons!$B$2:$D$10,MATCH(Data_Sales[[#This Row],[Sales Person]],Data_Persons!$C$2:$C$9,0),1)</f>
        <v>2</v>
      </c>
      <c r="L1727">
        <f>VLOOKUP(Data_Sales[[#This Row],[Manager]],Data_Persons!$A$1:$C$9,2,FALSE)</f>
        <v>3</v>
      </c>
      <c r="M1727">
        <f>Data_Sales[[#This Row],[Price]]*Data_Sales[[#This Row],[Quantity]]</f>
        <v>621</v>
      </c>
    </row>
    <row r="1728" spans="1:13" x14ac:dyDescent="0.35">
      <c r="A1728" t="s">
        <v>1765</v>
      </c>
      <c r="B1728" s="2">
        <v>44352</v>
      </c>
      <c r="C1728">
        <v>17</v>
      </c>
      <c r="D1728" t="s">
        <v>60</v>
      </c>
      <c r="E1728" t="s">
        <v>9</v>
      </c>
      <c r="F1728" t="s">
        <v>10</v>
      </c>
      <c r="G1728" t="s">
        <v>2044</v>
      </c>
      <c r="H1728">
        <v>69</v>
      </c>
      <c r="I1728">
        <v>0</v>
      </c>
      <c r="J1728" t="str">
        <f>VLOOKUP(Data_Sales[[#This Row],[Sales Person]],Data_Persons!$C$1:$D$9,2,FALSE)</f>
        <v>Jeff</v>
      </c>
      <c r="K1728">
        <f>INDEX(Data_Persons!$B$2:$D$10,MATCH(Data_Sales[[#This Row],[Sales Person]],Data_Persons!$C$2:$C$9,0),1)</f>
        <v>3</v>
      </c>
      <c r="L1728">
        <f>VLOOKUP(Data_Sales[[#This Row],[Manager]],Data_Persons!$A$1:$C$9,2,FALSE)</f>
        <v>3</v>
      </c>
      <c r="M1728">
        <f>Data_Sales[[#This Row],[Price]]*Data_Sales[[#This Row],[Quantity]]</f>
        <v>0</v>
      </c>
    </row>
    <row r="1729" spans="1:13" x14ac:dyDescent="0.35">
      <c r="A1729" t="s">
        <v>1766</v>
      </c>
      <c r="B1729" s="2">
        <v>44358</v>
      </c>
      <c r="C1729">
        <v>6</v>
      </c>
      <c r="D1729" t="s">
        <v>12</v>
      </c>
      <c r="E1729" t="s">
        <v>38</v>
      </c>
      <c r="F1729" t="s">
        <v>14</v>
      </c>
      <c r="G1729" t="s">
        <v>2044</v>
      </c>
      <c r="H1729">
        <v>69</v>
      </c>
      <c r="I1729">
        <v>7</v>
      </c>
      <c r="J1729" t="str">
        <f>VLOOKUP(Data_Sales[[#This Row],[Sales Person]],Data_Persons!$C$1:$D$9,2,FALSE)</f>
        <v>Philip</v>
      </c>
      <c r="K1729">
        <f>INDEX(Data_Persons!$B$2:$D$10,MATCH(Data_Sales[[#This Row],[Sales Person]],Data_Persons!$C$2:$C$9,0),1)</f>
        <v>8</v>
      </c>
      <c r="L1729">
        <f>VLOOKUP(Data_Sales[[#This Row],[Manager]],Data_Persons!$A$1:$C$9,2,FALSE)</f>
        <v>8</v>
      </c>
      <c r="M1729">
        <f>Data_Sales[[#This Row],[Price]]*Data_Sales[[#This Row],[Quantity]]</f>
        <v>483</v>
      </c>
    </row>
    <row r="1730" spans="1:13" x14ac:dyDescent="0.35">
      <c r="A1730" t="s">
        <v>1767</v>
      </c>
      <c r="B1730" s="2">
        <v>44358</v>
      </c>
      <c r="C1730">
        <v>5</v>
      </c>
      <c r="D1730" t="s">
        <v>20</v>
      </c>
      <c r="E1730" t="s">
        <v>17</v>
      </c>
      <c r="F1730" t="s">
        <v>18</v>
      </c>
      <c r="G1730" t="s">
        <v>2044</v>
      </c>
      <c r="H1730">
        <v>69</v>
      </c>
      <c r="I1730">
        <v>5</v>
      </c>
      <c r="J1730" t="str">
        <f>VLOOKUP(Data_Sales[[#This Row],[Sales Person]],Data_Persons!$C$1:$D$9,2,FALSE)</f>
        <v>Jeff</v>
      </c>
      <c r="K1730">
        <f>INDEX(Data_Persons!$B$2:$D$10,MATCH(Data_Sales[[#This Row],[Sales Person]],Data_Persons!$C$2:$C$9,0),1)</f>
        <v>2</v>
      </c>
      <c r="L1730">
        <f>VLOOKUP(Data_Sales[[#This Row],[Manager]],Data_Persons!$A$1:$C$9,2,FALSE)</f>
        <v>3</v>
      </c>
      <c r="M1730">
        <f>Data_Sales[[#This Row],[Price]]*Data_Sales[[#This Row],[Quantity]]</f>
        <v>345</v>
      </c>
    </row>
    <row r="1731" spans="1:13" x14ac:dyDescent="0.35">
      <c r="A1731" t="s">
        <v>1768</v>
      </c>
      <c r="B1731" s="2">
        <v>44367</v>
      </c>
      <c r="C1731">
        <v>18</v>
      </c>
      <c r="D1731" t="s">
        <v>49</v>
      </c>
      <c r="E1731" t="s">
        <v>9</v>
      </c>
      <c r="F1731" t="s">
        <v>10</v>
      </c>
      <c r="G1731" t="s">
        <v>2044</v>
      </c>
      <c r="H1731">
        <v>69</v>
      </c>
      <c r="I1731">
        <v>1</v>
      </c>
      <c r="J1731" t="str">
        <f>VLOOKUP(Data_Sales[[#This Row],[Sales Person]],Data_Persons!$C$1:$D$9,2,FALSE)</f>
        <v>Jeff</v>
      </c>
      <c r="K1731">
        <f>INDEX(Data_Persons!$B$2:$D$10,MATCH(Data_Sales[[#This Row],[Sales Person]],Data_Persons!$C$2:$C$9,0),1)</f>
        <v>3</v>
      </c>
      <c r="L1731">
        <f>VLOOKUP(Data_Sales[[#This Row],[Manager]],Data_Persons!$A$1:$C$9,2,FALSE)</f>
        <v>3</v>
      </c>
      <c r="M1731">
        <f>Data_Sales[[#This Row],[Price]]*Data_Sales[[#This Row],[Quantity]]</f>
        <v>69</v>
      </c>
    </row>
    <row r="1732" spans="1:13" x14ac:dyDescent="0.35">
      <c r="A1732" t="s">
        <v>1769</v>
      </c>
      <c r="B1732" s="2">
        <v>44367</v>
      </c>
      <c r="C1732">
        <v>4</v>
      </c>
      <c r="D1732" t="s">
        <v>16</v>
      </c>
      <c r="E1732" t="s">
        <v>27</v>
      </c>
      <c r="F1732" t="s">
        <v>18</v>
      </c>
      <c r="G1732" t="s">
        <v>2044</v>
      </c>
      <c r="H1732">
        <v>69</v>
      </c>
      <c r="I1732">
        <v>3</v>
      </c>
      <c r="J1732" t="str">
        <f>VLOOKUP(Data_Sales[[#This Row],[Sales Person]],Data_Persons!$C$1:$D$9,2,FALSE)</f>
        <v>Sara</v>
      </c>
      <c r="K1732">
        <f>INDEX(Data_Persons!$B$2:$D$10,MATCH(Data_Sales[[#This Row],[Sales Person]],Data_Persons!$C$2:$C$9,0),1)</f>
        <v>2</v>
      </c>
      <c r="L1732">
        <f>VLOOKUP(Data_Sales[[#This Row],[Manager]],Data_Persons!$A$1:$C$9,2,FALSE)</f>
        <v>5</v>
      </c>
      <c r="M1732">
        <f>Data_Sales[[#This Row],[Price]]*Data_Sales[[#This Row],[Quantity]]</f>
        <v>207</v>
      </c>
    </row>
    <row r="1733" spans="1:13" x14ac:dyDescent="0.35">
      <c r="A1733" t="s">
        <v>1770</v>
      </c>
      <c r="B1733" s="2">
        <v>44369</v>
      </c>
      <c r="C1733">
        <v>18</v>
      </c>
      <c r="D1733" t="s">
        <v>49</v>
      </c>
      <c r="E1733" t="s">
        <v>9</v>
      </c>
      <c r="F1733" t="s">
        <v>10</v>
      </c>
      <c r="G1733" t="s">
        <v>2044</v>
      </c>
      <c r="H1733">
        <v>69</v>
      </c>
      <c r="I1733">
        <v>0</v>
      </c>
      <c r="J1733" t="str">
        <f>VLOOKUP(Data_Sales[[#This Row],[Sales Person]],Data_Persons!$C$1:$D$9,2,FALSE)</f>
        <v>Jeff</v>
      </c>
      <c r="K1733">
        <f>INDEX(Data_Persons!$B$2:$D$10,MATCH(Data_Sales[[#This Row],[Sales Person]],Data_Persons!$C$2:$C$9,0),1)</f>
        <v>3</v>
      </c>
      <c r="L1733">
        <f>VLOOKUP(Data_Sales[[#This Row],[Manager]],Data_Persons!$A$1:$C$9,2,FALSE)</f>
        <v>3</v>
      </c>
      <c r="M1733">
        <f>Data_Sales[[#This Row],[Price]]*Data_Sales[[#This Row],[Quantity]]</f>
        <v>0</v>
      </c>
    </row>
    <row r="1734" spans="1:13" x14ac:dyDescent="0.35">
      <c r="A1734" t="s">
        <v>1771</v>
      </c>
      <c r="B1734" s="2">
        <v>44369</v>
      </c>
      <c r="C1734">
        <v>20</v>
      </c>
      <c r="D1734" t="s">
        <v>8</v>
      </c>
      <c r="E1734" t="s">
        <v>9</v>
      </c>
      <c r="F1734" t="s">
        <v>10</v>
      </c>
      <c r="G1734" t="s">
        <v>2044</v>
      </c>
      <c r="H1734">
        <v>69</v>
      </c>
      <c r="I1734">
        <v>3</v>
      </c>
      <c r="J1734" t="str">
        <f>VLOOKUP(Data_Sales[[#This Row],[Sales Person]],Data_Persons!$C$1:$D$9,2,FALSE)</f>
        <v>Jeff</v>
      </c>
      <c r="K1734">
        <f>INDEX(Data_Persons!$B$2:$D$10,MATCH(Data_Sales[[#This Row],[Sales Person]],Data_Persons!$C$2:$C$9,0),1)</f>
        <v>3</v>
      </c>
      <c r="L1734">
        <f>VLOOKUP(Data_Sales[[#This Row],[Manager]],Data_Persons!$A$1:$C$9,2,FALSE)</f>
        <v>3</v>
      </c>
      <c r="M1734">
        <f>Data_Sales[[#This Row],[Price]]*Data_Sales[[#This Row],[Quantity]]</f>
        <v>207</v>
      </c>
    </row>
    <row r="1735" spans="1:13" x14ac:dyDescent="0.35">
      <c r="A1735" t="s">
        <v>1772</v>
      </c>
      <c r="B1735" s="2">
        <v>44370</v>
      </c>
      <c r="C1735">
        <v>17</v>
      </c>
      <c r="D1735" t="s">
        <v>60</v>
      </c>
      <c r="E1735" t="s">
        <v>35</v>
      </c>
      <c r="F1735" t="s">
        <v>10</v>
      </c>
      <c r="G1735" t="s">
        <v>2044</v>
      </c>
      <c r="H1735">
        <v>69</v>
      </c>
      <c r="I1735">
        <v>1</v>
      </c>
      <c r="J1735" t="str">
        <f>VLOOKUP(Data_Sales[[#This Row],[Sales Person]],Data_Persons!$C$1:$D$9,2,FALSE)</f>
        <v>Jeff</v>
      </c>
      <c r="K1735">
        <f>INDEX(Data_Persons!$B$2:$D$10,MATCH(Data_Sales[[#This Row],[Sales Person]],Data_Persons!$C$2:$C$9,0),1)</f>
        <v>5</v>
      </c>
      <c r="L1735">
        <f>VLOOKUP(Data_Sales[[#This Row],[Manager]],Data_Persons!$A$1:$C$9,2,FALSE)</f>
        <v>3</v>
      </c>
      <c r="M1735">
        <f>Data_Sales[[#This Row],[Price]]*Data_Sales[[#This Row],[Quantity]]</f>
        <v>69</v>
      </c>
    </row>
    <row r="1736" spans="1:13" x14ac:dyDescent="0.35">
      <c r="A1736" t="s">
        <v>1773</v>
      </c>
      <c r="B1736" s="2">
        <v>44373</v>
      </c>
      <c r="C1736">
        <v>17</v>
      </c>
      <c r="D1736" t="s">
        <v>60</v>
      </c>
      <c r="E1736" t="s">
        <v>35</v>
      </c>
      <c r="F1736" t="s">
        <v>10</v>
      </c>
      <c r="G1736" t="s">
        <v>2044</v>
      </c>
      <c r="H1736">
        <v>69</v>
      </c>
      <c r="I1736">
        <v>9</v>
      </c>
      <c r="J1736" t="str">
        <f>VLOOKUP(Data_Sales[[#This Row],[Sales Person]],Data_Persons!$C$1:$D$9,2,FALSE)</f>
        <v>Jeff</v>
      </c>
      <c r="K1736">
        <f>INDEX(Data_Persons!$B$2:$D$10,MATCH(Data_Sales[[#This Row],[Sales Person]],Data_Persons!$C$2:$C$9,0),1)</f>
        <v>5</v>
      </c>
      <c r="L1736">
        <f>VLOOKUP(Data_Sales[[#This Row],[Manager]],Data_Persons!$A$1:$C$9,2,FALSE)</f>
        <v>3</v>
      </c>
      <c r="M1736">
        <f>Data_Sales[[#This Row],[Price]]*Data_Sales[[#This Row],[Quantity]]</f>
        <v>621</v>
      </c>
    </row>
    <row r="1737" spans="1:13" x14ac:dyDescent="0.35">
      <c r="A1737" t="s">
        <v>1774</v>
      </c>
      <c r="B1737" s="2">
        <v>44374</v>
      </c>
      <c r="C1737">
        <v>4</v>
      </c>
      <c r="D1737" t="s">
        <v>16</v>
      </c>
      <c r="E1737" t="s">
        <v>17</v>
      </c>
      <c r="F1737" t="s">
        <v>18</v>
      </c>
      <c r="G1737" t="s">
        <v>2044</v>
      </c>
      <c r="H1737">
        <v>69</v>
      </c>
      <c r="I1737">
        <v>8</v>
      </c>
      <c r="J1737" t="str">
        <f>VLOOKUP(Data_Sales[[#This Row],[Sales Person]],Data_Persons!$C$1:$D$9,2,FALSE)</f>
        <v>Jeff</v>
      </c>
      <c r="K1737">
        <f>INDEX(Data_Persons!$B$2:$D$10,MATCH(Data_Sales[[#This Row],[Sales Person]],Data_Persons!$C$2:$C$9,0),1)</f>
        <v>2</v>
      </c>
      <c r="L1737">
        <f>VLOOKUP(Data_Sales[[#This Row],[Manager]],Data_Persons!$A$1:$C$9,2,FALSE)</f>
        <v>3</v>
      </c>
      <c r="M1737">
        <f>Data_Sales[[#This Row],[Price]]*Data_Sales[[#This Row],[Quantity]]</f>
        <v>552</v>
      </c>
    </row>
    <row r="1738" spans="1:13" x14ac:dyDescent="0.35">
      <c r="A1738" t="s">
        <v>1775</v>
      </c>
      <c r="B1738" s="2">
        <v>44375</v>
      </c>
      <c r="C1738">
        <v>10</v>
      </c>
      <c r="D1738" t="s">
        <v>65</v>
      </c>
      <c r="E1738" t="s">
        <v>13</v>
      </c>
      <c r="F1738" t="s">
        <v>14</v>
      </c>
      <c r="G1738" t="s">
        <v>2044</v>
      </c>
      <c r="H1738">
        <v>69</v>
      </c>
      <c r="I1738">
        <v>3</v>
      </c>
      <c r="J1738" t="str">
        <f>VLOOKUP(Data_Sales[[#This Row],[Sales Person]],Data_Persons!$C$1:$D$9,2,FALSE)</f>
        <v>Steve</v>
      </c>
      <c r="K1738">
        <f>INDEX(Data_Persons!$B$2:$D$10,MATCH(Data_Sales[[#This Row],[Sales Person]],Data_Persons!$C$2:$C$9,0),1)</f>
        <v>4</v>
      </c>
      <c r="L1738">
        <f>VLOOKUP(Data_Sales[[#This Row],[Manager]],Data_Persons!$A$1:$C$9,2,FALSE)</f>
        <v>4</v>
      </c>
      <c r="M1738">
        <f>Data_Sales[[#This Row],[Price]]*Data_Sales[[#This Row],[Quantity]]</f>
        <v>207</v>
      </c>
    </row>
    <row r="1739" spans="1:13" x14ac:dyDescent="0.35">
      <c r="A1739" t="s">
        <v>1776</v>
      </c>
      <c r="B1739" s="2">
        <v>44377</v>
      </c>
      <c r="C1739">
        <v>12</v>
      </c>
      <c r="D1739" t="s">
        <v>22</v>
      </c>
      <c r="E1739" t="s">
        <v>23</v>
      </c>
      <c r="F1739" t="s">
        <v>24</v>
      </c>
      <c r="G1739" t="s">
        <v>2044</v>
      </c>
      <c r="H1739">
        <v>69</v>
      </c>
      <c r="I1739">
        <v>4</v>
      </c>
      <c r="J1739" t="str">
        <f>VLOOKUP(Data_Sales[[#This Row],[Sales Person]],Data_Persons!$C$1:$D$9,2,FALSE)</f>
        <v>Sara</v>
      </c>
      <c r="K1739">
        <f>INDEX(Data_Persons!$B$2:$D$10,MATCH(Data_Sales[[#This Row],[Sales Person]],Data_Persons!$C$2:$C$9,0),1)</f>
        <v>5</v>
      </c>
      <c r="L1739">
        <f>VLOOKUP(Data_Sales[[#This Row],[Manager]],Data_Persons!$A$1:$C$9,2,FALSE)</f>
        <v>5</v>
      </c>
      <c r="M1739">
        <f>Data_Sales[[#This Row],[Price]]*Data_Sales[[#This Row],[Quantity]]</f>
        <v>276</v>
      </c>
    </row>
    <row r="1740" spans="1:13" x14ac:dyDescent="0.35">
      <c r="A1740" t="s">
        <v>1777</v>
      </c>
      <c r="B1740" s="2">
        <v>44377</v>
      </c>
      <c r="C1740">
        <v>19</v>
      </c>
      <c r="D1740" t="s">
        <v>29</v>
      </c>
      <c r="E1740" t="s">
        <v>35</v>
      </c>
      <c r="F1740" t="s">
        <v>10</v>
      </c>
      <c r="G1740" t="s">
        <v>2044</v>
      </c>
      <c r="H1740">
        <v>69</v>
      </c>
      <c r="I1740">
        <v>4</v>
      </c>
      <c r="J1740" t="str">
        <f>VLOOKUP(Data_Sales[[#This Row],[Sales Person]],Data_Persons!$C$1:$D$9,2,FALSE)</f>
        <v>Jeff</v>
      </c>
      <c r="K1740">
        <f>INDEX(Data_Persons!$B$2:$D$10,MATCH(Data_Sales[[#This Row],[Sales Person]],Data_Persons!$C$2:$C$9,0),1)</f>
        <v>5</v>
      </c>
      <c r="L1740">
        <f>VLOOKUP(Data_Sales[[#This Row],[Manager]],Data_Persons!$A$1:$C$9,2,FALSE)</f>
        <v>3</v>
      </c>
      <c r="M1740">
        <f>Data_Sales[[#This Row],[Price]]*Data_Sales[[#This Row],[Quantity]]</f>
        <v>276</v>
      </c>
    </row>
    <row r="1741" spans="1:13" x14ac:dyDescent="0.35">
      <c r="A1741" t="s">
        <v>1778</v>
      </c>
      <c r="B1741" s="2">
        <v>44378</v>
      </c>
      <c r="C1741">
        <v>12</v>
      </c>
      <c r="D1741" t="s">
        <v>22</v>
      </c>
      <c r="E1741" t="s">
        <v>33</v>
      </c>
      <c r="F1741" t="s">
        <v>24</v>
      </c>
      <c r="G1741" t="s">
        <v>2044</v>
      </c>
      <c r="H1741">
        <v>69</v>
      </c>
      <c r="I1741">
        <v>8</v>
      </c>
      <c r="J1741" t="str">
        <f>VLOOKUP(Data_Sales[[#This Row],[Sales Person]],Data_Persons!$C$1:$D$9,2,FALSE)</f>
        <v>Steve</v>
      </c>
      <c r="K1741">
        <f>INDEX(Data_Persons!$B$2:$D$10,MATCH(Data_Sales[[#This Row],[Sales Person]],Data_Persons!$C$2:$C$9,0),1)</f>
        <v>6</v>
      </c>
      <c r="L1741">
        <f>VLOOKUP(Data_Sales[[#This Row],[Manager]],Data_Persons!$A$1:$C$9,2,FALSE)</f>
        <v>4</v>
      </c>
      <c r="M1741">
        <f>Data_Sales[[#This Row],[Price]]*Data_Sales[[#This Row],[Quantity]]</f>
        <v>552</v>
      </c>
    </row>
    <row r="1742" spans="1:13" x14ac:dyDescent="0.35">
      <c r="A1742" t="s">
        <v>1779</v>
      </c>
      <c r="B1742" s="2">
        <v>44379</v>
      </c>
      <c r="C1742">
        <v>15</v>
      </c>
      <c r="D1742" t="s">
        <v>46</v>
      </c>
      <c r="E1742" t="s">
        <v>33</v>
      </c>
      <c r="F1742" t="s">
        <v>24</v>
      </c>
      <c r="G1742" t="s">
        <v>2044</v>
      </c>
      <c r="H1742">
        <v>69</v>
      </c>
      <c r="I1742">
        <v>2</v>
      </c>
      <c r="J1742" t="str">
        <f>VLOOKUP(Data_Sales[[#This Row],[Sales Person]],Data_Persons!$C$1:$D$9,2,FALSE)</f>
        <v>Steve</v>
      </c>
      <c r="K1742">
        <f>INDEX(Data_Persons!$B$2:$D$10,MATCH(Data_Sales[[#This Row],[Sales Person]],Data_Persons!$C$2:$C$9,0),1)</f>
        <v>6</v>
      </c>
      <c r="L1742">
        <f>VLOOKUP(Data_Sales[[#This Row],[Manager]],Data_Persons!$A$1:$C$9,2,FALSE)</f>
        <v>4</v>
      </c>
      <c r="M1742">
        <f>Data_Sales[[#This Row],[Price]]*Data_Sales[[#This Row],[Quantity]]</f>
        <v>138</v>
      </c>
    </row>
    <row r="1743" spans="1:13" x14ac:dyDescent="0.35">
      <c r="A1743" t="s">
        <v>1780</v>
      </c>
      <c r="B1743" s="2">
        <v>44382</v>
      </c>
      <c r="C1743">
        <v>11</v>
      </c>
      <c r="D1743" t="s">
        <v>112</v>
      </c>
      <c r="E1743" t="s">
        <v>33</v>
      </c>
      <c r="F1743" t="s">
        <v>24</v>
      </c>
      <c r="G1743" t="s">
        <v>2044</v>
      </c>
      <c r="H1743">
        <v>69</v>
      </c>
      <c r="I1743">
        <v>7</v>
      </c>
      <c r="J1743" t="str">
        <f>VLOOKUP(Data_Sales[[#This Row],[Sales Person]],Data_Persons!$C$1:$D$9,2,FALSE)</f>
        <v>Steve</v>
      </c>
      <c r="K1743">
        <f>INDEX(Data_Persons!$B$2:$D$10,MATCH(Data_Sales[[#This Row],[Sales Person]],Data_Persons!$C$2:$C$9,0),1)</f>
        <v>6</v>
      </c>
      <c r="L1743">
        <f>VLOOKUP(Data_Sales[[#This Row],[Manager]],Data_Persons!$A$1:$C$9,2,FALSE)</f>
        <v>4</v>
      </c>
      <c r="M1743">
        <f>Data_Sales[[#This Row],[Price]]*Data_Sales[[#This Row],[Quantity]]</f>
        <v>483</v>
      </c>
    </row>
    <row r="1744" spans="1:13" x14ac:dyDescent="0.35">
      <c r="A1744" t="s">
        <v>1781</v>
      </c>
      <c r="B1744" s="2">
        <v>44385</v>
      </c>
      <c r="C1744">
        <v>18</v>
      </c>
      <c r="D1744" t="s">
        <v>49</v>
      </c>
      <c r="E1744" t="s">
        <v>35</v>
      </c>
      <c r="F1744" t="s">
        <v>10</v>
      </c>
      <c r="G1744" t="s">
        <v>2044</v>
      </c>
      <c r="H1744">
        <v>69</v>
      </c>
      <c r="I1744">
        <v>4</v>
      </c>
      <c r="J1744" t="str">
        <f>VLOOKUP(Data_Sales[[#This Row],[Sales Person]],Data_Persons!$C$1:$D$9,2,FALSE)</f>
        <v>Jeff</v>
      </c>
      <c r="K1744">
        <f>INDEX(Data_Persons!$B$2:$D$10,MATCH(Data_Sales[[#This Row],[Sales Person]],Data_Persons!$C$2:$C$9,0),1)</f>
        <v>5</v>
      </c>
      <c r="L1744">
        <f>VLOOKUP(Data_Sales[[#This Row],[Manager]],Data_Persons!$A$1:$C$9,2,FALSE)</f>
        <v>3</v>
      </c>
      <c r="M1744">
        <f>Data_Sales[[#This Row],[Price]]*Data_Sales[[#This Row],[Quantity]]</f>
        <v>276</v>
      </c>
    </row>
    <row r="1745" spans="1:13" x14ac:dyDescent="0.35">
      <c r="A1745" t="s">
        <v>1782</v>
      </c>
      <c r="B1745" s="2">
        <v>44385</v>
      </c>
      <c r="C1745">
        <v>2</v>
      </c>
      <c r="D1745" t="s">
        <v>71</v>
      </c>
      <c r="E1745" t="s">
        <v>27</v>
      </c>
      <c r="F1745" t="s">
        <v>18</v>
      </c>
      <c r="G1745" t="s">
        <v>2044</v>
      </c>
      <c r="H1745">
        <v>69</v>
      </c>
      <c r="I1745">
        <v>6</v>
      </c>
      <c r="J1745" t="str">
        <f>VLOOKUP(Data_Sales[[#This Row],[Sales Person]],Data_Persons!$C$1:$D$9,2,FALSE)</f>
        <v>Sara</v>
      </c>
      <c r="K1745">
        <f>INDEX(Data_Persons!$B$2:$D$10,MATCH(Data_Sales[[#This Row],[Sales Person]],Data_Persons!$C$2:$C$9,0),1)</f>
        <v>2</v>
      </c>
      <c r="L1745">
        <f>VLOOKUP(Data_Sales[[#This Row],[Manager]],Data_Persons!$A$1:$C$9,2,FALSE)</f>
        <v>5</v>
      </c>
      <c r="M1745">
        <f>Data_Sales[[#This Row],[Price]]*Data_Sales[[#This Row],[Quantity]]</f>
        <v>414</v>
      </c>
    </row>
    <row r="1746" spans="1:13" x14ac:dyDescent="0.35">
      <c r="A1746" t="s">
        <v>1783</v>
      </c>
      <c r="B1746" s="2">
        <v>44387</v>
      </c>
      <c r="C1746">
        <v>17</v>
      </c>
      <c r="D1746" t="s">
        <v>60</v>
      </c>
      <c r="E1746" t="s">
        <v>35</v>
      </c>
      <c r="F1746" t="s">
        <v>10</v>
      </c>
      <c r="G1746" t="s">
        <v>2044</v>
      </c>
      <c r="H1746">
        <v>69</v>
      </c>
      <c r="I1746">
        <v>3</v>
      </c>
      <c r="J1746" t="str">
        <f>VLOOKUP(Data_Sales[[#This Row],[Sales Person]],Data_Persons!$C$1:$D$9,2,FALSE)</f>
        <v>Jeff</v>
      </c>
      <c r="K1746">
        <f>INDEX(Data_Persons!$B$2:$D$10,MATCH(Data_Sales[[#This Row],[Sales Person]],Data_Persons!$C$2:$C$9,0),1)</f>
        <v>5</v>
      </c>
      <c r="L1746">
        <f>VLOOKUP(Data_Sales[[#This Row],[Manager]],Data_Persons!$A$1:$C$9,2,FALSE)</f>
        <v>3</v>
      </c>
      <c r="M1746">
        <f>Data_Sales[[#This Row],[Price]]*Data_Sales[[#This Row],[Quantity]]</f>
        <v>207</v>
      </c>
    </row>
    <row r="1747" spans="1:13" x14ac:dyDescent="0.35">
      <c r="A1747" t="s">
        <v>1784</v>
      </c>
      <c r="B1747" s="2">
        <v>44389</v>
      </c>
      <c r="C1747">
        <v>16</v>
      </c>
      <c r="D1747" t="s">
        <v>89</v>
      </c>
      <c r="E1747" t="s">
        <v>35</v>
      </c>
      <c r="F1747" t="s">
        <v>10</v>
      </c>
      <c r="G1747" t="s">
        <v>2044</v>
      </c>
      <c r="H1747">
        <v>69</v>
      </c>
      <c r="I1747">
        <v>5</v>
      </c>
      <c r="J1747" t="str">
        <f>VLOOKUP(Data_Sales[[#This Row],[Sales Person]],Data_Persons!$C$1:$D$9,2,FALSE)</f>
        <v>Jeff</v>
      </c>
      <c r="K1747">
        <f>INDEX(Data_Persons!$B$2:$D$10,MATCH(Data_Sales[[#This Row],[Sales Person]],Data_Persons!$C$2:$C$9,0),1)</f>
        <v>5</v>
      </c>
      <c r="L1747">
        <f>VLOOKUP(Data_Sales[[#This Row],[Manager]],Data_Persons!$A$1:$C$9,2,FALSE)</f>
        <v>3</v>
      </c>
      <c r="M1747">
        <f>Data_Sales[[#This Row],[Price]]*Data_Sales[[#This Row],[Quantity]]</f>
        <v>345</v>
      </c>
    </row>
    <row r="1748" spans="1:13" x14ac:dyDescent="0.35">
      <c r="A1748" t="s">
        <v>1785</v>
      </c>
      <c r="B1748" s="2">
        <v>44393</v>
      </c>
      <c r="C1748">
        <v>1</v>
      </c>
      <c r="D1748" t="s">
        <v>58</v>
      </c>
      <c r="E1748" t="s">
        <v>17</v>
      </c>
      <c r="F1748" t="s">
        <v>18</v>
      </c>
      <c r="G1748" t="s">
        <v>2044</v>
      </c>
      <c r="H1748">
        <v>69</v>
      </c>
      <c r="I1748">
        <v>9</v>
      </c>
      <c r="J1748" t="str">
        <f>VLOOKUP(Data_Sales[[#This Row],[Sales Person]],Data_Persons!$C$1:$D$9,2,FALSE)</f>
        <v>Jeff</v>
      </c>
      <c r="K1748">
        <f>INDEX(Data_Persons!$B$2:$D$10,MATCH(Data_Sales[[#This Row],[Sales Person]],Data_Persons!$C$2:$C$9,0),1)</f>
        <v>2</v>
      </c>
      <c r="L1748">
        <f>VLOOKUP(Data_Sales[[#This Row],[Manager]],Data_Persons!$A$1:$C$9,2,FALSE)</f>
        <v>3</v>
      </c>
      <c r="M1748">
        <f>Data_Sales[[#This Row],[Price]]*Data_Sales[[#This Row],[Quantity]]</f>
        <v>621</v>
      </c>
    </row>
    <row r="1749" spans="1:13" x14ac:dyDescent="0.35">
      <c r="A1749" t="s">
        <v>1786</v>
      </c>
      <c r="B1749" s="2">
        <v>44395</v>
      </c>
      <c r="C1749">
        <v>1</v>
      </c>
      <c r="D1749" t="s">
        <v>58</v>
      </c>
      <c r="E1749" t="s">
        <v>17</v>
      </c>
      <c r="F1749" t="s">
        <v>18</v>
      </c>
      <c r="G1749" t="s">
        <v>2044</v>
      </c>
      <c r="H1749">
        <v>69</v>
      </c>
      <c r="I1749">
        <v>0</v>
      </c>
      <c r="J1749" t="str">
        <f>VLOOKUP(Data_Sales[[#This Row],[Sales Person]],Data_Persons!$C$1:$D$9,2,FALSE)</f>
        <v>Jeff</v>
      </c>
      <c r="K1749">
        <f>INDEX(Data_Persons!$B$2:$D$10,MATCH(Data_Sales[[#This Row],[Sales Person]],Data_Persons!$C$2:$C$9,0),1)</f>
        <v>2</v>
      </c>
      <c r="L1749">
        <f>VLOOKUP(Data_Sales[[#This Row],[Manager]],Data_Persons!$A$1:$C$9,2,FALSE)</f>
        <v>3</v>
      </c>
      <c r="M1749">
        <f>Data_Sales[[#This Row],[Price]]*Data_Sales[[#This Row],[Quantity]]</f>
        <v>0</v>
      </c>
    </row>
    <row r="1750" spans="1:13" x14ac:dyDescent="0.35">
      <c r="A1750" t="s">
        <v>1787</v>
      </c>
      <c r="B1750" s="2">
        <v>44395</v>
      </c>
      <c r="C1750">
        <v>6</v>
      </c>
      <c r="D1750" t="s">
        <v>12</v>
      </c>
      <c r="E1750" t="s">
        <v>13</v>
      </c>
      <c r="F1750" t="s">
        <v>14</v>
      </c>
      <c r="G1750" t="s">
        <v>2044</v>
      </c>
      <c r="H1750">
        <v>69</v>
      </c>
      <c r="I1750">
        <v>3</v>
      </c>
      <c r="J1750" t="str">
        <f>VLOOKUP(Data_Sales[[#This Row],[Sales Person]],Data_Persons!$C$1:$D$9,2,FALSE)</f>
        <v>Steve</v>
      </c>
      <c r="K1750">
        <f>INDEX(Data_Persons!$B$2:$D$10,MATCH(Data_Sales[[#This Row],[Sales Person]],Data_Persons!$C$2:$C$9,0),1)</f>
        <v>4</v>
      </c>
      <c r="L1750">
        <f>VLOOKUP(Data_Sales[[#This Row],[Manager]],Data_Persons!$A$1:$C$9,2,FALSE)</f>
        <v>4</v>
      </c>
      <c r="M1750">
        <f>Data_Sales[[#This Row],[Price]]*Data_Sales[[#This Row],[Quantity]]</f>
        <v>207</v>
      </c>
    </row>
    <row r="1751" spans="1:13" x14ac:dyDescent="0.35">
      <c r="A1751" t="s">
        <v>1788</v>
      </c>
      <c r="B1751" s="2">
        <v>44397</v>
      </c>
      <c r="C1751">
        <v>9</v>
      </c>
      <c r="D1751" t="s">
        <v>37</v>
      </c>
      <c r="E1751" t="s">
        <v>13</v>
      </c>
      <c r="F1751" t="s">
        <v>14</v>
      </c>
      <c r="G1751" t="s">
        <v>2044</v>
      </c>
      <c r="H1751">
        <v>69</v>
      </c>
      <c r="I1751">
        <v>2</v>
      </c>
      <c r="J1751" t="str">
        <f>VLOOKUP(Data_Sales[[#This Row],[Sales Person]],Data_Persons!$C$1:$D$9,2,FALSE)</f>
        <v>Steve</v>
      </c>
      <c r="K1751">
        <f>INDEX(Data_Persons!$B$2:$D$10,MATCH(Data_Sales[[#This Row],[Sales Person]],Data_Persons!$C$2:$C$9,0),1)</f>
        <v>4</v>
      </c>
      <c r="L1751">
        <f>VLOOKUP(Data_Sales[[#This Row],[Manager]],Data_Persons!$A$1:$C$9,2,FALSE)</f>
        <v>4</v>
      </c>
      <c r="M1751">
        <f>Data_Sales[[#This Row],[Price]]*Data_Sales[[#This Row],[Quantity]]</f>
        <v>138</v>
      </c>
    </row>
    <row r="1752" spans="1:13" x14ac:dyDescent="0.35">
      <c r="A1752" t="s">
        <v>1789</v>
      </c>
      <c r="B1752" s="2">
        <v>44399</v>
      </c>
      <c r="C1752">
        <v>13</v>
      </c>
      <c r="D1752" t="s">
        <v>32</v>
      </c>
      <c r="E1752" t="s">
        <v>33</v>
      </c>
      <c r="F1752" t="s">
        <v>24</v>
      </c>
      <c r="G1752" t="s">
        <v>2044</v>
      </c>
      <c r="H1752">
        <v>69</v>
      </c>
      <c r="I1752">
        <v>0</v>
      </c>
      <c r="J1752" t="str">
        <f>VLOOKUP(Data_Sales[[#This Row],[Sales Person]],Data_Persons!$C$1:$D$9,2,FALSE)</f>
        <v>Steve</v>
      </c>
      <c r="K1752">
        <f>INDEX(Data_Persons!$B$2:$D$10,MATCH(Data_Sales[[#This Row],[Sales Person]],Data_Persons!$C$2:$C$9,0),1)</f>
        <v>6</v>
      </c>
      <c r="L1752">
        <f>VLOOKUP(Data_Sales[[#This Row],[Manager]],Data_Persons!$A$1:$C$9,2,FALSE)</f>
        <v>4</v>
      </c>
      <c r="M1752">
        <f>Data_Sales[[#This Row],[Price]]*Data_Sales[[#This Row],[Quantity]]</f>
        <v>0</v>
      </c>
    </row>
    <row r="1753" spans="1:13" x14ac:dyDescent="0.35">
      <c r="A1753" t="s">
        <v>1790</v>
      </c>
      <c r="B1753" s="2">
        <v>44400</v>
      </c>
      <c r="C1753">
        <v>14</v>
      </c>
      <c r="D1753" t="s">
        <v>62</v>
      </c>
      <c r="E1753" t="s">
        <v>33</v>
      </c>
      <c r="F1753" t="s">
        <v>24</v>
      </c>
      <c r="G1753" t="s">
        <v>2044</v>
      </c>
      <c r="H1753">
        <v>69</v>
      </c>
      <c r="I1753">
        <v>8</v>
      </c>
      <c r="J1753" t="str">
        <f>VLOOKUP(Data_Sales[[#This Row],[Sales Person]],Data_Persons!$C$1:$D$9,2,FALSE)</f>
        <v>Steve</v>
      </c>
      <c r="K1753">
        <f>INDEX(Data_Persons!$B$2:$D$10,MATCH(Data_Sales[[#This Row],[Sales Person]],Data_Persons!$C$2:$C$9,0),1)</f>
        <v>6</v>
      </c>
      <c r="L1753">
        <f>VLOOKUP(Data_Sales[[#This Row],[Manager]],Data_Persons!$A$1:$C$9,2,FALSE)</f>
        <v>4</v>
      </c>
      <c r="M1753">
        <f>Data_Sales[[#This Row],[Price]]*Data_Sales[[#This Row],[Quantity]]</f>
        <v>552</v>
      </c>
    </row>
    <row r="1754" spans="1:13" x14ac:dyDescent="0.35">
      <c r="A1754" t="s">
        <v>1791</v>
      </c>
      <c r="B1754" s="2">
        <v>44401</v>
      </c>
      <c r="C1754">
        <v>10</v>
      </c>
      <c r="D1754" t="s">
        <v>65</v>
      </c>
      <c r="E1754" t="s">
        <v>38</v>
      </c>
      <c r="F1754" t="s">
        <v>14</v>
      </c>
      <c r="G1754" t="s">
        <v>2044</v>
      </c>
      <c r="H1754">
        <v>69</v>
      </c>
      <c r="I1754">
        <v>2</v>
      </c>
      <c r="J1754" t="str">
        <f>VLOOKUP(Data_Sales[[#This Row],[Sales Person]],Data_Persons!$C$1:$D$9,2,FALSE)</f>
        <v>Philip</v>
      </c>
      <c r="K1754">
        <f>INDEX(Data_Persons!$B$2:$D$10,MATCH(Data_Sales[[#This Row],[Sales Person]],Data_Persons!$C$2:$C$9,0),1)</f>
        <v>8</v>
      </c>
      <c r="L1754">
        <f>VLOOKUP(Data_Sales[[#This Row],[Manager]],Data_Persons!$A$1:$C$9,2,FALSE)</f>
        <v>8</v>
      </c>
      <c r="M1754">
        <f>Data_Sales[[#This Row],[Price]]*Data_Sales[[#This Row],[Quantity]]</f>
        <v>138</v>
      </c>
    </row>
    <row r="1755" spans="1:13" x14ac:dyDescent="0.35">
      <c r="A1755" t="s">
        <v>1792</v>
      </c>
      <c r="B1755" s="2">
        <v>44403</v>
      </c>
      <c r="C1755">
        <v>15</v>
      </c>
      <c r="D1755" t="s">
        <v>46</v>
      </c>
      <c r="E1755" t="s">
        <v>23</v>
      </c>
      <c r="F1755" t="s">
        <v>24</v>
      </c>
      <c r="G1755" t="s">
        <v>2044</v>
      </c>
      <c r="H1755">
        <v>69</v>
      </c>
      <c r="I1755">
        <v>4</v>
      </c>
      <c r="J1755" t="str">
        <f>VLOOKUP(Data_Sales[[#This Row],[Sales Person]],Data_Persons!$C$1:$D$9,2,FALSE)</f>
        <v>Sara</v>
      </c>
      <c r="K1755">
        <f>INDEX(Data_Persons!$B$2:$D$10,MATCH(Data_Sales[[#This Row],[Sales Person]],Data_Persons!$C$2:$C$9,0),1)</f>
        <v>5</v>
      </c>
      <c r="L1755">
        <f>VLOOKUP(Data_Sales[[#This Row],[Manager]],Data_Persons!$A$1:$C$9,2,FALSE)</f>
        <v>5</v>
      </c>
      <c r="M1755">
        <f>Data_Sales[[#This Row],[Price]]*Data_Sales[[#This Row],[Quantity]]</f>
        <v>276</v>
      </c>
    </row>
    <row r="1756" spans="1:13" x14ac:dyDescent="0.35">
      <c r="A1756" t="s">
        <v>1793</v>
      </c>
      <c r="B1756" s="2">
        <v>44403</v>
      </c>
      <c r="C1756">
        <v>18</v>
      </c>
      <c r="D1756" t="s">
        <v>49</v>
      </c>
      <c r="E1756" t="s">
        <v>9</v>
      </c>
      <c r="F1756" t="s">
        <v>10</v>
      </c>
      <c r="G1756" t="s">
        <v>2044</v>
      </c>
      <c r="H1756">
        <v>69</v>
      </c>
      <c r="I1756">
        <v>6</v>
      </c>
      <c r="J1756" t="str">
        <f>VLOOKUP(Data_Sales[[#This Row],[Sales Person]],Data_Persons!$C$1:$D$9,2,FALSE)</f>
        <v>Jeff</v>
      </c>
      <c r="K1756">
        <f>INDEX(Data_Persons!$B$2:$D$10,MATCH(Data_Sales[[#This Row],[Sales Person]],Data_Persons!$C$2:$C$9,0),1)</f>
        <v>3</v>
      </c>
      <c r="L1756">
        <f>VLOOKUP(Data_Sales[[#This Row],[Manager]],Data_Persons!$A$1:$C$9,2,FALSE)</f>
        <v>3</v>
      </c>
      <c r="M1756">
        <f>Data_Sales[[#This Row],[Price]]*Data_Sales[[#This Row],[Quantity]]</f>
        <v>414</v>
      </c>
    </row>
    <row r="1757" spans="1:13" x14ac:dyDescent="0.35">
      <c r="A1757" t="s">
        <v>1794</v>
      </c>
      <c r="B1757" s="2">
        <v>44403</v>
      </c>
      <c r="C1757">
        <v>13</v>
      </c>
      <c r="D1757" t="s">
        <v>32</v>
      </c>
      <c r="E1757" t="s">
        <v>23</v>
      </c>
      <c r="F1757" t="s">
        <v>24</v>
      </c>
      <c r="G1757" t="s">
        <v>2044</v>
      </c>
      <c r="H1757">
        <v>69</v>
      </c>
      <c r="I1757">
        <v>3</v>
      </c>
      <c r="J1757" t="str">
        <f>VLOOKUP(Data_Sales[[#This Row],[Sales Person]],Data_Persons!$C$1:$D$9,2,FALSE)</f>
        <v>Sara</v>
      </c>
      <c r="K1757">
        <f>INDEX(Data_Persons!$B$2:$D$10,MATCH(Data_Sales[[#This Row],[Sales Person]],Data_Persons!$C$2:$C$9,0),1)</f>
        <v>5</v>
      </c>
      <c r="L1757">
        <f>VLOOKUP(Data_Sales[[#This Row],[Manager]],Data_Persons!$A$1:$C$9,2,FALSE)</f>
        <v>5</v>
      </c>
      <c r="M1757">
        <f>Data_Sales[[#This Row],[Price]]*Data_Sales[[#This Row],[Quantity]]</f>
        <v>207</v>
      </c>
    </row>
    <row r="1758" spans="1:13" x14ac:dyDescent="0.35">
      <c r="A1758" t="s">
        <v>1795</v>
      </c>
      <c r="B1758" s="2">
        <v>44403</v>
      </c>
      <c r="C1758">
        <v>3</v>
      </c>
      <c r="D1758" t="s">
        <v>26</v>
      </c>
      <c r="E1758" t="s">
        <v>27</v>
      </c>
      <c r="F1758" t="s">
        <v>18</v>
      </c>
      <c r="G1758" t="s">
        <v>2044</v>
      </c>
      <c r="H1758">
        <v>69</v>
      </c>
      <c r="I1758">
        <v>4</v>
      </c>
      <c r="J1758" t="str">
        <f>VLOOKUP(Data_Sales[[#This Row],[Sales Person]],Data_Persons!$C$1:$D$9,2,FALSE)</f>
        <v>Sara</v>
      </c>
      <c r="K1758">
        <f>INDEX(Data_Persons!$B$2:$D$10,MATCH(Data_Sales[[#This Row],[Sales Person]],Data_Persons!$C$2:$C$9,0),1)</f>
        <v>2</v>
      </c>
      <c r="L1758">
        <f>VLOOKUP(Data_Sales[[#This Row],[Manager]],Data_Persons!$A$1:$C$9,2,FALSE)</f>
        <v>5</v>
      </c>
      <c r="M1758">
        <f>Data_Sales[[#This Row],[Price]]*Data_Sales[[#This Row],[Quantity]]</f>
        <v>276</v>
      </c>
    </row>
    <row r="1759" spans="1:13" x14ac:dyDescent="0.35">
      <c r="A1759" t="s">
        <v>1796</v>
      </c>
      <c r="B1759" s="2">
        <v>44404</v>
      </c>
      <c r="C1759">
        <v>1</v>
      </c>
      <c r="D1759" t="s">
        <v>58</v>
      </c>
      <c r="E1759" t="s">
        <v>27</v>
      </c>
      <c r="F1759" t="s">
        <v>18</v>
      </c>
      <c r="G1759" t="s">
        <v>2044</v>
      </c>
      <c r="H1759">
        <v>69</v>
      </c>
      <c r="I1759">
        <v>1</v>
      </c>
      <c r="J1759" t="str">
        <f>VLOOKUP(Data_Sales[[#This Row],[Sales Person]],Data_Persons!$C$1:$D$9,2,FALSE)</f>
        <v>Sara</v>
      </c>
      <c r="K1759">
        <f>INDEX(Data_Persons!$B$2:$D$10,MATCH(Data_Sales[[#This Row],[Sales Person]],Data_Persons!$C$2:$C$9,0),1)</f>
        <v>2</v>
      </c>
      <c r="L1759">
        <f>VLOOKUP(Data_Sales[[#This Row],[Manager]],Data_Persons!$A$1:$C$9,2,FALSE)</f>
        <v>5</v>
      </c>
      <c r="M1759">
        <f>Data_Sales[[#This Row],[Price]]*Data_Sales[[#This Row],[Quantity]]</f>
        <v>69</v>
      </c>
    </row>
    <row r="1760" spans="1:13" x14ac:dyDescent="0.35">
      <c r="A1760" t="s">
        <v>1797</v>
      </c>
      <c r="B1760" s="2">
        <v>44404</v>
      </c>
      <c r="C1760">
        <v>15</v>
      </c>
      <c r="D1760" t="s">
        <v>46</v>
      </c>
      <c r="E1760" t="s">
        <v>33</v>
      </c>
      <c r="F1760" t="s">
        <v>24</v>
      </c>
      <c r="G1760" t="s">
        <v>2044</v>
      </c>
      <c r="H1760">
        <v>69</v>
      </c>
      <c r="I1760">
        <v>0</v>
      </c>
      <c r="J1760" t="str">
        <f>VLOOKUP(Data_Sales[[#This Row],[Sales Person]],Data_Persons!$C$1:$D$9,2,FALSE)</f>
        <v>Steve</v>
      </c>
      <c r="K1760">
        <f>INDEX(Data_Persons!$B$2:$D$10,MATCH(Data_Sales[[#This Row],[Sales Person]],Data_Persons!$C$2:$C$9,0),1)</f>
        <v>6</v>
      </c>
      <c r="L1760">
        <f>VLOOKUP(Data_Sales[[#This Row],[Manager]],Data_Persons!$A$1:$C$9,2,FALSE)</f>
        <v>4</v>
      </c>
      <c r="M1760">
        <f>Data_Sales[[#This Row],[Price]]*Data_Sales[[#This Row],[Quantity]]</f>
        <v>0</v>
      </c>
    </row>
    <row r="1761" spans="1:13" x14ac:dyDescent="0.35">
      <c r="A1761" t="s">
        <v>1798</v>
      </c>
      <c r="B1761" s="2">
        <v>44413</v>
      </c>
      <c r="C1761">
        <v>4</v>
      </c>
      <c r="D1761" t="s">
        <v>16</v>
      </c>
      <c r="E1761" t="s">
        <v>17</v>
      </c>
      <c r="F1761" t="s">
        <v>18</v>
      </c>
      <c r="G1761" t="s">
        <v>2044</v>
      </c>
      <c r="H1761">
        <v>69</v>
      </c>
      <c r="I1761">
        <v>8</v>
      </c>
      <c r="J1761" t="str">
        <f>VLOOKUP(Data_Sales[[#This Row],[Sales Person]],Data_Persons!$C$1:$D$9,2,FALSE)</f>
        <v>Jeff</v>
      </c>
      <c r="K1761">
        <f>INDEX(Data_Persons!$B$2:$D$10,MATCH(Data_Sales[[#This Row],[Sales Person]],Data_Persons!$C$2:$C$9,0),1)</f>
        <v>2</v>
      </c>
      <c r="L1761">
        <f>VLOOKUP(Data_Sales[[#This Row],[Manager]],Data_Persons!$A$1:$C$9,2,FALSE)</f>
        <v>3</v>
      </c>
      <c r="M1761">
        <f>Data_Sales[[#This Row],[Price]]*Data_Sales[[#This Row],[Quantity]]</f>
        <v>552</v>
      </c>
    </row>
    <row r="1762" spans="1:13" x14ac:dyDescent="0.35">
      <c r="A1762" t="s">
        <v>1799</v>
      </c>
      <c r="B1762" s="2">
        <v>44416</v>
      </c>
      <c r="C1762">
        <v>17</v>
      </c>
      <c r="D1762" t="s">
        <v>60</v>
      </c>
      <c r="E1762" t="s">
        <v>9</v>
      </c>
      <c r="F1762" t="s">
        <v>10</v>
      </c>
      <c r="G1762" t="s">
        <v>2044</v>
      </c>
      <c r="H1762">
        <v>69</v>
      </c>
      <c r="I1762">
        <v>3</v>
      </c>
      <c r="J1762" t="str">
        <f>VLOOKUP(Data_Sales[[#This Row],[Sales Person]],Data_Persons!$C$1:$D$9,2,FALSE)</f>
        <v>Jeff</v>
      </c>
      <c r="K1762">
        <f>INDEX(Data_Persons!$B$2:$D$10,MATCH(Data_Sales[[#This Row],[Sales Person]],Data_Persons!$C$2:$C$9,0),1)</f>
        <v>3</v>
      </c>
      <c r="L1762">
        <f>VLOOKUP(Data_Sales[[#This Row],[Manager]],Data_Persons!$A$1:$C$9,2,FALSE)</f>
        <v>3</v>
      </c>
      <c r="M1762">
        <f>Data_Sales[[#This Row],[Price]]*Data_Sales[[#This Row],[Quantity]]</f>
        <v>207</v>
      </c>
    </row>
    <row r="1763" spans="1:13" x14ac:dyDescent="0.35">
      <c r="A1763" t="s">
        <v>1800</v>
      </c>
      <c r="B1763" s="2">
        <v>44421</v>
      </c>
      <c r="C1763">
        <v>1</v>
      </c>
      <c r="D1763" t="s">
        <v>58</v>
      </c>
      <c r="E1763" t="s">
        <v>27</v>
      </c>
      <c r="F1763" t="s">
        <v>18</v>
      </c>
      <c r="G1763" t="s">
        <v>2044</v>
      </c>
      <c r="H1763">
        <v>69</v>
      </c>
      <c r="I1763">
        <v>6</v>
      </c>
      <c r="J1763" t="str">
        <f>VLOOKUP(Data_Sales[[#This Row],[Sales Person]],Data_Persons!$C$1:$D$9,2,FALSE)</f>
        <v>Sara</v>
      </c>
      <c r="K1763">
        <f>INDEX(Data_Persons!$B$2:$D$10,MATCH(Data_Sales[[#This Row],[Sales Person]],Data_Persons!$C$2:$C$9,0),1)</f>
        <v>2</v>
      </c>
      <c r="L1763">
        <f>VLOOKUP(Data_Sales[[#This Row],[Manager]],Data_Persons!$A$1:$C$9,2,FALSE)</f>
        <v>5</v>
      </c>
      <c r="M1763">
        <f>Data_Sales[[#This Row],[Price]]*Data_Sales[[#This Row],[Quantity]]</f>
        <v>414</v>
      </c>
    </row>
    <row r="1764" spans="1:13" x14ac:dyDescent="0.35">
      <c r="A1764" t="s">
        <v>1801</v>
      </c>
      <c r="B1764" s="2">
        <v>44423</v>
      </c>
      <c r="C1764">
        <v>19</v>
      </c>
      <c r="D1764" t="s">
        <v>29</v>
      </c>
      <c r="E1764" t="s">
        <v>35</v>
      </c>
      <c r="F1764" t="s">
        <v>10</v>
      </c>
      <c r="G1764" t="s">
        <v>2044</v>
      </c>
      <c r="H1764">
        <v>69</v>
      </c>
      <c r="I1764">
        <v>9</v>
      </c>
      <c r="J1764" t="str">
        <f>VLOOKUP(Data_Sales[[#This Row],[Sales Person]],Data_Persons!$C$1:$D$9,2,FALSE)</f>
        <v>Jeff</v>
      </c>
      <c r="K1764">
        <f>INDEX(Data_Persons!$B$2:$D$10,MATCH(Data_Sales[[#This Row],[Sales Person]],Data_Persons!$C$2:$C$9,0),1)</f>
        <v>5</v>
      </c>
      <c r="L1764">
        <f>VLOOKUP(Data_Sales[[#This Row],[Manager]],Data_Persons!$A$1:$C$9,2,FALSE)</f>
        <v>3</v>
      </c>
      <c r="M1764">
        <f>Data_Sales[[#This Row],[Price]]*Data_Sales[[#This Row],[Quantity]]</f>
        <v>621</v>
      </c>
    </row>
    <row r="1765" spans="1:13" x14ac:dyDescent="0.35">
      <c r="A1765" t="s">
        <v>1802</v>
      </c>
      <c r="B1765" s="2">
        <v>44424</v>
      </c>
      <c r="C1765">
        <v>12</v>
      </c>
      <c r="D1765" t="s">
        <v>22</v>
      </c>
      <c r="E1765" t="s">
        <v>33</v>
      </c>
      <c r="F1765" t="s">
        <v>24</v>
      </c>
      <c r="G1765" t="s">
        <v>2044</v>
      </c>
      <c r="H1765">
        <v>69</v>
      </c>
      <c r="I1765">
        <v>5</v>
      </c>
      <c r="J1765" t="str">
        <f>VLOOKUP(Data_Sales[[#This Row],[Sales Person]],Data_Persons!$C$1:$D$9,2,FALSE)</f>
        <v>Steve</v>
      </c>
      <c r="K1765">
        <f>INDEX(Data_Persons!$B$2:$D$10,MATCH(Data_Sales[[#This Row],[Sales Person]],Data_Persons!$C$2:$C$9,0),1)</f>
        <v>6</v>
      </c>
      <c r="L1765">
        <f>VLOOKUP(Data_Sales[[#This Row],[Manager]],Data_Persons!$A$1:$C$9,2,FALSE)</f>
        <v>4</v>
      </c>
      <c r="M1765">
        <f>Data_Sales[[#This Row],[Price]]*Data_Sales[[#This Row],[Quantity]]</f>
        <v>345</v>
      </c>
    </row>
    <row r="1766" spans="1:13" x14ac:dyDescent="0.35">
      <c r="A1766" t="s">
        <v>1803</v>
      </c>
      <c r="B1766" s="2">
        <v>44429</v>
      </c>
      <c r="C1766">
        <v>17</v>
      </c>
      <c r="D1766" t="s">
        <v>60</v>
      </c>
      <c r="E1766" t="s">
        <v>35</v>
      </c>
      <c r="F1766" t="s">
        <v>10</v>
      </c>
      <c r="G1766" t="s">
        <v>2044</v>
      </c>
      <c r="H1766">
        <v>69</v>
      </c>
      <c r="I1766">
        <v>8</v>
      </c>
      <c r="J1766" t="str">
        <f>VLOOKUP(Data_Sales[[#This Row],[Sales Person]],Data_Persons!$C$1:$D$9,2,FALSE)</f>
        <v>Jeff</v>
      </c>
      <c r="K1766">
        <f>INDEX(Data_Persons!$B$2:$D$10,MATCH(Data_Sales[[#This Row],[Sales Person]],Data_Persons!$C$2:$C$9,0),1)</f>
        <v>5</v>
      </c>
      <c r="L1766">
        <f>VLOOKUP(Data_Sales[[#This Row],[Manager]],Data_Persons!$A$1:$C$9,2,FALSE)</f>
        <v>3</v>
      </c>
      <c r="M1766">
        <f>Data_Sales[[#This Row],[Price]]*Data_Sales[[#This Row],[Quantity]]</f>
        <v>552</v>
      </c>
    </row>
    <row r="1767" spans="1:13" x14ac:dyDescent="0.35">
      <c r="A1767" t="s">
        <v>1804</v>
      </c>
      <c r="B1767" s="2">
        <v>44434</v>
      </c>
      <c r="C1767">
        <v>20</v>
      </c>
      <c r="D1767" t="s">
        <v>8</v>
      </c>
      <c r="E1767" t="s">
        <v>9</v>
      </c>
      <c r="F1767" t="s">
        <v>10</v>
      </c>
      <c r="G1767" t="s">
        <v>2044</v>
      </c>
      <c r="H1767">
        <v>69</v>
      </c>
      <c r="I1767">
        <v>0</v>
      </c>
      <c r="J1767" t="str">
        <f>VLOOKUP(Data_Sales[[#This Row],[Sales Person]],Data_Persons!$C$1:$D$9,2,FALSE)</f>
        <v>Jeff</v>
      </c>
      <c r="K1767">
        <f>INDEX(Data_Persons!$B$2:$D$10,MATCH(Data_Sales[[#This Row],[Sales Person]],Data_Persons!$C$2:$C$9,0),1)</f>
        <v>3</v>
      </c>
      <c r="L1767">
        <f>VLOOKUP(Data_Sales[[#This Row],[Manager]],Data_Persons!$A$1:$C$9,2,FALSE)</f>
        <v>3</v>
      </c>
      <c r="M1767">
        <f>Data_Sales[[#This Row],[Price]]*Data_Sales[[#This Row],[Quantity]]</f>
        <v>0</v>
      </c>
    </row>
    <row r="1768" spans="1:13" x14ac:dyDescent="0.35">
      <c r="A1768" t="s">
        <v>1805</v>
      </c>
      <c r="B1768" s="2">
        <v>44434</v>
      </c>
      <c r="C1768">
        <v>15</v>
      </c>
      <c r="D1768" t="s">
        <v>46</v>
      </c>
      <c r="E1768" t="s">
        <v>23</v>
      </c>
      <c r="F1768" t="s">
        <v>24</v>
      </c>
      <c r="G1768" t="s">
        <v>2044</v>
      </c>
      <c r="H1768">
        <v>69</v>
      </c>
      <c r="I1768">
        <v>2</v>
      </c>
      <c r="J1768" t="str">
        <f>VLOOKUP(Data_Sales[[#This Row],[Sales Person]],Data_Persons!$C$1:$D$9,2,FALSE)</f>
        <v>Sara</v>
      </c>
      <c r="K1768">
        <f>INDEX(Data_Persons!$B$2:$D$10,MATCH(Data_Sales[[#This Row],[Sales Person]],Data_Persons!$C$2:$C$9,0),1)</f>
        <v>5</v>
      </c>
      <c r="L1768">
        <f>VLOOKUP(Data_Sales[[#This Row],[Manager]],Data_Persons!$A$1:$C$9,2,FALSE)</f>
        <v>5</v>
      </c>
      <c r="M1768">
        <f>Data_Sales[[#This Row],[Price]]*Data_Sales[[#This Row],[Quantity]]</f>
        <v>138</v>
      </c>
    </row>
    <row r="1769" spans="1:13" x14ac:dyDescent="0.35">
      <c r="A1769" t="s">
        <v>1806</v>
      </c>
      <c r="B1769" s="2">
        <v>44436</v>
      </c>
      <c r="C1769">
        <v>11</v>
      </c>
      <c r="D1769" t="s">
        <v>112</v>
      </c>
      <c r="E1769" t="s">
        <v>33</v>
      </c>
      <c r="F1769" t="s">
        <v>24</v>
      </c>
      <c r="G1769" t="s">
        <v>2044</v>
      </c>
      <c r="H1769">
        <v>69</v>
      </c>
      <c r="I1769">
        <v>6</v>
      </c>
      <c r="J1769" t="str">
        <f>VLOOKUP(Data_Sales[[#This Row],[Sales Person]],Data_Persons!$C$1:$D$9,2,FALSE)</f>
        <v>Steve</v>
      </c>
      <c r="K1769">
        <f>INDEX(Data_Persons!$B$2:$D$10,MATCH(Data_Sales[[#This Row],[Sales Person]],Data_Persons!$C$2:$C$9,0),1)</f>
        <v>6</v>
      </c>
      <c r="L1769">
        <f>VLOOKUP(Data_Sales[[#This Row],[Manager]],Data_Persons!$A$1:$C$9,2,FALSE)</f>
        <v>4</v>
      </c>
      <c r="M1769">
        <f>Data_Sales[[#This Row],[Price]]*Data_Sales[[#This Row],[Quantity]]</f>
        <v>414</v>
      </c>
    </row>
    <row r="1770" spans="1:13" x14ac:dyDescent="0.35">
      <c r="A1770" t="s">
        <v>1807</v>
      </c>
      <c r="B1770" s="2">
        <v>44438</v>
      </c>
      <c r="C1770">
        <v>14</v>
      </c>
      <c r="D1770" t="s">
        <v>62</v>
      </c>
      <c r="E1770" t="s">
        <v>23</v>
      </c>
      <c r="F1770" t="s">
        <v>24</v>
      </c>
      <c r="G1770" t="s">
        <v>2044</v>
      </c>
      <c r="H1770">
        <v>69</v>
      </c>
      <c r="I1770">
        <v>1</v>
      </c>
      <c r="J1770" t="str">
        <f>VLOOKUP(Data_Sales[[#This Row],[Sales Person]],Data_Persons!$C$1:$D$9,2,FALSE)</f>
        <v>Sara</v>
      </c>
      <c r="K1770">
        <f>INDEX(Data_Persons!$B$2:$D$10,MATCH(Data_Sales[[#This Row],[Sales Person]],Data_Persons!$C$2:$C$9,0),1)</f>
        <v>5</v>
      </c>
      <c r="L1770">
        <f>VLOOKUP(Data_Sales[[#This Row],[Manager]],Data_Persons!$A$1:$C$9,2,FALSE)</f>
        <v>5</v>
      </c>
      <c r="M1770">
        <f>Data_Sales[[#This Row],[Price]]*Data_Sales[[#This Row],[Quantity]]</f>
        <v>69</v>
      </c>
    </row>
    <row r="1771" spans="1:13" x14ac:dyDescent="0.35">
      <c r="A1771" t="s">
        <v>1808</v>
      </c>
      <c r="B1771" s="2">
        <v>44441</v>
      </c>
      <c r="C1771">
        <v>4</v>
      </c>
      <c r="D1771" t="s">
        <v>16</v>
      </c>
      <c r="E1771" t="s">
        <v>27</v>
      </c>
      <c r="F1771" t="s">
        <v>18</v>
      </c>
      <c r="G1771" t="s">
        <v>2044</v>
      </c>
      <c r="H1771">
        <v>69</v>
      </c>
      <c r="I1771">
        <v>2</v>
      </c>
      <c r="J1771" t="str">
        <f>VLOOKUP(Data_Sales[[#This Row],[Sales Person]],Data_Persons!$C$1:$D$9,2,FALSE)</f>
        <v>Sara</v>
      </c>
      <c r="K1771">
        <f>INDEX(Data_Persons!$B$2:$D$10,MATCH(Data_Sales[[#This Row],[Sales Person]],Data_Persons!$C$2:$C$9,0),1)</f>
        <v>2</v>
      </c>
      <c r="L1771">
        <f>VLOOKUP(Data_Sales[[#This Row],[Manager]],Data_Persons!$A$1:$C$9,2,FALSE)</f>
        <v>5</v>
      </c>
      <c r="M1771">
        <f>Data_Sales[[#This Row],[Price]]*Data_Sales[[#This Row],[Quantity]]</f>
        <v>138</v>
      </c>
    </row>
    <row r="1772" spans="1:13" x14ac:dyDescent="0.35">
      <c r="A1772" t="s">
        <v>1809</v>
      </c>
      <c r="B1772" s="2">
        <v>44441</v>
      </c>
      <c r="C1772">
        <v>20</v>
      </c>
      <c r="D1772" t="s">
        <v>8</v>
      </c>
      <c r="E1772" t="s">
        <v>9</v>
      </c>
      <c r="F1772" t="s">
        <v>10</v>
      </c>
      <c r="G1772" t="s">
        <v>2044</v>
      </c>
      <c r="H1772">
        <v>69</v>
      </c>
      <c r="I1772">
        <v>6</v>
      </c>
      <c r="J1772" t="str">
        <f>VLOOKUP(Data_Sales[[#This Row],[Sales Person]],Data_Persons!$C$1:$D$9,2,FALSE)</f>
        <v>Jeff</v>
      </c>
      <c r="K1772">
        <f>INDEX(Data_Persons!$B$2:$D$10,MATCH(Data_Sales[[#This Row],[Sales Person]],Data_Persons!$C$2:$C$9,0),1)</f>
        <v>3</v>
      </c>
      <c r="L1772">
        <f>VLOOKUP(Data_Sales[[#This Row],[Manager]],Data_Persons!$A$1:$C$9,2,FALSE)</f>
        <v>3</v>
      </c>
      <c r="M1772">
        <f>Data_Sales[[#This Row],[Price]]*Data_Sales[[#This Row],[Quantity]]</f>
        <v>414</v>
      </c>
    </row>
    <row r="1773" spans="1:13" x14ac:dyDescent="0.35">
      <c r="A1773" t="s">
        <v>1810</v>
      </c>
      <c r="B1773" s="2">
        <v>44443</v>
      </c>
      <c r="C1773">
        <v>16</v>
      </c>
      <c r="D1773" t="s">
        <v>89</v>
      </c>
      <c r="E1773" t="s">
        <v>35</v>
      </c>
      <c r="F1773" t="s">
        <v>10</v>
      </c>
      <c r="G1773" t="s">
        <v>2044</v>
      </c>
      <c r="H1773">
        <v>69</v>
      </c>
      <c r="I1773">
        <v>1</v>
      </c>
      <c r="J1773" t="str">
        <f>VLOOKUP(Data_Sales[[#This Row],[Sales Person]],Data_Persons!$C$1:$D$9,2,FALSE)</f>
        <v>Jeff</v>
      </c>
      <c r="K1773">
        <f>INDEX(Data_Persons!$B$2:$D$10,MATCH(Data_Sales[[#This Row],[Sales Person]],Data_Persons!$C$2:$C$9,0),1)</f>
        <v>5</v>
      </c>
      <c r="L1773">
        <f>VLOOKUP(Data_Sales[[#This Row],[Manager]],Data_Persons!$A$1:$C$9,2,FALSE)</f>
        <v>3</v>
      </c>
      <c r="M1773">
        <f>Data_Sales[[#This Row],[Price]]*Data_Sales[[#This Row],[Quantity]]</f>
        <v>69</v>
      </c>
    </row>
    <row r="1774" spans="1:13" x14ac:dyDescent="0.35">
      <c r="A1774" t="s">
        <v>1811</v>
      </c>
      <c r="B1774" s="2">
        <v>44445</v>
      </c>
      <c r="C1774">
        <v>13</v>
      </c>
      <c r="D1774" t="s">
        <v>32</v>
      </c>
      <c r="E1774" t="s">
        <v>33</v>
      </c>
      <c r="F1774" t="s">
        <v>24</v>
      </c>
      <c r="G1774" t="s">
        <v>2044</v>
      </c>
      <c r="H1774">
        <v>69</v>
      </c>
      <c r="I1774">
        <v>5</v>
      </c>
      <c r="J1774" t="str">
        <f>VLOOKUP(Data_Sales[[#This Row],[Sales Person]],Data_Persons!$C$1:$D$9,2,FALSE)</f>
        <v>Steve</v>
      </c>
      <c r="K1774">
        <f>INDEX(Data_Persons!$B$2:$D$10,MATCH(Data_Sales[[#This Row],[Sales Person]],Data_Persons!$C$2:$C$9,0),1)</f>
        <v>6</v>
      </c>
      <c r="L1774">
        <f>VLOOKUP(Data_Sales[[#This Row],[Manager]],Data_Persons!$A$1:$C$9,2,FALSE)</f>
        <v>4</v>
      </c>
      <c r="M1774">
        <f>Data_Sales[[#This Row],[Price]]*Data_Sales[[#This Row],[Quantity]]</f>
        <v>345</v>
      </c>
    </row>
    <row r="1775" spans="1:13" x14ac:dyDescent="0.35">
      <c r="A1775" t="s">
        <v>1812</v>
      </c>
      <c r="B1775" s="2">
        <v>44445</v>
      </c>
      <c r="C1775">
        <v>15</v>
      </c>
      <c r="D1775" t="s">
        <v>46</v>
      </c>
      <c r="E1775" t="s">
        <v>23</v>
      </c>
      <c r="F1775" t="s">
        <v>24</v>
      </c>
      <c r="G1775" t="s">
        <v>2044</v>
      </c>
      <c r="H1775">
        <v>69</v>
      </c>
      <c r="I1775">
        <v>5</v>
      </c>
      <c r="J1775" t="str">
        <f>VLOOKUP(Data_Sales[[#This Row],[Sales Person]],Data_Persons!$C$1:$D$9,2,FALSE)</f>
        <v>Sara</v>
      </c>
      <c r="K1775">
        <f>INDEX(Data_Persons!$B$2:$D$10,MATCH(Data_Sales[[#This Row],[Sales Person]],Data_Persons!$C$2:$C$9,0),1)</f>
        <v>5</v>
      </c>
      <c r="L1775">
        <f>VLOOKUP(Data_Sales[[#This Row],[Manager]],Data_Persons!$A$1:$C$9,2,FALSE)</f>
        <v>5</v>
      </c>
      <c r="M1775">
        <f>Data_Sales[[#This Row],[Price]]*Data_Sales[[#This Row],[Quantity]]</f>
        <v>345</v>
      </c>
    </row>
    <row r="1776" spans="1:13" x14ac:dyDescent="0.35">
      <c r="A1776" t="s">
        <v>1813</v>
      </c>
      <c r="B1776" s="2">
        <v>44445</v>
      </c>
      <c r="C1776">
        <v>14</v>
      </c>
      <c r="D1776" t="s">
        <v>62</v>
      </c>
      <c r="E1776" t="s">
        <v>23</v>
      </c>
      <c r="F1776" t="s">
        <v>24</v>
      </c>
      <c r="G1776" t="s">
        <v>2044</v>
      </c>
      <c r="H1776">
        <v>69</v>
      </c>
      <c r="I1776">
        <v>9</v>
      </c>
      <c r="J1776" t="str">
        <f>VLOOKUP(Data_Sales[[#This Row],[Sales Person]],Data_Persons!$C$1:$D$9,2,FALSE)</f>
        <v>Sara</v>
      </c>
      <c r="K1776">
        <f>INDEX(Data_Persons!$B$2:$D$10,MATCH(Data_Sales[[#This Row],[Sales Person]],Data_Persons!$C$2:$C$9,0),1)</f>
        <v>5</v>
      </c>
      <c r="L1776">
        <f>VLOOKUP(Data_Sales[[#This Row],[Manager]],Data_Persons!$A$1:$C$9,2,FALSE)</f>
        <v>5</v>
      </c>
      <c r="M1776">
        <f>Data_Sales[[#This Row],[Price]]*Data_Sales[[#This Row],[Quantity]]</f>
        <v>621</v>
      </c>
    </row>
    <row r="1777" spans="1:13" x14ac:dyDescent="0.35">
      <c r="A1777" t="s">
        <v>1814</v>
      </c>
      <c r="B1777" s="2">
        <v>44447</v>
      </c>
      <c r="C1777">
        <v>20</v>
      </c>
      <c r="D1777" t="s">
        <v>8</v>
      </c>
      <c r="E1777" t="s">
        <v>35</v>
      </c>
      <c r="F1777" t="s">
        <v>10</v>
      </c>
      <c r="G1777" t="s">
        <v>2044</v>
      </c>
      <c r="H1777">
        <v>69</v>
      </c>
      <c r="I1777">
        <v>5</v>
      </c>
      <c r="J1777" t="str">
        <f>VLOOKUP(Data_Sales[[#This Row],[Sales Person]],Data_Persons!$C$1:$D$9,2,FALSE)</f>
        <v>Jeff</v>
      </c>
      <c r="K1777">
        <f>INDEX(Data_Persons!$B$2:$D$10,MATCH(Data_Sales[[#This Row],[Sales Person]],Data_Persons!$C$2:$C$9,0),1)</f>
        <v>5</v>
      </c>
      <c r="L1777">
        <f>VLOOKUP(Data_Sales[[#This Row],[Manager]],Data_Persons!$A$1:$C$9,2,FALSE)</f>
        <v>3</v>
      </c>
      <c r="M1777">
        <f>Data_Sales[[#This Row],[Price]]*Data_Sales[[#This Row],[Quantity]]</f>
        <v>345</v>
      </c>
    </row>
    <row r="1778" spans="1:13" x14ac:dyDescent="0.35">
      <c r="A1778" t="s">
        <v>1815</v>
      </c>
      <c r="B1778" s="2">
        <v>44449</v>
      </c>
      <c r="C1778">
        <v>11</v>
      </c>
      <c r="D1778" t="s">
        <v>112</v>
      </c>
      <c r="E1778" t="s">
        <v>33</v>
      </c>
      <c r="F1778" t="s">
        <v>24</v>
      </c>
      <c r="G1778" t="s">
        <v>2044</v>
      </c>
      <c r="H1778">
        <v>69</v>
      </c>
      <c r="I1778">
        <v>8</v>
      </c>
      <c r="J1778" t="str">
        <f>VLOOKUP(Data_Sales[[#This Row],[Sales Person]],Data_Persons!$C$1:$D$9,2,FALSE)</f>
        <v>Steve</v>
      </c>
      <c r="K1778">
        <f>INDEX(Data_Persons!$B$2:$D$10,MATCH(Data_Sales[[#This Row],[Sales Person]],Data_Persons!$C$2:$C$9,0),1)</f>
        <v>6</v>
      </c>
      <c r="L1778">
        <f>VLOOKUP(Data_Sales[[#This Row],[Manager]],Data_Persons!$A$1:$C$9,2,FALSE)</f>
        <v>4</v>
      </c>
      <c r="M1778">
        <f>Data_Sales[[#This Row],[Price]]*Data_Sales[[#This Row],[Quantity]]</f>
        <v>552</v>
      </c>
    </row>
    <row r="1779" spans="1:13" x14ac:dyDescent="0.35">
      <c r="A1779" t="s">
        <v>1816</v>
      </c>
      <c r="B1779" s="2">
        <v>44451</v>
      </c>
      <c r="C1779">
        <v>14</v>
      </c>
      <c r="D1779" t="s">
        <v>62</v>
      </c>
      <c r="E1779" t="s">
        <v>23</v>
      </c>
      <c r="F1779" t="s">
        <v>24</v>
      </c>
      <c r="G1779" t="s">
        <v>2044</v>
      </c>
      <c r="H1779">
        <v>69</v>
      </c>
      <c r="I1779">
        <v>4</v>
      </c>
      <c r="J1779" t="str">
        <f>VLOOKUP(Data_Sales[[#This Row],[Sales Person]],Data_Persons!$C$1:$D$9,2,FALSE)</f>
        <v>Sara</v>
      </c>
      <c r="K1779">
        <f>INDEX(Data_Persons!$B$2:$D$10,MATCH(Data_Sales[[#This Row],[Sales Person]],Data_Persons!$C$2:$C$9,0),1)</f>
        <v>5</v>
      </c>
      <c r="L1779">
        <f>VLOOKUP(Data_Sales[[#This Row],[Manager]],Data_Persons!$A$1:$C$9,2,FALSE)</f>
        <v>5</v>
      </c>
      <c r="M1779">
        <f>Data_Sales[[#This Row],[Price]]*Data_Sales[[#This Row],[Quantity]]</f>
        <v>276</v>
      </c>
    </row>
    <row r="1780" spans="1:13" x14ac:dyDescent="0.35">
      <c r="A1780" t="s">
        <v>1817</v>
      </c>
      <c r="B1780" s="2">
        <v>44454</v>
      </c>
      <c r="C1780">
        <v>6</v>
      </c>
      <c r="D1780" t="s">
        <v>12</v>
      </c>
      <c r="E1780" t="s">
        <v>13</v>
      </c>
      <c r="F1780" t="s">
        <v>14</v>
      </c>
      <c r="G1780" t="s">
        <v>2044</v>
      </c>
      <c r="H1780">
        <v>69</v>
      </c>
      <c r="I1780">
        <v>6</v>
      </c>
      <c r="J1780" t="str">
        <f>VLOOKUP(Data_Sales[[#This Row],[Sales Person]],Data_Persons!$C$1:$D$9,2,FALSE)</f>
        <v>Steve</v>
      </c>
      <c r="K1780">
        <f>INDEX(Data_Persons!$B$2:$D$10,MATCH(Data_Sales[[#This Row],[Sales Person]],Data_Persons!$C$2:$C$9,0),1)</f>
        <v>4</v>
      </c>
      <c r="L1780">
        <f>VLOOKUP(Data_Sales[[#This Row],[Manager]],Data_Persons!$A$1:$C$9,2,FALSE)</f>
        <v>4</v>
      </c>
      <c r="M1780">
        <f>Data_Sales[[#This Row],[Price]]*Data_Sales[[#This Row],[Quantity]]</f>
        <v>414</v>
      </c>
    </row>
    <row r="1781" spans="1:13" x14ac:dyDescent="0.35">
      <c r="A1781" t="s">
        <v>1818</v>
      </c>
      <c r="B1781" s="2">
        <v>44455</v>
      </c>
      <c r="C1781">
        <v>5</v>
      </c>
      <c r="D1781" t="s">
        <v>20</v>
      </c>
      <c r="E1781" t="s">
        <v>17</v>
      </c>
      <c r="F1781" t="s">
        <v>18</v>
      </c>
      <c r="G1781" t="s">
        <v>2044</v>
      </c>
      <c r="H1781">
        <v>69</v>
      </c>
      <c r="I1781">
        <v>6</v>
      </c>
      <c r="J1781" t="str">
        <f>VLOOKUP(Data_Sales[[#This Row],[Sales Person]],Data_Persons!$C$1:$D$9,2,FALSE)</f>
        <v>Jeff</v>
      </c>
      <c r="K1781">
        <f>INDEX(Data_Persons!$B$2:$D$10,MATCH(Data_Sales[[#This Row],[Sales Person]],Data_Persons!$C$2:$C$9,0),1)</f>
        <v>2</v>
      </c>
      <c r="L1781">
        <f>VLOOKUP(Data_Sales[[#This Row],[Manager]],Data_Persons!$A$1:$C$9,2,FALSE)</f>
        <v>3</v>
      </c>
      <c r="M1781">
        <f>Data_Sales[[#This Row],[Price]]*Data_Sales[[#This Row],[Quantity]]</f>
        <v>414</v>
      </c>
    </row>
    <row r="1782" spans="1:13" x14ac:dyDescent="0.35">
      <c r="A1782" t="s">
        <v>1819</v>
      </c>
      <c r="B1782" s="2">
        <v>44463</v>
      </c>
      <c r="C1782">
        <v>17</v>
      </c>
      <c r="D1782" t="s">
        <v>60</v>
      </c>
      <c r="E1782" t="s">
        <v>35</v>
      </c>
      <c r="F1782" t="s">
        <v>10</v>
      </c>
      <c r="G1782" t="s">
        <v>2044</v>
      </c>
      <c r="H1782">
        <v>69</v>
      </c>
      <c r="I1782">
        <v>5</v>
      </c>
      <c r="J1782" t="str">
        <f>VLOOKUP(Data_Sales[[#This Row],[Sales Person]],Data_Persons!$C$1:$D$9,2,FALSE)</f>
        <v>Jeff</v>
      </c>
      <c r="K1782">
        <f>INDEX(Data_Persons!$B$2:$D$10,MATCH(Data_Sales[[#This Row],[Sales Person]],Data_Persons!$C$2:$C$9,0),1)</f>
        <v>5</v>
      </c>
      <c r="L1782">
        <f>VLOOKUP(Data_Sales[[#This Row],[Manager]],Data_Persons!$A$1:$C$9,2,FALSE)</f>
        <v>3</v>
      </c>
      <c r="M1782">
        <f>Data_Sales[[#This Row],[Price]]*Data_Sales[[#This Row],[Quantity]]</f>
        <v>345</v>
      </c>
    </row>
    <row r="1783" spans="1:13" x14ac:dyDescent="0.35">
      <c r="A1783" t="s">
        <v>1820</v>
      </c>
      <c r="B1783" s="2">
        <v>44464</v>
      </c>
      <c r="C1783">
        <v>17</v>
      </c>
      <c r="D1783" t="s">
        <v>60</v>
      </c>
      <c r="E1783" t="s">
        <v>35</v>
      </c>
      <c r="F1783" t="s">
        <v>10</v>
      </c>
      <c r="G1783" t="s">
        <v>2044</v>
      </c>
      <c r="H1783">
        <v>69</v>
      </c>
      <c r="I1783">
        <v>8</v>
      </c>
      <c r="J1783" t="str">
        <f>VLOOKUP(Data_Sales[[#This Row],[Sales Person]],Data_Persons!$C$1:$D$9,2,FALSE)</f>
        <v>Jeff</v>
      </c>
      <c r="K1783">
        <f>INDEX(Data_Persons!$B$2:$D$10,MATCH(Data_Sales[[#This Row],[Sales Person]],Data_Persons!$C$2:$C$9,0),1)</f>
        <v>5</v>
      </c>
      <c r="L1783">
        <f>VLOOKUP(Data_Sales[[#This Row],[Manager]],Data_Persons!$A$1:$C$9,2,FALSE)</f>
        <v>3</v>
      </c>
      <c r="M1783">
        <f>Data_Sales[[#This Row],[Price]]*Data_Sales[[#This Row],[Quantity]]</f>
        <v>552</v>
      </c>
    </row>
    <row r="1784" spans="1:13" x14ac:dyDescent="0.35">
      <c r="A1784" t="s">
        <v>1821</v>
      </c>
      <c r="B1784" s="2">
        <v>44465</v>
      </c>
      <c r="C1784">
        <v>16</v>
      </c>
      <c r="D1784" t="s">
        <v>89</v>
      </c>
      <c r="E1784" t="s">
        <v>35</v>
      </c>
      <c r="F1784" t="s">
        <v>10</v>
      </c>
      <c r="G1784" t="s">
        <v>2044</v>
      </c>
      <c r="H1784">
        <v>69</v>
      </c>
      <c r="I1784">
        <v>6</v>
      </c>
      <c r="J1784" t="str">
        <f>VLOOKUP(Data_Sales[[#This Row],[Sales Person]],Data_Persons!$C$1:$D$9,2,FALSE)</f>
        <v>Jeff</v>
      </c>
      <c r="K1784">
        <f>INDEX(Data_Persons!$B$2:$D$10,MATCH(Data_Sales[[#This Row],[Sales Person]],Data_Persons!$C$2:$C$9,0),1)</f>
        <v>5</v>
      </c>
      <c r="L1784">
        <f>VLOOKUP(Data_Sales[[#This Row],[Manager]],Data_Persons!$A$1:$C$9,2,FALSE)</f>
        <v>3</v>
      </c>
      <c r="M1784">
        <f>Data_Sales[[#This Row],[Price]]*Data_Sales[[#This Row],[Quantity]]</f>
        <v>414</v>
      </c>
    </row>
    <row r="1785" spans="1:13" x14ac:dyDescent="0.35">
      <c r="A1785" t="s">
        <v>1822</v>
      </c>
      <c r="B1785" s="2">
        <v>44465</v>
      </c>
      <c r="C1785">
        <v>19</v>
      </c>
      <c r="D1785" t="s">
        <v>29</v>
      </c>
      <c r="E1785" t="s">
        <v>9</v>
      </c>
      <c r="F1785" t="s">
        <v>10</v>
      </c>
      <c r="G1785" t="s">
        <v>2044</v>
      </c>
      <c r="H1785">
        <v>69</v>
      </c>
      <c r="I1785">
        <v>2</v>
      </c>
      <c r="J1785" t="str">
        <f>VLOOKUP(Data_Sales[[#This Row],[Sales Person]],Data_Persons!$C$1:$D$9,2,FALSE)</f>
        <v>Jeff</v>
      </c>
      <c r="K1785">
        <f>INDEX(Data_Persons!$B$2:$D$10,MATCH(Data_Sales[[#This Row],[Sales Person]],Data_Persons!$C$2:$C$9,0),1)</f>
        <v>3</v>
      </c>
      <c r="L1785">
        <f>VLOOKUP(Data_Sales[[#This Row],[Manager]],Data_Persons!$A$1:$C$9,2,FALSE)</f>
        <v>3</v>
      </c>
      <c r="M1785">
        <f>Data_Sales[[#This Row],[Price]]*Data_Sales[[#This Row],[Quantity]]</f>
        <v>138</v>
      </c>
    </row>
    <row r="1786" spans="1:13" x14ac:dyDescent="0.35">
      <c r="A1786" t="s">
        <v>1823</v>
      </c>
      <c r="B1786" s="2">
        <v>44466</v>
      </c>
      <c r="C1786">
        <v>9</v>
      </c>
      <c r="D1786" t="s">
        <v>37</v>
      </c>
      <c r="E1786" t="s">
        <v>13</v>
      </c>
      <c r="F1786" t="s">
        <v>14</v>
      </c>
      <c r="G1786" t="s">
        <v>2044</v>
      </c>
      <c r="H1786">
        <v>69</v>
      </c>
      <c r="I1786">
        <v>7</v>
      </c>
      <c r="J1786" t="str">
        <f>VLOOKUP(Data_Sales[[#This Row],[Sales Person]],Data_Persons!$C$1:$D$9,2,FALSE)</f>
        <v>Steve</v>
      </c>
      <c r="K1786">
        <f>INDEX(Data_Persons!$B$2:$D$10,MATCH(Data_Sales[[#This Row],[Sales Person]],Data_Persons!$C$2:$C$9,0),1)</f>
        <v>4</v>
      </c>
      <c r="L1786">
        <f>VLOOKUP(Data_Sales[[#This Row],[Manager]],Data_Persons!$A$1:$C$9,2,FALSE)</f>
        <v>4</v>
      </c>
      <c r="M1786">
        <f>Data_Sales[[#This Row],[Price]]*Data_Sales[[#This Row],[Quantity]]</f>
        <v>483</v>
      </c>
    </row>
    <row r="1787" spans="1:13" x14ac:dyDescent="0.35">
      <c r="A1787" t="s">
        <v>1824</v>
      </c>
      <c r="B1787" s="2">
        <v>44467</v>
      </c>
      <c r="C1787">
        <v>9</v>
      </c>
      <c r="D1787" t="s">
        <v>37</v>
      </c>
      <c r="E1787" t="s">
        <v>13</v>
      </c>
      <c r="F1787" t="s">
        <v>14</v>
      </c>
      <c r="G1787" t="s">
        <v>2044</v>
      </c>
      <c r="H1787">
        <v>69</v>
      </c>
      <c r="I1787">
        <v>6</v>
      </c>
      <c r="J1787" t="str">
        <f>VLOOKUP(Data_Sales[[#This Row],[Sales Person]],Data_Persons!$C$1:$D$9,2,FALSE)</f>
        <v>Steve</v>
      </c>
      <c r="K1787">
        <f>INDEX(Data_Persons!$B$2:$D$10,MATCH(Data_Sales[[#This Row],[Sales Person]],Data_Persons!$C$2:$C$9,0),1)</f>
        <v>4</v>
      </c>
      <c r="L1787">
        <f>VLOOKUP(Data_Sales[[#This Row],[Manager]],Data_Persons!$A$1:$C$9,2,FALSE)</f>
        <v>4</v>
      </c>
      <c r="M1787">
        <f>Data_Sales[[#This Row],[Price]]*Data_Sales[[#This Row],[Quantity]]</f>
        <v>414</v>
      </c>
    </row>
    <row r="1788" spans="1:13" x14ac:dyDescent="0.35">
      <c r="A1788" t="s">
        <v>1825</v>
      </c>
      <c r="B1788" s="2">
        <v>44468</v>
      </c>
      <c r="C1788">
        <v>4</v>
      </c>
      <c r="D1788" t="s">
        <v>16</v>
      </c>
      <c r="E1788" t="s">
        <v>27</v>
      </c>
      <c r="F1788" t="s">
        <v>18</v>
      </c>
      <c r="G1788" t="s">
        <v>2044</v>
      </c>
      <c r="H1788">
        <v>69</v>
      </c>
      <c r="I1788">
        <v>6</v>
      </c>
      <c r="J1788" t="str">
        <f>VLOOKUP(Data_Sales[[#This Row],[Sales Person]],Data_Persons!$C$1:$D$9,2,FALSE)</f>
        <v>Sara</v>
      </c>
      <c r="K1788">
        <f>INDEX(Data_Persons!$B$2:$D$10,MATCH(Data_Sales[[#This Row],[Sales Person]],Data_Persons!$C$2:$C$9,0),1)</f>
        <v>2</v>
      </c>
      <c r="L1788">
        <f>VLOOKUP(Data_Sales[[#This Row],[Manager]],Data_Persons!$A$1:$C$9,2,FALSE)</f>
        <v>5</v>
      </c>
      <c r="M1788">
        <f>Data_Sales[[#This Row],[Price]]*Data_Sales[[#This Row],[Quantity]]</f>
        <v>414</v>
      </c>
    </row>
    <row r="1789" spans="1:13" x14ac:dyDescent="0.35">
      <c r="A1789" t="s">
        <v>1826</v>
      </c>
      <c r="B1789" s="2">
        <v>44474</v>
      </c>
      <c r="C1789">
        <v>5</v>
      </c>
      <c r="D1789" t="s">
        <v>20</v>
      </c>
      <c r="E1789" t="s">
        <v>27</v>
      </c>
      <c r="F1789" t="s">
        <v>18</v>
      </c>
      <c r="G1789" t="s">
        <v>2044</v>
      </c>
      <c r="H1789">
        <v>69</v>
      </c>
      <c r="I1789">
        <v>3</v>
      </c>
      <c r="J1789" t="str">
        <f>VLOOKUP(Data_Sales[[#This Row],[Sales Person]],Data_Persons!$C$1:$D$9,2,FALSE)</f>
        <v>Sara</v>
      </c>
      <c r="K1789">
        <f>INDEX(Data_Persons!$B$2:$D$10,MATCH(Data_Sales[[#This Row],[Sales Person]],Data_Persons!$C$2:$C$9,0),1)</f>
        <v>2</v>
      </c>
      <c r="L1789">
        <f>VLOOKUP(Data_Sales[[#This Row],[Manager]],Data_Persons!$A$1:$C$9,2,FALSE)</f>
        <v>5</v>
      </c>
      <c r="M1789">
        <f>Data_Sales[[#This Row],[Price]]*Data_Sales[[#This Row],[Quantity]]</f>
        <v>207</v>
      </c>
    </row>
    <row r="1790" spans="1:13" x14ac:dyDescent="0.35">
      <c r="A1790" t="s">
        <v>1827</v>
      </c>
      <c r="B1790" s="2">
        <v>44482</v>
      </c>
      <c r="C1790">
        <v>18</v>
      </c>
      <c r="D1790" t="s">
        <v>49</v>
      </c>
      <c r="E1790" t="s">
        <v>35</v>
      </c>
      <c r="F1790" t="s">
        <v>10</v>
      </c>
      <c r="G1790" t="s">
        <v>2044</v>
      </c>
      <c r="H1790">
        <v>69</v>
      </c>
      <c r="I1790">
        <v>9</v>
      </c>
      <c r="J1790" t="str">
        <f>VLOOKUP(Data_Sales[[#This Row],[Sales Person]],Data_Persons!$C$1:$D$9,2,FALSE)</f>
        <v>Jeff</v>
      </c>
      <c r="K1790">
        <f>INDEX(Data_Persons!$B$2:$D$10,MATCH(Data_Sales[[#This Row],[Sales Person]],Data_Persons!$C$2:$C$9,0),1)</f>
        <v>5</v>
      </c>
      <c r="L1790">
        <f>VLOOKUP(Data_Sales[[#This Row],[Manager]],Data_Persons!$A$1:$C$9,2,FALSE)</f>
        <v>3</v>
      </c>
      <c r="M1790">
        <f>Data_Sales[[#This Row],[Price]]*Data_Sales[[#This Row],[Quantity]]</f>
        <v>621</v>
      </c>
    </row>
    <row r="1791" spans="1:13" x14ac:dyDescent="0.35">
      <c r="A1791" t="s">
        <v>1828</v>
      </c>
      <c r="B1791" s="2">
        <v>44483</v>
      </c>
      <c r="C1791">
        <v>3</v>
      </c>
      <c r="D1791" t="s">
        <v>26</v>
      </c>
      <c r="E1791" t="s">
        <v>17</v>
      </c>
      <c r="F1791" t="s">
        <v>18</v>
      </c>
      <c r="G1791" t="s">
        <v>2044</v>
      </c>
      <c r="H1791">
        <v>69</v>
      </c>
      <c r="I1791">
        <v>2</v>
      </c>
      <c r="J1791" t="str">
        <f>VLOOKUP(Data_Sales[[#This Row],[Sales Person]],Data_Persons!$C$1:$D$9,2,FALSE)</f>
        <v>Jeff</v>
      </c>
      <c r="K1791">
        <f>INDEX(Data_Persons!$B$2:$D$10,MATCH(Data_Sales[[#This Row],[Sales Person]],Data_Persons!$C$2:$C$9,0),1)</f>
        <v>2</v>
      </c>
      <c r="L1791">
        <f>VLOOKUP(Data_Sales[[#This Row],[Manager]],Data_Persons!$A$1:$C$9,2,FALSE)</f>
        <v>3</v>
      </c>
      <c r="M1791">
        <f>Data_Sales[[#This Row],[Price]]*Data_Sales[[#This Row],[Quantity]]</f>
        <v>138</v>
      </c>
    </row>
    <row r="1792" spans="1:13" x14ac:dyDescent="0.35">
      <c r="A1792" t="s">
        <v>1829</v>
      </c>
      <c r="B1792" s="2">
        <v>44484</v>
      </c>
      <c r="C1792">
        <v>18</v>
      </c>
      <c r="D1792" t="s">
        <v>49</v>
      </c>
      <c r="E1792" t="s">
        <v>9</v>
      </c>
      <c r="F1792" t="s">
        <v>10</v>
      </c>
      <c r="G1792" t="s">
        <v>2044</v>
      </c>
      <c r="H1792">
        <v>69</v>
      </c>
      <c r="I1792">
        <v>2</v>
      </c>
      <c r="J1792" t="str">
        <f>VLOOKUP(Data_Sales[[#This Row],[Sales Person]],Data_Persons!$C$1:$D$9,2,FALSE)</f>
        <v>Jeff</v>
      </c>
      <c r="K1792">
        <f>INDEX(Data_Persons!$B$2:$D$10,MATCH(Data_Sales[[#This Row],[Sales Person]],Data_Persons!$C$2:$C$9,0),1)</f>
        <v>3</v>
      </c>
      <c r="L1792">
        <f>VLOOKUP(Data_Sales[[#This Row],[Manager]],Data_Persons!$A$1:$C$9,2,FALSE)</f>
        <v>3</v>
      </c>
      <c r="M1792">
        <f>Data_Sales[[#This Row],[Price]]*Data_Sales[[#This Row],[Quantity]]</f>
        <v>138</v>
      </c>
    </row>
    <row r="1793" spans="1:13" x14ac:dyDescent="0.35">
      <c r="A1793" t="s">
        <v>1830</v>
      </c>
      <c r="B1793" s="2">
        <v>44489</v>
      </c>
      <c r="C1793">
        <v>2</v>
      </c>
      <c r="D1793" t="s">
        <v>71</v>
      </c>
      <c r="E1793" t="s">
        <v>17</v>
      </c>
      <c r="F1793" t="s">
        <v>18</v>
      </c>
      <c r="G1793" t="s">
        <v>2044</v>
      </c>
      <c r="H1793">
        <v>69</v>
      </c>
      <c r="I1793">
        <v>8</v>
      </c>
      <c r="J1793" t="str">
        <f>VLOOKUP(Data_Sales[[#This Row],[Sales Person]],Data_Persons!$C$1:$D$9,2,FALSE)</f>
        <v>Jeff</v>
      </c>
      <c r="K1793">
        <f>INDEX(Data_Persons!$B$2:$D$10,MATCH(Data_Sales[[#This Row],[Sales Person]],Data_Persons!$C$2:$C$9,0),1)</f>
        <v>2</v>
      </c>
      <c r="L1793">
        <f>VLOOKUP(Data_Sales[[#This Row],[Manager]],Data_Persons!$A$1:$C$9,2,FALSE)</f>
        <v>3</v>
      </c>
      <c r="M1793">
        <f>Data_Sales[[#This Row],[Price]]*Data_Sales[[#This Row],[Quantity]]</f>
        <v>552</v>
      </c>
    </row>
    <row r="1794" spans="1:13" x14ac:dyDescent="0.35">
      <c r="A1794" t="s">
        <v>1831</v>
      </c>
      <c r="B1794" s="2">
        <v>44490</v>
      </c>
      <c r="C1794">
        <v>17</v>
      </c>
      <c r="D1794" t="s">
        <v>60</v>
      </c>
      <c r="E1794" t="s">
        <v>35</v>
      </c>
      <c r="F1794" t="s">
        <v>10</v>
      </c>
      <c r="G1794" t="s">
        <v>2044</v>
      </c>
      <c r="H1794">
        <v>69</v>
      </c>
      <c r="I1794">
        <v>5</v>
      </c>
      <c r="J1794" t="str">
        <f>VLOOKUP(Data_Sales[[#This Row],[Sales Person]],Data_Persons!$C$1:$D$9,2,FALSE)</f>
        <v>Jeff</v>
      </c>
      <c r="K1794">
        <f>INDEX(Data_Persons!$B$2:$D$10,MATCH(Data_Sales[[#This Row],[Sales Person]],Data_Persons!$C$2:$C$9,0),1)</f>
        <v>5</v>
      </c>
      <c r="L1794">
        <f>VLOOKUP(Data_Sales[[#This Row],[Manager]],Data_Persons!$A$1:$C$9,2,FALSE)</f>
        <v>3</v>
      </c>
      <c r="M1794">
        <f>Data_Sales[[#This Row],[Price]]*Data_Sales[[#This Row],[Quantity]]</f>
        <v>345</v>
      </c>
    </row>
    <row r="1795" spans="1:13" x14ac:dyDescent="0.35">
      <c r="A1795" t="s">
        <v>1832</v>
      </c>
      <c r="B1795" s="2">
        <v>44494</v>
      </c>
      <c r="C1795">
        <v>15</v>
      </c>
      <c r="D1795" t="s">
        <v>46</v>
      </c>
      <c r="E1795" t="s">
        <v>23</v>
      </c>
      <c r="F1795" t="s">
        <v>24</v>
      </c>
      <c r="G1795" t="s">
        <v>2044</v>
      </c>
      <c r="H1795">
        <v>69</v>
      </c>
      <c r="I1795">
        <v>4</v>
      </c>
      <c r="J1795" t="str">
        <f>VLOOKUP(Data_Sales[[#This Row],[Sales Person]],Data_Persons!$C$1:$D$9,2,FALSE)</f>
        <v>Sara</v>
      </c>
      <c r="K1795">
        <f>INDEX(Data_Persons!$B$2:$D$10,MATCH(Data_Sales[[#This Row],[Sales Person]],Data_Persons!$C$2:$C$9,0),1)</f>
        <v>5</v>
      </c>
      <c r="L1795">
        <f>VLOOKUP(Data_Sales[[#This Row],[Manager]],Data_Persons!$A$1:$C$9,2,FALSE)</f>
        <v>5</v>
      </c>
      <c r="M1795">
        <f>Data_Sales[[#This Row],[Price]]*Data_Sales[[#This Row],[Quantity]]</f>
        <v>276</v>
      </c>
    </row>
    <row r="1796" spans="1:13" x14ac:dyDescent="0.35">
      <c r="A1796" t="s">
        <v>1833</v>
      </c>
      <c r="B1796" s="2">
        <v>44495</v>
      </c>
      <c r="C1796">
        <v>20</v>
      </c>
      <c r="D1796" t="s">
        <v>8</v>
      </c>
      <c r="E1796" t="s">
        <v>35</v>
      </c>
      <c r="F1796" t="s">
        <v>10</v>
      </c>
      <c r="G1796" t="s">
        <v>2044</v>
      </c>
      <c r="H1796">
        <v>69</v>
      </c>
      <c r="I1796">
        <v>8</v>
      </c>
      <c r="J1796" t="str">
        <f>VLOOKUP(Data_Sales[[#This Row],[Sales Person]],Data_Persons!$C$1:$D$9,2,FALSE)</f>
        <v>Jeff</v>
      </c>
      <c r="K1796">
        <f>INDEX(Data_Persons!$B$2:$D$10,MATCH(Data_Sales[[#This Row],[Sales Person]],Data_Persons!$C$2:$C$9,0),1)</f>
        <v>5</v>
      </c>
      <c r="L1796">
        <f>VLOOKUP(Data_Sales[[#This Row],[Manager]],Data_Persons!$A$1:$C$9,2,FALSE)</f>
        <v>3</v>
      </c>
      <c r="M1796">
        <f>Data_Sales[[#This Row],[Price]]*Data_Sales[[#This Row],[Quantity]]</f>
        <v>552</v>
      </c>
    </row>
    <row r="1797" spans="1:13" x14ac:dyDescent="0.35">
      <c r="A1797" t="s">
        <v>1834</v>
      </c>
      <c r="B1797" s="2">
        <v>44498</v>
      </c>
      <c r="C1797">
        <v>2</v>
      </c>
      <c r="D1797" t="s">
        <v>71</v>
      </c>
      <c r="E1797" t="s">
        <v>17</v>
      </c>
      <c r="F1797" t="s">
        <v>18</v>
      </c>
      <c r="G1797" t="s">
        <v>2044</v>
      </c>
      <c r="H1797">
        <v>69</v>
      </c>
      <c r="I1797">
        <v>6</v>
      </c>
      <c r="J1797" t="str">
        <f>VLOOKUP(Data_Sales[[#This Row],[Sales Person]],Data_Persons!$C$1:$D$9,2,FALSE)</f>
        <v>Jeff</v>
      </c>
      <c r="K1797">
        <f>INDEX(Data_Persons!$B$2:$D$10,MATCH(Data_Sales[[#This Row],[Sales Person]],Data_Persons!$C$2:$C$9,0),1)</f>
        <v>2</v>
      </c>
      <c r="L1797">
        <f>VLOOKUP(Data_Sales[[#This Row],[Manager]],Data_Persons!$A$1:$C$9,2,FALSE)</f>
        <v>3</v>
      </c>
      <c r="M1797">
        <f>Data_Sales[[#This Row],[Price]]*Data_Sales[[#This Row],[Quantity]]</f>
        <v>414</v>
      </c>
    </row>
    <row r="1798" spans="1:13" x14ac:dyDescent="0.35">
      <c r="A1798" t="s">
        <v>1835</v>
      </c>
      <c r="B1798" s="2">
        <v>44498</v>
      </c>
      <c r="C1798">
        <v>9</v>
      </c>
      <c r="D1798" t="s">
        <v>37</v>
      </c>
      <c r="E1798" t="s">
        <v>38</v>
      </c>
      <c r="F1798" t="s">
        <v>14</v>
      </c>
      <c r="G1798" t="s">
        <v>2044</v>
      </c>
      <c r="H1798">
        <v>69</v>
      </c>
      <c r="I1798">
        <v>6</v>
      </c>
      <c r="J1798" t="str">
        <f>VLOOKUP(Data_Sales[[#This Row],[Sales Person]],Data_Persons!$C$1:$D$9,2,FALSE)</f>
        <v>Philip</v>
      </c>
      <c r="K1798">
        <f>INDEX(Data_Persons!$B$2:$D$10,MATCH(Data_Sales[[#This Row],[Sales Person]],Data_Persons!$C$2:$C$9,0),1)</f>
        <v>8</v>
      </c>
      <c r="L1798">
        <f>VLOOKUP(Data_Sales[[#This Row],[Manager]],Data_Persons!$A$1:$C$9,2,FALSE)</f>
        <v>8</v>
      </c>
      <c r="M1798">
        <f>Data_Sales[[#This Row],[Price]]*Data_Sales[[#This Row],[Quantity]]</f>
        <v>414</v>
      </c>
    </row>
    <row r="1799" spans="1:13" x14ac:dyDescent="0.35">
      <c r="A1799" t="s">
        <v>1836</v>
      </c>
      <c r="B1799" s="2">
        <v>44498</v>
      </c>
      <c r="C1799">
        <v>18</v>
      </c>
      <c r="D1799" t="s">
        <v>49</v>
      </c>
      <c r="E1799" t="s">
        <v>9</v>
      </c>
      <c r="F1799" t="s">
        <v>10</v>
      </c>
      <c r="G1799" t="s">
        <v>2044</v>
      </c>
      <c r="H1799">
        <v>69</v>
      </c>
      <c r="I1799">
        <v>3</v>
      </c>
      <c r="J1799" t="str">
        <f>VLOOKUP(Data_Sales[[#This Row],[Sales Person]],Data_Persons!$C$1:$D$9,2,FALSE)</f>
        <v>Jeff</v>
      </c>
      <c r="K1799">
        <f>INDEX(Data_Persons!$B$2:$D$10,MATCH(Data_Sales[[#This Row],[Sales Person]],Data_Persons!$C$2:$C$9,0),1)</f>
        <v>3</v>
      </c>
      <c r="L1799">
        <f>VLOOKUP(Data_Sales[[#This Row],[Manager]],Data_Persons!$A$1:$C$9,2,FALSE)</f>
        <v>3</v>
      </c>
      <c r="M1799">
        <f>Data_Sales[[#This Row],[Price]]*Data_Sales[[#This Row],[Quantity]]</f>
        <v>207</v>
      </c>
    </row>
    <row r="1800" spans="1:13" x14ac:dyDescent="0.35">
      <c r="A1800" t="s">
        <v>1837</v>
      </c>
      <c r="B1800" s="2">
        <v>44498</v>
      </c>
      <c r="C1800">
        <v>9</v>
      </c>
      <c r="D1800" t="s">
        <v>37</v>
      </c>
      <c r="E1800" t="s">
        <v>38</v>
      </c>
      <c r="F1800" t="s">
        <v>14</v>
      </c>
      <c r="G1800" t="s">
        <v>2044</v>
      </c>
      <c r="H1800">
        <v>69</v>
      </c>
      <c r="I1800">
        <v>2</v>
      </c>
      <c r="J1800" t="str">
        <f>VLOOKUP(Data_Sales[[#This Row],[Sales Person]],Data_Persons!$C$1:$D$9,2,FALSE)</f>
        <v>Philip</v>
      </c>
      <c r="K1800">
        <f>INDEX(Data_Persons!$B$2:$D$10,MATCH(Data_Sales[[#This Row],[Sales Person]],Data_Persons!$C$2:$C$9,0),1)</f>
        <v>8</v>
      </c>
      <c r="L1800">
        <f>VLOOKUP(Data_Sales[[#This Row],[Manager]],Data_Persons!$A$1:$C$9,2,FALSE)</f>
        <v>8</v>
      </c>
      <c r="M1800">
        <f>Data_Sales[[#This Row],[Price]]*Data_Sales[[#This Row],[Quantity]]</f>
        <v>138</v>
      </c>
    </row>
    <row r="1801" spans="1:13" x14ac:dyDescent="0.35">
      <c r="A1801" t="s">
        <v>1838</v>
      </c>
      <c r="B1801" s="2">
        <v>44499</v>
      </c>
      <c r="C1801">
        <v>19</v>
      </c>
      <c r="D1801" t="s">
        <v>29</v>
      </c>
      <c r="E1801" t="s">
        <v>35</v>
      </c>
      <c r="F1801" t="s">
        <v>10</v>
      </c>
      <c r="G1801" t="s">
        <v>2044</v>
      </c>
      <c r="H1801">
        <v>69</v>
      </c>
      <c r="I1801">
        <v>3</v>
      </c>
      <c r="J1801" t="str">
        <f>VLOOKUP(Data_Sales[[#This Row],[Sales Person]],Data_Persons!$C$1:$D$9,2,FALSE)</f>
        <v>Jeff</v>
      </c>
      <c r="K1801">
        <f>INDEX(Data_Persons!$B$2:$D$10,MATCH(Data_Sales[[#This Row],[Sales Person]],Data_Persons!$C$2:$C$9,0),1)</f>
        <v>5</v>
      </c>
      <c r="L1801">
        <f>VLOOKUP(Data_Sales[[#This Row],[Manager]],Data_Persons!$A$1:$C$9,2,FALSE)</f>
        <v>3</v>
      </c>
      <c r="M1801">
        <f>Data_Sales[[#This Row],[Price]]*Data_Sales[[#This Row],[Quantity]]</f>
        <v>207</v>
      </c>
    </row>
    <row r="1802" spans="1:13" x14ac:dyDescent="0.35">
      <c r="A1802" t="s">
        <v>1839</v>
      </c>
      <c r="B1802" s="2">
        <v>44504</v>
      </c>
      <c r="C1802">
        <v>1</v>
      </c>
      <c r="D1802" t="s">
        <v>58</v>
      </c>
      <c r="E1802" t="s">
        <v>17</v>
      </c>
      <c r="F1802" t="s">
        <v>18</v>
      </c>
      <c r="G1802" t="s">
        <v>2044</v>
      </c>
      <c r="H1802">
        <v>69</v>
      </c>
      <c r="I1802">
        <v>7</v>
      </c>
      <c r="J1802" t="str">
        <f>VLOOKUP(Data_Sales[[#This Row],[Sales Person]],Data_Persons!$C$1:$D$9,2,FALSE)</f>
        <v>Jeff</v>
      </c>
      <c r="K1802">
        <f>INDEX(Data_Persons!$B$2:$D$10,MATCH(Data_Sales[[#This Row],[Sales Person]],Data_Persons!$C$2:$C$9,0),1)</f>
        <v>2</v>
      </c>
      <c r="L1802">
        <f>VLOOKUP(Data_Sales[[#This Row],[Manager]],Data_Persons!$A$1:$C$9,2,FALSE)</f>
        <v>3</v>
      </c>
      <c r="M1802">
        <f>Data_Sales[[#This Row],[Price]]*Data_Sales[[#This Row],[Quantity]]</f>
        <v>483</v>
      </c>
    </row>
    <row r="1803" spans="1:13" x14ac:dyDescent="0.35">
      <c r="A1803" t="s">
        <v>1840</v>
      </c>
      <c r="B1803" s="2">
        <v>44504</v>
      </c>
      <c r="C1803">
        <v>2</v>
      </c>
      <c r="D1803" t="s">
        <v>71</v>
      </c>
      <c r="E1803" t="s">
        <v>27</v>
      </c>
      <c r="F1803" t="s">
        <v>18</v>
      </c>
      <c r="G1803" t="s">
        <v>2044</v>
      </c>
      <c r="H1803">
        <v>69</v>
      </c>
      <c r="I1803">
        <v>1</v>
      </c>
      <c r="J1803" t="str">
        <f>VLOOKUP(Data_Sales[[#This Row],[Sales Person]],Data_Persons!$C$1:$D$9,2,FALSE)</f>
        <v>Sara</v>
      </c>
      <c r="K1803">
        <f>INDEX(Data_Persons!$B$2:$D$10,MATCH(Data_Sales[[#This Row],[Sales Person]],Data_Persons!$C$2:$C$9,0),1)</f>
        <v>2</v>
      </c>
      <c r="L1803">
        <f>VLOOKUP(Data_Sales[[#This Row],[Manager]],Data_Persons!$A$1:$C$9,2,FALSE)</f>
        <v>5</v>
      </c>
      <c r="M1803">
        <f>Data_Sales[[#This Row],[Price]]*Data_Sales[[#This Row],[Quantity]]</f>
        <v>69</v>
      </c>
    </row>
    <row r="1804" spans="1:13" x14ac:dyDescent="0.35">
      <c r="A1804" t="s">
        <v>1841</v>
      </c>
      <c r="B1804" s="2">
        <v>44507</v>
      </c>
      <c r="C1804">
        <v>16</v>
      </c>
      <c r="D1804" t="s">
        <v>89</v>
      </c>
      <c r="E1804" t="s">
        <v>35</v>
      </c>
      <c r="F1804" t="s">
        <v>10</v>
      </c>
      <c r="G1804" t="s">
        <v>2044</v>
      </c>
      <c r="H1804">
        <v>69</v>
      </c>
      <c r="I1804">
        <v>9</v>
      </c>
      <c r="J1804" t="str">
        <f>VLOOKUP(Data_Sales[[#This Row],[Sales Person]],Data_Persons!$C$1:$D$9,2,FALSE)</f>
        <v>Jeff</v>
      </c>
      <c r="K1804">
        <f>INDEX(Data_Persons!$B$2:$D$10,MATCH(Data_Sales[[#This Row],[Sales Person]],Data_Persons!$C$2:$C$9,0),1)</f>
        <v>5</v>
      </c>
      <c r="L1804">
        <f>VLOOKUP(Data_Sales[[#This Row],[Manager]],Data_Persons!$A$1:$C$9,2,FALSE)</f>
        <v>3</v>
      </c>
      <c r="M1804">
        <f>Data_Sales[[#This Row],[Price]]*Data_Sales[[#This Row],[Quantity]]</f>
        <v>621</v>
      </c>
    </row>
    <row r="1805" spans="1:13" x14ac:dyDescent="0.35">
      <c r="A1805" t="s">
        <v>1842</v>
      </c>
      <c r="B1805" s="2">
        <v>44508</v>
      </c>
      <c r="C1805">
        <v>12</v>
      </c>
      <c r="D1805" t="s">
        <v>22</v>
      </c>
      <c r="E1805" t="s">
        <v>23</v>
      </c>
      <c r="F1805" t="s">
        <v>24</v>
      </c>
      <c r="G1805" t="s">
        <v>2044</v>
      </c>
      <c r="H1805">
        <v>69</v>
      </c>
      <c r="I1805">
        <v>0</v>
      </c>
      <c r="J1805" t="str">
        <f>VLOOKUP(Data_Sales[[#This Row],[Sales Person]],Data_Persons!$C$1:$D$9,2,FALSE)</f>
        <v>Sara</v>
      </c>
      <c r="K1805">
        <f>INDEX(Data_Persons!$B$2:$D$10,MATCH(Data_Sales[[#This Row],[Sales Person]],Data_Persons!$C$2:$C$9,0),1)</f>
        <v>5</v>
      </c>
      <c r="L1805">
        <f>VLOOKUP(Data_Sales[[#This Row],[Manager]],Data_Persons!$A$1:$C$9,2,FALSE)</f>
        <v>5</v>
      </c>
      <c r="M1805">
        <f>Data_Sales[[#This Row],[Price]]*Data_Sales[[#This Row],[Quantity]]</f>
        <v>0</v>
      </c>
    </row>
    <row r="1806" spans="1:13" x14ac:dyDescent="0.35">
      <c r="A1806" t="s">
        <v>1843</v>
      </c>
      <c r="B1806" s="2">
        <v>44511</v>
      </c>
      <c r="C1806">
        <v>10</v>
      </c>
      <c r="D1806" t="s">
        <v>65</v>
      </c>
      <c r="E1806" t="s">
        <v>38</v>
      </c>
      <c r="F1806" t="s">
        <v>14</v>
      </c>
      <c r="G1806" t="s">
        <v>2044</v>
      </c>
      <c r="H1806">
        <v>69</v>
      </c>
      <c r="I1806">
        <v>1</v>
      </c>
      <c r="J1806" t="str">
        <f>VLOOKUP(Data_Sales[[#This Row],[Sales Person]],Data_Persons!$C$1:$D$9,2,FALSE)</f>
        <v>Philip</v>
      </c>
      <c r="K1806">
        <f>INDEX(Data_Persons!$B$2:$D$10,MATCH(Data_Sales[[#This Row],[Sales Person]],Data_Persons!$C$2:$C$9,0),1)</f>
        <v>8</v>
      </c>
      <c r="L1806">
        <f>VLOOKUP(Data_Sales[[#This Row],[Manager]],Data_Persons!$A$1:$C$9,2,FALSE)</f>
        <v>8</v>
      </c>
      <c r="M1806">
        <f>Data_Sales[[#This Row],[Price]]*Data_Sales[[#This Row],[Quantity]]</f>
        <v>69</v>
      </c>
    </row>
    <row r="1807" spans="1:13" x14ac:dyDescent="0.35">
      <c r="A1807" t="s">
        <v>1844</v>
      </c>
      <c r="B1807" s="2">
        <v>44517</v>
      </c>
      <c r="C1807">
        <v>9</v>
      </c>
      <c r="D1807" t="s">
        <v>37</v>
      </c>
      <c r="E1807" t="s">
        <v>13</v>
      </c>
      <c r="F1807" t="s">
        <v>14</v>
      </c>
      <c r="G1807" t="s">
        <v>2044</v>
      </c>
      <c r="H1807">
        <v>69</v>
      </c>
      <c r="I1807">
        <v>8</v>
      </c>
      <c r="J1807" t="str">
        <f>VLOOKUP(Data_Sales[[#This Row],[Sales Person]],Data_Persons!$C$1:$D$9,2,FALSE)</f>
        <v>Steve</v>
      </c>
      <c r="K1807">
        <f>INDEX(Data_Persons!$B$2:$D$10,MATCH(Data_Sales[[#This Row],[Sales Person]],Data_Persons!$C$2:$C$9,0),1)</f>
        <v>4</v>
      </c>
      <c r="L1807">
        <f>VLOOKUP(Data_Sales[[#This Row],[Manager]],Data_Persons!$A$1:$C$9,2,FALSE)</f>
        <v>4</v>
      </c>
      <c r="M1807">
        <f>Data_Sales[[#This Row],[Price]]*Data_Sales[[#This Row],[Quantity]]</f>
        <v>552</v>
      </c>
    </row>
    <row r="1808" spans="1:13" x14ac:dyDescent="0.35">
      <c r="A1808" t="s">
        <v>1845</v>
      </c>
      <c r="B1808" s="2">
        <v>44521</v>
      </c>
      <c r="C1808">
        <v>20</v>
      </c>
      <c r="D1808" t="s">
        <v>8</v>
      </c>
      <c r="E1808" t="s">
        <v>9</v>
      </c>
      <c r="F1808" t="s">
        <v>10</v>
      </c>
      <c r="G1808" t="s">
        <v>2044</v>
      </c>
      <c r="H1808">
        <v>69</v>
      </c>
      <c r="I1808">
        <v>9</v>
      </c>
      <c r="J1808" t="str">
        <f>VLOOKUP(Data_Sales[[#This Row],[Sales Person]],Data_Persons!$C$1:$D$9,2,FALSE)</f>
        <v>Jeff</v>
      </c>
      <c r="K1808">
        <f>INDEX(Data_Persons!$B$2:$D$10,MATCH(Data_Sales[[#This Row],[Sales Person]],Data_Persons!$C$2:$C$9,0),1)</f>
        <v>3</v>
      </c>
      <c r="L1808">
        <f>VLOOKUP(Data_Sales[[#This Row],[Manager]],Data_Persons!$A$1:$C$9,2,FALSE)</f>
        <v>3</v>
      </c>
      <c r="M1808">
        <f>Data_Sales[[#This Row],[Price]]*Data_Sales[[#This Row],[Quantity]]</f>
        <v>621</v>
      </c>
    </row>
    <row r="1809" spans="1:13" x14ac:dyDescent="0.35">
      <c r="A1809" t="s">
        <v>1846</v>
      </c>
      <c r="B1809" s="2">
        <v>44522</v>
      </c>
      <c r="C1809">
        <v>15</v>
      </c>
      <c r="D1809" t="s">
        <v>46</v>
      </c>
      <c r="E1809" t="s">
        <v>33</v>
      </c>
      <c r="F1809" t="s">
        <v>24</v>
      </c>
      <c r="G1809" t="s">
        <v>2044</v>
      </c>
      <c r="H1809">
        <v>69</v>
      </c>
      <c r="I1809">
        <v>7</v>
      </c>
      <c r="J1809" t="str">
        <f>VLOOKUP(Data_Sales[[#This Row],[Sales Person]],Data_Persons!$C$1:$D$9,2,FALSE)</f>
        <v>Steve</v>
      </c>
      <c r="K1809">
        <f>INDEX(Data_Persons!$B$2:$D$10,MATCH(Data_Sales[[#This Row],[Sales Person]],Data_Persons!$C$2:$C$9,0),1)</f>
        <v>6</v>
      </c>
      <c r="L1809">
        <f>VLOOKUP(Data_Sales[[#This Row],[Manager]],Data_Persons!$A$1:$C$9,2,FALSE)</f>
        <v>4</v>
      </c>
      <c r="M1809">
        <f>Data_Sales[[#This Row],[Price]]*Data_Sales[[#This Row],[Quantity]]</f>
        <v>483</v>
      </c>
    </row>
    <row r="1810" spans="1:13" x14ac:dyDescent="0.35">
      <c r="A1810" t="s">
        <v>1847</v>
      </c>
      <c r="B1810" s="2">
        <v>44522</v>
      </c>
      <c r="C1810">
        <v>3</v>
      </c>
      <c r="D1810" t="s">
        <v>26</v>
      </c>
      <c r="E1810" t="s">
        <v>27</v>
      </c>
      <c r="F1810" t="s">
        <v>18</v>
      </c>
      <c r="G1810" t="s">
        <v>2044</v>
      </c>
      <c r="H1810">
        <v>69</v>
      </c>
      <c r="I1810">
        <v>5</v>
      </c>
      <c r="J1810" t="str">
        <f>VLOOKUP(Data_Sales[[#This Row],[Sales Person]],Data_Persons!$C$1:$D$9,2,FALSE)</f>
        <v>Sara</v>
      </c>
      <c r="K1810">
        <f>INDEX(Data_Persons!$B$2:$D$10,MATCH(Data_Sales[[#This Row],[Sales Person]],Data_Persons!$C$2:$C$9,0),1)</f>
        <v>2</v>
      </c>
      <c r="L1810">
        <f>VLOOKUP(Data_Sales[[#This Row],[Manager]],Data_Persons!$A$1:$C$9,2,FALSE)</f>
        <v>5</v>
      </c>
      <c r="M1810">
        <f>Data_Sales[[#This Row],[Price]]*Data_Sales[[#This Row],[Quantity]]</f>
        <v>345</v>
      </c>
    </row>
    <row r="1811" spans="1:13" x14ac:dyDescent="0.35">
      <c r="A1811" t="s">
        <v>1848</v>
      </c>
      <c r="B1811" s="2">
        <v>44523</v>
      </c>
      <c r="C1811">
        <v>15</v>
      </c>
      <c r="D1811" t="s">
        <v>46</v>
      </c>
      <c r="E1811" t="s">
        <v>23</v>
      </c>
      <c r="F1811" t="s">
        <v>24</v>
      </c>
      <c r="G1811" t="s">
        <v>2044</v>
      </c>
      <c r="H1811">
        <v>69</v>
      </c>
      <c r="I1811">
        <v>7</v>
      </c>
      <c r="J1811" t="str">
        <f>VLOOKUP(Data_Sales[[#This Row],[Sales Person]],Data_Persons!$C$1:$D$9,2,FALSE)</f>
        <v>Sara</v>
      </c>
      <c r="K1811">
        <f>INDEX(Data_Persons!$B$2:$D$10,MATCH(Data_Sales[[#This Row],[Sales Person]],Data_Persons!$C$2:$C$9,0),1)</f>
        <v>5</v>
      </c>
      <c r="L1811">
        <f>VLOOKUP(Data_Sales[[#This Row],[Manager]],Data_Persons!$A$1:$C$9,2,FALSE)</f>
        <v>5</v>
      </c>
      <c r="M1811">
        <f>Data_Sales[[#This Row],[Price]]*Data_Sales[[#This Row],[Quantity]]</f>
        <v>483</v>
      </c>
    </row>
    <row r="1812" spans="1:13" x14ac:dyDescent="0.35">
      <c r="A1812" t="s">
        <v>1849</v>
      </c>
      <c r="B1812" s="2">
        <v>44524</v>
      </c>
      <c r="C1812">
        <v>3</v>
      </c>
      <c r="D1812" t="s">
        <v>26</v>
      </c>
      <c r="E1812" t="s">
        <v>27</v>
      </c>
      <c r="F1812" t="s">
        <v>18</v>
      </c>
      <c r="G1812" t="s">
        <v>2044</v>
      </c>
      <c r="H1812">
        <v>69</v>
      </c>
      <c r="I1812">
        <v>4</v>
      </c>
      <c r="J1812" t="str">
        <f>VLOOKUP(Data_Sales[[#This Row],[Sales Person]],Data_Persons!$C$1:$D$9,2,FALSE)</f>
        <v>Sara</v>
      </c>
      <c r="K1812">
        <f>INDEX(Data_Persons!$B$2:$D$10,MATCH(Data_Sales[[#This Row],[Sales Person]],Data_Persons!$C$2:$C$9,0),1)</f>
        <v>2</v>
      </c>
      <c r="L1812">
        <f>VLOOKUP(Data_Sales[[#This Row],[Manager]],Data_Persons!$A$1:$C$9,2,FALSE)</f>
        <v>5</v>
      </c>
      <c r="M1812">
        <f>Data_Sales[[#This Row],[Price]]*Data_Sales[[#This Row],[Quantity]]</f>
        <v>276</v>
      </c>
    </row>
    <row r="1813" spans="1:13" x14ac:dyDescent="0.35">
      <c r="A1813" t="s">
        <v>1850</v>
      </c>
      <c r="B1813" s="2">
        <v>44527</v>
      </c>
      <c r="C1813">
        <v>1</v>
      </c>
      <c r="D1813" t="s">
        <v>58</v>
      </c>
      <c r="E1813" t="s">
        <v>27</v>
      </c>
      <c r="F1813" t="s">
        <v>18</v>
      </c>
      <c r="G1813" t="s">
        <v>2044</v>
      </c>
      <c r="H1813">
        <v>69</v>
      </c>
      <c r="I1813">
        <v>9</v>
      </c>
      <c r="J1813" t="str">
        <f>VLOOKUP(Data_Sales[[#This Row],[Sales Person]],Data_Persons!$C$1:$D$9,2,FALSE)</f>
        <v>Sara</v>
      </c>
      <c r="K1813">
        <f>INDEX(Data_Persons!$B$2:$D$10,MATCH(Data_Sales[[#This Row],[Sales Person]],Data_Persons!$C$2:$C$9,0),1)</f>
        <v>2</v>
      </c>
      <c r="L1813">
        <f>VLOOKUP(Data_Sales[[#This Row],[Manager]],Data_Persons!$A$1:$C$9,2,FALSE)</f>
        <v>5</v>
      </c>
      <c r="M1813">
        <f>Data_Sales[[#This Row],[Price]]*Data_Sales[[#This Row],[Quantity]]</f>
        <v>621</v>
      </c>
    </row>
    <row r="1814" spans="1:13" x14ac:dyDescent="0.35">
      <c r="A1814" t="s">
        <v>1851</v>
      </c>
      <c r="B1814" s="2">
        <v>44528</v>
      </c>
      <c r="C1814">
        <v>10</v>
      </c>
      <c r="D1814" t="s">
        <v>65</v>
      </c>
      <c r="E1814" t="s">
        <v>38</v>
      </c>
      <c r="F1814" t="s">
        <v>14</v>
      </c>
      <c r="G1814" t="s">
        <v>2044</v>
      </c>
      <c r="H1814">
        <v>69</v>
      </c>
      <c r="I1814">
        <v>7</v>
      </c>
      <c r="J1814" t="str">
        <f>VLOOKUP(Data_Sales[[#This Row],[Sales Person]],Data_Persons!$C$1:$D$9,2,FALSE)</f>
        <v>Philip</v>
      </c>
      <c r="K1814">
        <f>INDEX(Data_Persons!$B$2:$D$10,MATCH(Data_Sales[[#This Row],[Sales Person]],Data_Persons!$C$2:$C$9,0),1)</f>
        <v>8</v>
      </c>
      <c r="L1814">
        <f>VLOOKUP(Data_Sales[[#This Row],[Manager]],Data_Persons!$A$1:$C$9,2,FALSE)</f>
        <v>8</v>
      </c>
      <c r="M1814">
        <f>Data_Sales[[#This Row],[Price]]*Data_Sales[[#This Row],[Quantity]]</f>
        <v>483</v>
      </c>
    </row>
    <row r="1815" spans="1:13" x14ac:dyDescent="0.35">
      <c r="A1815" t="s">
        <v>1852</v>
      </c>
      <c r="B1815" s="2">
        <v>44528</v>
      </c>
      <c r="C1815">
        <v>15</v>
      </c>
      <c r="D1815" t="s">
        <v>46</v>
      </c>
      <c r="E1815" t="s">
        <v>33</v>
      </c>
      <c r="F1815" t="s">
        <v>24</v>
      </c>
      <c r="G1815" t="s">
        <v>2044</v>
      </c>
      <c r="H1815">
        <v>69</v>
      </c>
      <c r="I1815">
        <v>1</v>
      </c>
      <c r="J1815" t="str">
        <f>VLOOKUP(Data_Sales[[#This Row],[Sales Person]],Data_Persons!$C$1:$D$9,2,FALSE)</f>
        <v>Steve</v>
      </c>
      <c r="K1815">
        <f>INDEX(Data_Persons!$B$2:$D$10,MATCH(Data_Sales[[#This Row],[Sales Person]],Data_Persons!$C$2:$C$9,0),1)</f>
        <v>6</v>
      </c>
      <c r="L1815">
        <f>VLOOKUP(Data_Sales[[#This Row],[Manager]],Data_Persons!$A$1:$C$9,2,FALSE)</f>
        <v>4</v>
      </c>
      <c r="M1815">
        <f>Data_Sales[[#This Row],[Price]]*Data_Sales[[#This Row],[Quantity]]</f>
        <v>69</v>
      </c>
    </row>
    <row r="1816" spans="1:13" x14ac:dyDescent="0.35">
      <c r="A1816" t="s">
        <v>1853</v>
      </c>
      <c r="B1816" s="2">
        <v>44534</v>
      </c>
      <c r="C1816">
        <v>2</v>
      </c>
      <c r="D1816" t="s">
        <v>71</v>
      </c>
      <c r="E1816" t="s">
        <v>17</v>
      </c>
      <c r="F1816" t="s">
        <v>18</v>
      </c>
      <c r="G1816" t="s">
        <v>2044</v>
      </c>
      <c r="H1816">
        <v>69</v>
      </c>
      <c r="I1816">
        <v>7</v>
      </c>
      <c r="J1816" t="str">
        <f>VLOOKUP(Data_Sales[[#This Row],[Sales Person]],Data_Persons!$C$1:$D$9,2,FALSE)</f>
        <v>Jeff</v>
      </c>
      <c r="K1816">
        <f>INDEX(Data_Persons!$B$2:$D$10,MATCH(Data_Sales[[#This Row],[Sales Person]],Data_Persons!$C$2:$C$9,0),1)</f>
        <v>2</v>
      </c>
      <c r="L1816">
        <f>VLOOKUP(Data_Sales[[#This Row],[Manager]],Data_Persons!$A$1:$C$9,2,FALSE)</f>
        <v>3</v>
      </c>
      <c r="M1816">
        <f>Data_Sales[[#This Row],[Price]]*Data_Sales[[#This Row],[Quantity]]</f>
        <v>483</v>
      </c>
    </row>
    <row r="1817" spans="1:13" x14ac:dyDescent="0.35">
      <c r="A1817" t="s">
        <v>1854</v>
      </c>
      <c r="B1817" s="2">
        <v>44537</v>
      </c>
      <c r="C1817">
        <v>4</v>
      </c>
      <c r="D1817" t="s">
        <v>16</v>
      </c>
      <c r="E1817" t="s">
        <v>17</v>
      </c>
      <c r="F1817" t="s">
        <v>18</v>
      </c>
      <c r="G1817" t="s">
        <v>2044</v>
      </c>
      <c r="H1817">
        <v>69</v>
      </c>
      <c r="I1817">
        <v>7</v>
      </c>
      <c r="J1817" t="str">
        <f>VLOOKUP(Data_Sales[[#This Row],[Sales Person]],Data_Persons!$C$1:$D$9,2,FALSE)</f>
        <v>Jeff</v>
      </c>
      <c r="K1817">
        <f>INDEX(Data_Persons!$B$2:$D$10,MATCH(Data_Sales[[#This Row],[Sales Person]],Data_Persons!$C$2:$C$9,0),1)</f>
        <v>2</v>
      </c>
      <c r="L1817">
        <f>VLOOKUP(Data_Sales[[#This Row],[Manager]],Data_Persons!$A$1:$C$9,2,FALSE)</f>
        <v>3</v>
      </c>
      <c r="M1817">
        <f>Data_Sales[[#This Row],[Price]]*Data_Sales[[#This Row],[Quantity]]</f>
        <v>483</v>
      </c>
    </row>
    <row r="1818" spans="1:13" x14ac:dyDescent="0.35">
      <c r="A1818" t="s">
        <v>1855</v>
      </c>
      <c r="B1818" s="2">
        <v>44538</v>
      </c>
      <c r="C1818">
        <v>10</v>
      </c>
      <c r="D1818" t="s">
        <v>65</v>
      </c>
      <c r="E1818" t="s">
        <v>38</v>
      </c>
      <c r="F1818" t="s">
        <v>14</v>
      </c>
      <c r="G1818" t="s">
        <v>2044</v>
      </c>
      <c r="H1818">
        <v>69</v>
      </c>
      <c r="I1818">
        <v>7</v>
      </c>
      <c r="J1818" t="str">
        <f>VLOOKUP(Data_Sales[[#This Row],[Sales Person]],Data_Persons!$C$1:$D$9,2,FALSE)</f>
        <v>Philip</v>
      </c>
      <c r="K1818">
        <f>INDEX(Data_Persons!$B$2:$D$10,MATCH(Data_Sales[[#This Row],[Sales Person]],Data_Persons!$C$2:$C$9,0),1)</f>
        <v>8</v>
      </c>
      <c r="L1818">
        <f>VLOOKUP(Data_Sales[[#This Row],[Manager]],Data_Persons!$A$1:$C$9,2,FALSE)</f>
        <v>8</v>
      </c>
      <c r="M1818">
        <f>Data_Sales[[#This Row],[Price]]*Data_Sales[[#This Row],[Quantity]]</f>
        <v>483</v>
      </c>
    </row>
    <row r="1819" spans="1:13" x14ac:dyDescent="0.35">
      <c r="A1819" t="s">
        <v>1856</v>
      </c>
      <c r="B1819" s="2">
        <v>44538</v>
      </c>
      <c r="C1819">
        <v>4</v>
      </c>
      <c r="D1819" t="s">
        <v>16</v>
      </c>
      <c r="E1819" t="s">
        <v>17</v>
      </c>
      <c r="F1819" t="s">
        <v>18</v>
      </c>
      <c r="G1819" t="s">
        <v>2044</v>
      </c>
      <c r="H1819">
        <v>69</v>
      </c>
      <c r="I1819">
        <v>5</v>
      </c>
      <c r="J1819" t="str">
        <f>VLOOKUP(Data_Sales[[#This Row],[Sales Person]],Data_Persons!$C$1:$D$9,2,FALSE)</f>
        <v>Jeff</v>
      </c>
      <c r="K1819">
        <f>INDEX(Data_Persons!$B$2:$D$10,MATCH(Data_Sales[[#This Row],[Sales Person]],Data_Persons!$C$2:$C$9,0),1)</f>
        <v>2</v>
      </c>
      <c r="L1819">
        <f>VLOOKUP(Data_Sales[[#This Row],[Manager]],Data_Persons!$A$1:$C$9,2,FALSE)</f>
        <v>3</v>
      </c>
      <c r="M1819">
        <f>Data_Sales[[#This Row],[Price]]*Data_Sales[[#This Row],[Quantity]]</f>
        <v>345</v>
      </c>
    </row>
    <row r="1820" spans="1:13" x14ac:dyDescent="0.35">
      <c r="A1820" t="s">
        <v>1857</v>
      </c>
      <c r="B1820" s="2">
        <v>44541</v>
      </c>
      <c r="C1820">
        <v>10</v>
      </c>
      <c r="D1820" t="s">
        <v>65</v>
      </c>
      <c r="E1820" t="s">
        <v>38</v>
      </c>
      <c r="F1820" t="s">
        <v>14</v>
      </c>
      <c r="G1820" t="s">
        <v>2044</v>
      </c>
      <c r="H1820">
        <v>69</v>
      </c>
      <c r="I1820">
        <v>6</v>
      </c>
      <c r="J1820" t="str">
        <f>VLOOKUP(Data_Sales[[#This Row],[Sales Person]],Data_Persons!$C$1:$D$9,2,FALSE)</f>
        <v>Philip</v>
      </c>
      <c r="K1820">
        <f>INDEX(Data_Persons!$B$2:$D$10,MATCH(Data_Sales[[#This Row],[Sales Person]],Data_Persons!$C$2:$C$9,0),1)</f>
        <v>8</v>
      </c>
      <c r="L1820">
        <f>VLOOKUP(Data_Sales[[#This Row],[Manager]],Data_Persons!$A$1:$C$9,2,FALSE)</f>
        <v>8</v>
      </c>
      <c r="M1820">
        <f>Data_Sales[[#This Row],[Price]]*Data_Sales[[#This Row],[Quantity]]</f>
        <v>414</v>
      </c>
    </row>
    <row r="1821" spans="1:13" x14ac:dyDescent="0.35">
      <c r="A1821" t="s">
        <v>1858</v>
      </c>
      <c r="B1821" s="2">
        <v>44543</v>
      </c>
      <c r="C1821">
        <v>11</v>
      </c>
      <c r="D1821" t="s">
        <v>112</v>
      </c>
      <c r="E1821" t="s">
        <v>33</v>
      </c>
      <c r="F1821" t="s">
        <v>24</v>
      </c>
      <c r="G1821" t="s">
        <v>2044</v>
      </c>
      <c r="H1821">
        <v>69</v>
      </c>
      <c r="I1821">
        <v>1</v>
      </c>
      <c r="J1821" t="str">
        <f>VLOOKUP(Data_Sales[[#This Row],[Sales Person]],Data_Persons!$C$1:$D$9,2,FALSE)</f>
        <v>Steve</v>
      </c>
      <c r="K1821">
        <f>INDEX(Data_Persons!$B$2:$D$10,MATCH(Data_Sales[[#This Row],[Sales Person]],Data_Persons!$C$2:$C$9,0),1)</f>
        <v>6</v>
      </c>
      <c r="L1821">
        <f>VLOOKUP(Data_Sales[[#This Row],[Manager]],Data_Persons!$A$1:$C$9,2,FALSE)</f>
        <v>4</v>
      </c>
      <c r="M1821">
        <f>Data_Sales[[#This Row],[Price]]*Data_Sales[[#This Row],[Quantity]]</f>
        <v>69</v>
      </c>
    </row>
    <row r="1822" spans="1:13" x14ac:dyDescent="0.35">
      <c r="A1822" t="s">
        <v>1859</v>
      </c>
      <c r="B1822" s="2">
        <v>44543</v>
      </c>
      <c r="C1822">
        <v>3</v>
      </c>
      <c r="D1822" t="s">
        <v>26</v>
      </c>
      <c r="E1822" t="s">
        <v>17</v>
      </c>
      <c r="F1822" t="s">
        <v>18</v>
      </c>
      <c r="G1822" t="s">
        <v>2044</v>
      </c>
      <c r="H1822">
        <v>69</v>
      </c>
      <c r="I1822">
        <v>5</v>
      </c>
      <c r="J1822" t="str">
        <f>VLOOKUP(Data_Sales[[#This Row],[Sales Person]],Data_Persons!$C$1:$D$9,2,FALSE)</f>
        <v>Jeff</v>
      </c>
      <c r="K1822">
        <f>INDEX(Data_Persons!$B$2:$D$10,MATCH(Data_Sales[[#This Row],[Sales Person]],Data_Persons!$C$2:$C$9,0),1)</f>
        <v>2</v>
      </c>
      <c r="L1822">
        <f>VLOOKUP(Data_Sales[[#This Row],[Manager]],Data_Persons!$A$1:$C$9,2,FALSE)</f>
        <v>3</v>
      </c>
      <c r="M1822">
        <f>Data_Sales[[#This Row],[Price]]*Data_Sales[[#This Row],[Quantity]]</f>
        <v>345</v>
      </c>
    </row>
    <row r="1823" spans="1:13" x14ac:dyDescent="0.35">
      <c r="A1823" t="s">
        <v>1860</v>
      </c>
      <c r="B1823" s="2">
        <v>44546</v>
      </c>
      <c r="C1823">
        <v>5</v>
      </c>
      <c r="D1823" t="s">
        <v>20</v>
      </c>
      <c r="E1823" t="s">
        <v>27</v>
      </c>
      <c r="F1823" t="s">
        <v>18</v>
      </c>
      <c r="G1823" t="s">
        <v>2044</v>
      </c>
      <c r="H1823">
        <v>69</v>
      </c>
      <c r="I1823">
        <v>1</v>
      </c>
      <c r="J1823" t="str">
        <f>VLOOKUP(Data_Sales[[#This Row],[Sales Person]],Data_Persons!$C$1:$D$9,2,FALSE)</f>
        <v>Sara</v>
      </c>
      <c r="K1823">
        <f>INDEX(Data_Persons!$B$2:$D$10,MATCH(Data_Sales[[#This Row],[Sales Person]],Data_Persons!$C$2:$C$9,0),1)</f>
        <v>2</v>
      </c>
      <c r="L1823">
        <f>VLOOKUP(Data_Sales[[#This Row],[Manager]],Data_Persons!$A$1:$C$9,2,FALSE)</f>
        <v>5</v>
      </c>
      <c r="M1823">
        <f>Data_Sales[[#This Row],[Price]]*Data_Sales[[#This Row],[Quantity]]</f>
        <v>69</v>
      </c>
    </row>
    <row r="1824" spans="1:13" x14ac:dyDescent="0.35">
      <c r="A1824" t="s">
        <v>1861</v>
      </c>
      <c r="B1824" s="2">
        <v>44547</v>
      </c>
      <c r="C1824">
        <v>1</v>
      </c>
      <c r="D1824" t="s">
        <v>58</v>
      </c>
      <c r="E1824" t="s">
        <v>17</v>
      </c>
      <c r="F1824" t="s">
        <v>18</v>
      </c>
      <c r="G1824" t="s">
        <v>2044</v>
      </c>
      <c r="H1824">
        <v>69</v>
      </c>
      <c r="I1824">
        <v>6</v>
      </c>
      <c r="J1824" t="str">
        <f>VLOOKUP(Data_Sales[[#This Row],[Sales Person]],Data_Persons!$C$1:$D$9,2,FALSE)</f>
        <v>Jeff</v>
      </c>
      <c r="K1824">
        <f>INDEX(Data_Persons!$B$2:$D$10,MATCH(Data_Sales[[#This Row],[Sales Person]],Data_Persons!$C$2:$C$9,0),1)</f>
        <v>2</v>
      </c>
      <c r="L1824">
        <f>VLOOKUP(Data_Sales[[#This Row],[Manager]],Data_Persons!$A$1:$C$9,2,FALSE)</f>
        <v>3</v>
      </c>
      <c r="M1824">
        <f>Data_Sales[[#This Row],[Price]]*Data_Sales[[#This Row],[Quantity]]</f>
        <v>414</v>
      </c>
    </row>
    <row r="1825" spans="1:13" x14ac:dyDescent="0.35">
      <c r="A1825" t="s">
        <v>1862</v>
      </c>
      <c r="B1825" s="2">
        <v>44548</v>
      </c>
      <c r="C1825">
        <v>3</v>
      </c>
      <c r="D1825" t="s">
        <v>26</v>
      </c>
      <c r="E1825" t="s">
        <v>17</v>
      </c>
      <c r="F1825" t="s">
        <v>18</v>
      </c>
      <c r="G1825" t="s">
        <v>2044</v>
      </c>
      <c r="H1825">
        <v>69</v>
      </c>
      <c r="I1825">
        <v>2</v>
      </c>
      <c r="J1825" t="str">
        <f>VLOOKUP(Data_Sales[[#This Row],[Sales Person]],Data_Persons!$C$1:$D$9,2,FALSE)</f>
        <v>Jeff</v>
      </c>
      <c r="K1825">
        <f>INDEX(Data_Persons!$B$2:$D$10,MATCH(Data_Sales[[#This Row],[Sales Person]],Data_Persons!$C$2:$C$9,0),1)</f>
        <v>2</v>
      </c>
      <c r="L1825">
        <f>VLOOKUP(Data_Sales[[#This Row],[Manager]],Data_Persons!$A$1:$C$9,2,FALSE)</f>
        <v>3</v>
      </c>
      <c r="M1825">
        <f>Data_Sales[[#This Row],[Price]]*Data_Sales[[#This Row],[Quantity]]</f>
        <v>138</v>
      </c>
    </row>
    <row r="1826" spans="1:13" x14ac:dyDescent="0.35">
      <c r="A1826" t="s">
        <v>1863</v>
      </c>
      <c r="B1826" s="2">
        <v>44548</v>
      </c>
      <c r="C1826">
        <v>8</v>
      </c>
      <c r="D1826" t="s">
        <v>73</v>
      </c>
      <c r="E1826" t="s">
        <v>38</v>
      </c>
      <c r="F1826" t="s">
        <v>14</v>
      </c>
      <c r="G1826" t="s">
        <v>2044</v>
      </c>
      <c r="H1826">
        <v>69</v>
      </c>
      <c r="I1826">
        <v>9</v>
      </c>
      <c r="J1826" t="str">
        <f>VLOOKUP(Data_Sales[[#This Row],[Sales Person]],Data_Persons!$C$1:$D$9,2,FALSE)</f>
        <v>Philip</v>
      </c>
      <c r="K1826">
        <f>INDEX(Data_Persons!$B$2:$D$10,MATCH(Data_Sales[[#This Row],[Sales Person]],Data_Persons!$C$2:$C$9,0),1)</f>
        <v>8</v>
      </c>
      <c r="L1826">
        <f>VLOOKUP(Data_Sales[[#This Row],[Manager]],Data_Persons!$A$1:$C$9,2,FALSE)</f>
        <v>8</v>
      </c>
      <c r="M1826">
        <f>Data_Sales[[#This Row],[Price]]*Data_Sales[[#This Row],[Quantity]]</f>
        <v>621</v>
      </c>
    </row>
    <row r="1827" spans="1:13" x14ac:dyDescent="0.35">
      <c r="A1827" t="s">
        <v>1864</v>
      </c>
      <c r="B1827" s="2">
        <v>44550</v>
      </c>
      <c r="C1827">
        <v>10</v>
      </c>
      <c r="D1827" t="s">
        <v>65</v>
      </c>
      <c r="E1827" t="s">
        <v>38</v>
      </c>
      <c r="F1827" t="s">
        <v>14</v>
      </c>
      <c r="G1827" t="s">
        <v>2044</v>
      </c>
      <c r="H1827">
        <v>69</v>
      </c>
      <c r="I1827">
        <v>6</v>
      </c>
      <c r="J1827" t="str">
        <f>VLOOKUP(Data_Sales[[#This Row],[Sales Person]],Data_Persons!$C$1:$D$9,2,FALSE)</f>
        <v>Philip</v>
      </c>
      <c r="K1827">
        <f>INDEX(Data_Persons!$B$2:$D$10,MATCH(Data_Sales[[#This Row],[Sales Person]],Data_Persons!$C$2:$C$9,0),1)</f>
        <v>8</v>
      </c>
      <c r="L1827">
        <f>VLOOKUP(Data_Sales[[#This Row],[Manager]],Data_Persons!$A$1:$C$9,2,FALSE)</f>
        <v>8</v>
      </c>
      <c r="M1827">
        <f>Data_Sales[[#This Row],[Price]]*Data_Sales[[#This Row],[Quantity]]</f>
        <v>414</v>
      </c>
    </row>
    <row r="1828" spans="1:13" x14ac:dyDescent="0.35">
      <c r="A1828" t="s">
        <v>1865</v>
      </c>
      <c r="B1828" s="2">
        <v>44550</v>
      </c>
      <c r="C1828">
        <v>19</v>
      </c>
      <c r="D1828" t="s">
        <v>29</v>
      </c>
      <c r="E1828" t="s">
        <v>35</v>
      </c>
      <c r="F1828" t="s">
        <v>10</v>
      </c>
      <c r="G1828" t="s">
        <v>2044</v>
      </c>
      <c r="H1828">
        <v>69</v>
      </c>
      <c r="I1828">
        <v>7</v>
      </c>
      <c r="J1828" t="str">
        <f>VLOOKUP(Data_Sales[[#This Row],[Sales Person]],Data_Persons!$C$1:$D$9,2,FALSE)</f>
        <v>Jeff</v>
      </c>
      <c r="K1828">
        <f>INDEX(Data_Persons!$B$2:$D$10,MATCH(Data_Sales[[#This Row],[Sales Person]],Data_Persons!$C$2:$C$9,0),1)</f>
        <v>5</v>
      </c>
      <c r="L1828">
        <f>VLOOKUP(Data_Sales[[#This Row],[Manager]],Data_Persons!$A$1:$C$9,2,FALSE)</f>
        <v>3</v>
      </c>
      <c r="M1828">
        <f>Data_Sales[[#This Row],[Price]]*Data_Sales[[#This Row],[Quantity]]</f>
        <v>483</v>
      </c>
    </row>
    <row r="1829" spans="1:13" x14ac:dyDescent="0.35">
      <c r="A1829" t="s">
        <v>1866</v>
      </c>
      <c r="B1829" s="2">
        <v>44550</v>
      </c>
      <c r="C1829">
        <v>13</v>
      </c>
      <c r="D1829" t="s">
        <v>32</v>
      </c>
      <c r="E1829" t="s">
        <v>23</v>
      </c>
      <c r="F1829" t="s">
        <v>24</v>
      </c>
      <c r="G1829" t="s">
        <v>2044</v>
      </c>
      <c r="H1829">
        <v>69</v>
      </c>
      <c r="I1829">
        <v>8</v>
      </c>
      <c r="J1829" t="str">
        <f>VLOOKUP(Data_Sales[[#This Row],[Sales Person]],Data_Persons!$C$1:$D$9,2,FALSE)</f>
        <v>Sara</v>
      </c>
      <c r="K1829">
        <f>INDEX(Data_Persons!$B$2:$D$10,MATCH(Data_Sales[[#This Row],[Sales Person]],Data_Persons!$C$2:$C$9,0),1)</f>
        <v>5</v>
      </c>
      <c r="L1829">
        <f>VLOOKUP(Data_Sales[[#This Row],[Manager]],Data_Persons!$A$1:$C$9,2,FALSE)</f>
        <v>5</v>
      </c>
      <c r="M1829">
        <f>Data_Sales[[#This Row],[Price]]*Data_Sales[[#This Row],[Quantity]]</f>
        <v>552</v>
      </c>
    </row>
    <row r="1830" spans="1:13" x14ac:dyDescent="0.35">
      <c r="A1830" t="s">
        <v>1867</v>
      </c>
      <c r="B1830" s="2">
        <v>44553</v>
      </c>
      <c r="C1830">
        <v>19</v>
      </c>
      <c r="D1830" t="s">
        <v>29</v>
      </c>
      <c r="E1830" t="s">
        <v>35</v>
      </c>
      <c r="F1830" t="s">
        <v>10</v>
      </c>
      <c r="G1830" t="s">
        <v>2044</v>
      </c>
      <c r="H1830">
        <v>69</v>
      </c>
      <c r="I1830">
        <v>5</v>
      </c>
      <c r="J1830" t="str">
        <f>VLOOKUP(Data_Sales[[#This Row],[Sales Person]],Data_Persons!$C$1:$D$9,2,FALSE)</f>
        <v>Jeff</v>
      </c>
      <c r="K1830">
        <f>INDEX(Data_Persons!$B$2:$D$10,MATCH(Data_Sales[[#This Row],[Sales Person]],Data_Persons!$C$2:$C$9,0),1)</f>
        <v>5</v>
      </c>
      <c r="L1830">
        <f>VLOOKUP(Data_Sales[[#This Row],[Manager]],Data_Persons!$A$1:$C$9,2,FALSE)</f>
        <v>3</v>
      </c>
      <c r="M1830">
        <f>Data_Sales[[#This Row],[Price]]*Data_Sales[[#This Row],[Quantity]]</f>
        <v>345</v>
      </c>
    </row>
    <row r="1831" spans="1:13" x14ac:dyDescent="0.35">
      <c r="A1831" t="s">
        <v>1868</v>
      </c>
      <c r="B1831" s="2">
        <v>44555</v>
      </c>
      <c r="C1831">
        <v>4</v>
      </c>
      <c r="D1831" t="s">
        <v>16</v>
      </c>
      <c r="E1831" t="s">
        <v>27</v>
      </c>
      <c r="F1831" t="s">
        <v>18</v>
      </c>
      <c r="G1831" t="s">
        <v>2044</v>
      </c>
      <c r="H1831">
        <v>69</v>
      </c>
      <c r="I1831">
        <v>7</v>
      </c>
      <c r="J1831" t="str">
        <f>VLOOKUP(Data_Sales[[#This Row],[Sales Person]],Data_Persons!$C$1:$D$9,2,FALSE)</f>
        <v>Sara</v>
      </c>
      <c r="K1831">
        <f>INDEX(Data_Persons!$B$2:$D$10,MATCH(Data_Sales[[#This Row],[Sales Person]],Data_Persons!$C$2:$C$9,0),1)</f>
        <v>2</v>
      </c>
      <c r="L1831">
        <f>VLOOKUP(Data_Sales[[#This Row],[Manager]],Data_Persons!$A$1:$C$9,2,FALSE)</f>
        <v>5</v>
      </c>
      <c r="M1831">
        <f>Data_Sales[[#This Row],[Price]]*Data_Sales[[#This Row],[Quantity]]</f>
        <v>483</v>
      </c>
    </row>
    <row r="1832" spans="1:13" x14ac:dyDescent="0.35">
      <c r="A1832" t="s">
        <v>1869</v>
      </c>
      <c r="B1832" s="2">
        <v>44555</v>
      </c>
      <c r="C1832">
        <v>8</v>
      </c>
      <c r="D1832" t="s">
        <v>73</v>
      </c>
      <c r="E1832" t="s">
        <v>13</v>
      </c>
      <c r="F1832" t="s">
        <v>14</v>
      </c>
      <c r="G1832" t="s">
        <v>2044</v>
      </c>
      <c r="H1832">
        <v>69</v>
      </c>
      <c r="I1832">
        <v>2</v>
      </c>
      <c r="J1832" t="str">
        <f>VLOOKUP(Data_Sales[[#This Row],[Sales Person]],Data_Persons!$C$1:$D$9,2,FALSE)</f>
        <v>Steve</v>
      </c>
      <c r="K1832">
        <f>INDEX(Data_Persons!$B$2:$D$10,MATCH(Data_Sales[[#This Row],[Sales Person]],Data_Persons!$C$2:$C$9,0),1)</f>
        <v>4</v>
      </c>
      <c r="L1832">
        <f>VLOOKUP(Data_Sales[[#This Row],[Manager]],Data_Persons!$A$1:$C$9,2,FALSE)</f>
        <v>4</v>
      </c>
      <c r="M1832">
        <f>Data_Sales[[#This Row],[Price]]*Data_Sales[[#This Row],[Quantity]]</f>
        <v>138</v>
      </c>
    </row>
    <row r="1833" spans="1:13" x14ac:dyDescent="0.35">
      <c r="A1833" t="s">
        <v>1870</v>
      </c>
      <c r="B1833" s="2">
        <v>44558</v>
      </c>
      <c r="C1833">
        <v>17</v>
      </c>
      <c r="D1833" t="s">
        <v>60</v>
      </c>
      <c r="E1833" t="s">
        <v>35</v>
      </c>
      <c r="F1833" t="s">
        <v>10</v>
      </c>
      <c r="G1833" t="s">
        <v>2044</v>
      </c>
      <c r="H1833">
        <v>69</v>
      </c>
      <c r="I1833">
        <v>6</v>
      </c>
      <c r="J1833" t="str">
        <f>VLOOKUP(Data_Sales[[#This Row],[Sales Person]],Data_Persons!$C$1:$D$9,2,FALSE)</f>
        <v>Jeff</v>
      </c>
      <c r="K1833">
        <f>INDEX(Data_Persons!$B$2:$D$10,MATCH(Data_Sales[[#This Row],[Sales Person]],Data_Persons!$C$2:$C$9,0),1)</f>
        <v>5</v>
      </c>
      <c r="L1833">
        <f>VLOOKUP(Data_Sales[[#This Row],[Manager]],Data_Persons!$A$1:$C$9,2,FALSE)</f>
        <v>3</v>
      </c>
      <c r="M1833">
        <f>Data_Sales[[#This Row],[Price]]*Data_Sales[[#This Row],[Quantity]]</f>
        <v>414</v>
      </c>
    </row>
    <row r="1834" spans="1:13" x14ac:dyDescent="0.35">
      <c r="A1834" t="s">
        <v>1871</v>
      </c>
      <c r="B1834" s="2">
        <v>44564</v>
      </c>
      <c r="C1834">
        <v>1</v>
      </c>
      <c r="D1834" t="s">
        <v>58</v>
      </c>
      <c r="E1834" t="s">
        <v>27</v>
      </c>
      <c r="F1834" t="s">
        <v>18</v>
      </c>
      <c r="G1834" t="s">
        <v>2044</v>
      </c>
      <c r="H1834">
        <v>69</v>
      </c>
      <c r="I1834">
        <v>7</v>
      </c>
      <c r="J1834" t="str">
        <f>VLOOKUP(Data_Sales[[#This Row],[Sales Person]],Data_Persons!$C$1:$D$9,2,FALSE)</f>
        <v>Sara</v>
      </c>
      <c r="K1834">
        <f>INDEX(Data_Persons!$B$2:$D$10,MATCH(Data_Sales[[#This Row],[Sales Person]],Data_Persons!$C$2:$C$9,0),1)</f>
        <v>2</v>
      </c>
      <c r="L1834">
        <f>VLOOKUP(Data_Sales[[#This Row],[Manager]],Data_Persons!$A$1:$C$9,2,FALSE)</f>
        <v>5</v>
      </c>
      <c r="M1834">
        <f>Data_Sales[[#This Row],[Price]]*Data_Sales[[#This Row],[Quantity]]</f>
        <v>483</v>
      </c>
    </row>
    <row r="1835" spans="1:13" x14ac:dyDescent="0.35">
      <c r="A1835" t="s">
        <v>1872</v>
      </c>
      <c r="B1835" s="2">
        <v>44566</v>
      </c>
      <c r="C1835">
        <v>4</v>
      </c>
      <c r="D1835" t="s">
        <v>16</v>
      </c>
      <c r="E1835" t="s">
        <v>27</v>
      </c>
      <c r="F1835" t="s">
        <v>18</v>
      </c>
      <c r="G1835" t="s">
        <v>2044</v>
      </c>
      <c r="H1835">
        <v>69</v>
      </c>
      <c r="I1835">
        <v>1</v>
      </c>
      <c r="J1835" t="str">
        <f>VLOOKUP(Data_Sales[[#This Row],[Sales Person]],Data_Persons!$C$1:$D$9,2,FALSE)</f>
        <v>Sara</v>
      </c>
      <c r="K1835">
        <f>INDEX(Data_Persons!$B$2:$D$10,MATCH(Data_Sales[[#This Row],[Sales Person]],Data_Persons!$C$2:$C$9,0),1)</f>
        <v>2</v>
      </c>
      <c r="L1835">
        <f>VLOOKUP(Data_Sales[[#This Row],[Manager]],Data_Persons!$A$1:$C$9,2,FALSE)</f>
        <v>5</v>
      </c>
      <c r="M1835">
        <f>Data_Sales[[#This Row],[Price]]*Data_Sales[[#This Row],[Quantity]]</f>
        <v>69</v>
      </c>
    </row>
    <row r="1836" spans="1:13" x14ac:dyDescent="0.35">
      <c r="A1836" t="s">
        <v>1873</v>
      </c>
      <c r="B1836" s="2">
        <v>44566</v>
      </c>
      <c r="C1836">
        <v>12</v>
      </c>
      <c r="D1836" t="s">
        <v>22</v>
      </c>
      <c r="E1836" t="s">
        <v>23</v>
      </c>
      <c r="F1836" t="s">
        <v>24</v>
      </c>
      <c r="G1836" t="s">
        <v>2044</v>
      </c>
      <c r="H1836">
        <v>69</v>
      </c>
      <c r="I1836">
        <v>5</v>
      </c>
      <c r="J1836" t="str">
        <f>VLOOKUP(Data_Sales[[#This Row],[Sales Person]],Data_Persons!$C$1:$D$9,2,FALSE)</f>
        <v>Sara</v>
      </c>
      <c r="K1836">
        <f>INDEX(Data_Persons!$B$2:$D$10,MATCH(Data_Sales[[#This Row],[Sales Person]],Data_Persons!$C$2:$C$9,0),1)</f>
        <v>5</v>
      </c>
      <c r="L1836">
        <f>VLOOKUP(Data_Sales[[#This Row],[Manager]],Data_Persons!$A$1:$C$9,2,FALSE)</f>
        <v>5</v>
      </c>
      <c r="M1836">
        <f>Data_Sales[[#This Row],[Price]]*Data_Sales[[#This Row],[Quantity]]</f>
        <v>345</v>
      </c>
    </row>
    <row r="1837" spans="1:13" x14ac:dyDescent="0.35">
      <c r="A1837" t="s">
        <v>1874</v>
      </c>
      <c r="B1837" s="2">
        <v>44566</v>
      </c>
      <c r="C1837">
        <v>17</v>
      </c>
      <c r="D1837" t="s">
        <v>60</v>
      </c>
      <c r="E1837" t="s">
        <v>35</v>
      </c>
      <c r="F1837" t="s">
        <v>10</v>
      </c>
      <c r="G1837" t="s">
        <v>2044</v>
      </c>
      <c r="H1837">
        <v>69</v>
      </c>
      <c r="I1837">
        <v>6</v>
      </c>
      <c r="J1837" t="str">
        <f>VLOOKUP(Data_Sales[[#This Row],[Sales Person]],Data_Persons!$C$1:$D$9,2,FALSE)</f>
        <v>Jeff</v>
      </c>
      <c r="K1837">
        <f>INDEX(Data_Persons!$B$2:$D$10,MATCH(Data_Sales[[#This Row],[Sales Person]],Data_Persons!$C$2:$C$9,0),1)</f>
        <v>5</v>
      </c>
      <c r="L1837">
        <f>VLOOKUP(Data_Sales[[#This Row],[Manager]],Data_Persons!$A$1:$C$9,2,FALSE)</f>
        <v>3</v>
      </c>
      <c r="M1837">
        <f>Data_Sales[[#This Row],[Price]]*Data_Sales[[#This Row],[Quantity]]</f>
        <v>414</v>
      </c>
    </row>
    <row r="1838" spans="1:13" x14ac:dyDescent="0.35">
      <c r="A1838" t="s">
        <v>1875</v>
      </c>
      <c r="B1838" s="2">
        <v>44568</v>
      </c>
      <c r="C1838">
        <v>7</v>
      </c>
      <c r="D1838" t="s">
        <v>40</v>
      </c>
      <c r="E1838" t="s">
        <v>38</v>
      </c>
      <c r="F1838" t="s">
        <v>14</v>
      </c>
      <c r="G1838" t="s">
        <v>2044</v>
      </c>
      <c r="H1838">
        <v>69</v>
      </c>
      <c r="I1838">
        <v>6</v>
      </c>
      <c r="J1838" t="str">
        <f>VLOOKUP(Data_Sales[[#This Row],[Sales Person]],Data_Persons!$C$1:$D$9,2,FALSE)</f>
        <v>Philip</v>
      </c>
      <c r="K1838">
        <f>INDEX(Data_Persons!$B$2:$D$10,MATCH(Data_Sales[[#This Row],[Sales Person]],Data_Persons!$C$2:$C$9,0),1)</f>
        <v>8</v>
      </c>
      <c r="L1838">
        <f>VLOOKUP(Data_Sales[[#This Row],[Manager]],Data_Persons!$A$1:$C$9,2,FALSE)</f>
        <v>8</v>
      </c>
      <c r="M1838">
        <f>Data_Sales[[#This Row],[Price]]*Data_Sales[[#This Row],[Quantity]]</f>
        <v>414</v>
      </c>
    </row>
    <row r="1839" spans="1:13" x14ac:dyDescent="0.35">
      <c r="A1839" t="s">
        <v>1876</v>
      </c>
      <c r="B1839" s="2">
        <v>44569</v>
      </c>
      <c r="C1839">
        <v>13</v>
      </c>
      <c r="D1839" t="s">
        <v>32</v>
      </c>
      <c r="E1839" t="s">
        <v>33</v>
      </c>
      <c r="F1839" t="s">
        <v>24</v>
      </c>
      <c r="G1839" t="s">
        <v>2044</v>
      </c>
      <c r="H1839">
        <v>69</v>
      </c>
      <c r="I1839">
        <v>9</v>
      </c>
      <c r="J1839" t="str">
        <f>VLOOKUP(Data_Sales[[#This Row],[Sales Person]],Data_Persons!$C$1:$D$9,2,FALSE)</f>
        <v>Steve</v>
      </c>
      <c r="K1839">
        <f>INDEX(Data_Persons!$B$2:$D$10,MATCH(Data_Sales[[#This Row],[Sales Person]],Data_Persons!$C$2:$C$9,0),1)</f>
        <v>6</v>
      </c>
      <c r="L1839">
        <f>VLOOKUP(Data_Sales[[#This Row],[Manager]],Data_Persons!$A$1:$C$9,2,FALSE)</f>
        <v>4</v>
      </c>
      <c r="M1839">
        <f>Data_Sales[[#This Row],[Price]]*Data_Sales[[#This Row],[Quantity]]</f>
        <v>621</v>
      </c>
    </row>
    <row r="1840" spans="1:13" x14ac:dyDescent="0.35">
      <c r="A1840" t="s">
        <v>1877</v>
      </c>
      <c r="B1840" s="2">
        <v>44569</v>
      </c>
      <c r="C1840">
        <v>13</v>
      </c>
      <c r="D1840" t="s">
        <v>32</v>
      </c>
      <c r="E1840" t="s">
        <v>33</v>
      </c>
      <c r="F1840" t="s">
        <v>24</v>
      </c>
      <c r="G1840" t="s">
        <v>2044</v>
      </c>
      <c r="H1840">
        <v>69</v>
      </c>
      <c r="I1840">
        <v>6</v>
      </c>
      <c r="J1840" t="str">
        <f>VLOOKUP(Data_Sales[[#This Row],[Sales Person]],Data_Persons!$C$1:$D$9,2,FALSE)</f>
        <v>Steve</v>
      </c>
      <c r="K1840">
        <f>INDEX(Data_Persons!$B$2:$D$10,MATCH(Data_Sales[[#This Row],[Sales Person]],Data_Persons!$C$2:$C$9,0),1)</f>
        <v>6</v>
      </c>
      <c r="L1840">
        <f>VLOOKUP(Data_Sales[[#This Row],[Manager]],Data_Persons!$A$1:$C$9,2,FALSE)</f>
        <v>4</v>
      </c>
      <c r="M1840">
        <f>Data_Sales[[#This Row],[Price]]*Data_Sales[[#This Row],[Quantity]]</f>
        <v>414</v>
      </c>
    </row>
    <row r="1841" spans="1:13" x14ac:dyDescent="0.35">
      <c r="A1841" t="s">
        <v>1878</v>
      </c>
      <c r="B1841" s="2">
        <v>44573</v>
      </c>
      <c r="C1841">
        <v>16</v>
      </c>
      <c r="D1841" t="s">
        <v>89</v>
      </c>
      <c r="E1841" t="s">
        <v>9</v>
      </c>
      <c r="F1841" t="s">
        <v>10</v>
      </c>
      <c r="G1841" t="s">
        <v>2044</v>
      </c>
      <c r="H1841">
        <v>69</v>
      </c>
      <c r="I1841">
        <v>1</v>
      </c>
      <c r="J1841" t="str">
        <f>VLOOKUP(Data_Sales[[#This Row],[Sales Person]],Data_Persons!$C$1:$D$9,2,FALSE)</f>
        <v>Jeff</v>
      </c>
      <c r="K1841">
        <f>INDEX(Data_Persons!$B$2:$D$10,MATCH(Data_Sales[[#This Row],[Sales Person]],Data_Persons!$C$2:$C$9,0),1)</f>
        <v>3</v>
      </c>
      <c r="L1841">
        <f>VLOOKUP(Data_Sales[[#This Row],[Manager]],Data_Persons!$A$1:$C$9,2,FALSE)</f>
        <v>3</v>
      </c>
      <c r="M1841">
        <f>Data_Sales[[#This Row],[Price]]*Data_Sales[[#This Row],[Quantity]]</f>
        <v>69</v>
      </c>
    </row>
    <row r="1842" spans="1:13" x14ac:dyDescent="0.35">
      <c r="A1842" t="s">
        <v>1879</v>
      </c>
      <c r="B1842" s="2">
        <v>44573</v>
      </c>
      <c r="C1842">
        <v>8</v>
      </c>
      <c r="D1842" t="s">
        <v>73</v>
      </c>
      <c r="E1842" t="s">
        <v>38</v>
      </c>
      <c r="F1842" t="s">
        <v>14</v>
      </c>
      <c r="G1842" t="s">
        <v>2044</v>
      </c>
      <c r="H1842">
        <v>69</v>
      </c>
      <c r="I1842">
        <v>1</v>
      </c>
      <c r="J1842" t="str">
        <f>VLOOKUP(Data_Sales[[#This Row],[Sales Person]],Data_Persons!$C$1:$D$9,2,FALSE)</f>
        <v>Philip</v>
      </c>
      <c r="K1842">
        <f>INDEX(Data_Persons!$B$2:$D$10,MATCH(Data_Sales[[#This Row],[Sales Person]],Data_Persons!$C$2:$C$9,0),1)</f>
        <v>8</v>
      </c>
      <c r="L1842">
        <f>VLOOKUP(Data_Sales[[#This Row],[Manager]],Data_Persons!$A$1:$C$9,2,FALSE)</f>
        <v>8</v>
      </c>
      <c r="M1842">
        <f>Data_Sales[[#This Row],[Price]]*Data_Sales[[#This Row],[Quantity]]</f>
        <v>69</v>
      </c>
    </row>
    <row r="1843" spans="1:13" x14ac:dyDescent="0.35">
      <c r="A1843" t="s">
        <v>1880</v>
      </c>
      <c r="B1843" s="2">
        <v>44573</v>
      </c>
      <c r="C1843">
        <v>14</v>
      </c>
      <c r="D1843" t="s">
        <v>62</v>
      </c>
      <c r="E1843" t="s">
        <v>23</v>
      </c>
      <c r="F1843" t="s">
        <v>24</v>
      </c>
      <c r="G1843" t="s">
        <v>2044</v>
      </c>
      <c r="H1843">
        <v>69</v>
      </c>
      <c r="I1843">
        <v>8</v>
      </c>
      <c r="J1843" t="str">
        <f>VLOOKUP(Data_Sales[[#This Row],[Sales Person]],Data_Persons!$C$1:$D$9,2,FALSE)</f>
        <v>Sara</v>
      </c>
      <c r="K1843">
        <f>INDEX(Data_Persons!$B$2:$D$10,MATCH(Data_Sales[[#This Row],[Sales Person]],Data_Persons!$C$2:$C$9,0),1)</f>
        <v>5</v>
      </c>
      <c r="L1843">
        <f>VLOOKUP(Data_Sales[[#This Row],[Manager]],Data_Persons!$A$1:$C$9,2,FALSE)</f>
        <v>5</v>
      </c>
      <c r="M1843">
        <f>Data_Sales[[#This Row],[Price]]*Data_Sales[[#This Row],[Quantity]]</f>
        <v>552</v>
      </c>
    </row>
    <row r="1844" spans="1:13" x14ac:dyDescent="0.35">
      <c r="A1844" t="s">
        <v>1881</v>
      </c>
      <c r="B1844" s="2">
        <v>44574</v>
      </c>
      <c r="C1844">
        <v>12</v>
      </c>
      <c r="D1844" t="s">
        <v>22</v>
      </c>
      <c r="E1844" t="s">
        <v>23</v>
      </c>
      <c r="F1844" t="s">
        <v>24</v>
      </c>
      <c r="G1844" t="s">
        <v>2044</v>
      </c>
      <c r="H1844">
        <v>69</v>
      </c>
      <c r="I1844">
        <v>4</v>
      </c>
      <c r="J1844" t="str">
        <f>VLOOKUP(Data_Sales[[#This Row],[Sales Person]],Data_Persons!$C$1:$D$9,2,FALSE)</f>
        <v>Sara</v>
      </c>
      <c r="K1844">
        <f>INDEX(Data_Persons!$B$2:$D$10,MATCH(Data_Sales[[#This Row],[Sales Person]],Data_Persons!$C$2:$C$9,0),1)</f>
        <v>5</v>
      </c>
      <c r="L1844">
        <f>VLOOKUP(Data_Sales[[#This Row],[Manager]],Data_Persons!$A$1:$C$9,2,FALSE)</f>
        <v>5</v>
      </c>
      <c r="M1844">
        <f>Data_Sales[[#This Row],[Price]]*Data_Sales[[#This Row],[Quantity]]</f>
        <v>276</v>
      </c>
    </row>
    <row r="1845" spans="1:13" x14ac:dyDescent="0.35">
      <c r="A1845" t="s">
        <v>1882</v>
      </c>
      <c r="B1845" s="2">
        <v>44575</v>
      </c>
      <c r="C1845">
        <v>3</v>
      </c>
      <c r="D1845" t="s">
        <v>26</v>
      </c>
      <c r="E1845" t="s">
        <v>27</v>
      </c>
      <c r="F1845" t="s">
        <v>18</v>
      </c>
      <c r="G1845" t="s">
        <v>2044</v>
      </c>
      <c r="H1845">
        <v>69</v>
      </c>
      <c r="I1845">
        <v>0</v>
      </c>
      <c r="J1845" t="str">
        <f>VLOOKUP(Data_Sales[[#This Row],[Sales Person]],Data_Persons!$C$1:$D$9,2,FALSE)</f>
        <v>Sara</v>
      </c>
      <c r="K1845">
        <f>INDEX(Data_Persons!$B$2:$D$10,MATCH(Data_Sales[[#This Row],[Sales Person]],Data_Persons!$C$2:$C$9,0),1)</f>
        <v>2</v>
      </c>
      <c r="L1845">
        <f>VLOOKUP(Data_Sales[[#This Row],[Manager]],Data_Persons!$A$1:$C$9,2,FALSE)</f>
        <v>5</v>
      </c>
      <c r="M1845">
        <f>Data_Sales[[#This Row],[Price]]*Data_Sales[[#This Row],[Quantity]]</f>
        <v>0</v>
      </c>
    </row>
    <row r="1846" spans="1:13" x14ac:dyDescent="0.35">
      <c r="A1846" t="s">
        <v>1883</v>
      </c>
      <c r="B1846" s="2">
        <v>44577</v>
      </c>
      <c r="C1846">
        <v>16</v>
      </c>
      <c r="D1846" t="s">
        <v>89</v>
      </c>
      <c r="E1846" t="s">
        <v>9</v>
      </c>
      <c r="F1846" t="s">
        <v>10</v>
      </c>
      <c r="G1846" t="s">
        <v>2044</v>
      </c>
      <c r="H1846">
        <v>69</v>
      </c>
      <c r="I1846">
        <v>9</v>
      </c>
      <c r="J1846" t="str">
        <f>VLOOKUP(Data_Sales[[#This Row],[Sales Person]],Data_Persons!$C$1:$D$9,2,FALSE)</f>
        <v>Jeff</v>
      </c>
      <c r="K1846">
        <f>INDEX(Data_Persons!$B$2:$D$10,MATCH(Data_Sales[[#This Row],[Sales Person]],Data_Persons!$C$2:$C$9,0),1)</f>
        <v>3</v>
      </c>
      <c r="L1846">
        <f>VLOOKUP(Data_Sales[[#This Row],[Manager]],Data_Persons!$A$1:$C$9,2,FALSE)</f>
        <v>3</v>
      </c>
      <c r="M1846">
        <f>Data_Sales[[#This Row],[Price]]*Data_Sales[[#This Row],[Quantity]]</f>
        <v>621</v>
      </c>
    </row>
    <row r="1847" spans="1:13" x14ac:dyDescent="0.35">
      <c r="A1847" t="s">
        <v>1884</v>
      </c>
      <c r="B1847" s="2">
        <v>44577</v>
      </c>
      <c r="C1847">
        <v>16</v>
      </c>
      <c r="D1847" t="s">
        <v>89</v>
      </c>
      <c r="E1847" t="s">
        <v>9</v>
      </c>
      <c r="F1847" t="s">
        <v>10</v>
      </c>
      <c r="G1847" t="s">
        <v>2044</v>
      </c>
      <c r="H1847">
        <v>69</v>
      </c>
      <c r="I1847">
        <v>5</v>
      </c>
      <c r="J1847" t="str">
        <f>VLOOKUP(Data_Sales[[#This Row],[Sales Person]],Data_Persons!$C$1:$D$9,2,FALSE)</f>
        <v>Jeff</v>
      </c>
      <c r="K1847">
        <f>INDEX(Data_Persons!$B$2:$D$10,MATCH(Data_Sales[[#This Row],[Sales Person]],Data_Persons!$C$2:$C$9,0),1)</f>
        <v>3</v>
      </c>
      <c r="L1847">
        <f>VLOOKUP(Data_Sales[[#This Row],[Manager]],Data_Persons!$A$1:$C$9,2,FALSE)</f>
        <v>3</v>
      </c>
      <c r="M1847">
        <f>Data_Sales[[#This Row],[Price]]*Data_Sales[[#This Row],[Quantity]]</f>
        <v>345</v>
      </c>
    </row>
    <row r="1848" spans="1:13" x14ac:dyDescent="0.35">
      <c r="A1848" t="s">
        <v>1885</v>
      </c>
      <c r="B1848" s="2">
        <v>44577</v>
      </c>
      <c r="C1848">
        <v>16</v>
      </c>
      <c r="D1848" t="s">
        <v>89</v>
      </c>
      <c r="E1848" t="s">
        <v>35</v>
      </c>
      <c r="F1848" t="s">
        <v>10</v>
      </c>
      <c r="G1848" t="s">
        <v>2044</v>
      </c>
      <c r="H1848">
        <v>69</v>
      </c>
      <c r="I1848">
        <v>2</v>
      </c>
      <c r="J1848" t="str">
        <f>VLOOKUP(Data_Sales[[#This Row],[Sales Person]],Data_Persons!$C$1:$D$9,2,FALSE)</f>
        <v>Jeff</v>
      </c>
      <c r="K1848">
        <f>INDEX(Data_Persons!$B$2:$D$10,MATCH(Data_Sales[[#This Row],[Sales Person]],Data_Persons!$C$2:$C$9,0),1)</f>
        <v>5</v>
      </c>
      <c r="L1848">
        <f>VLOOKUP(Data_Sales[[#This Row],[Manager]],Data_Persons!$A$1:$C$9,2,FALSE)</f>
        <v>3</v>
      </c>
      <c r="M1848">
        <f>Data_Sales[[#This Row],[Price]]*Data_Sales[[#This Row],[Quantity]]</f>
        <v>138</v>
      </c>
    </row>
    <row r="1849" spans="1:13" x14ac:dyDescent="0.35">
      <c r="A1849" t="s">
        <v>1886</v>
      </c>
      <c r="B1849" s="2">
        <v>44578</v>
      </c>
      <c r="C1849">
        <v>16</v>
      </c>
      <c r="D1849" t="s">
        <v>89</v>
      </c>
      <c r="E1849" t="s">
        <v>35</v>
      </c>
      <c r="F1849" t="s">
        <v>10</v>
      </c>
      <c r="G1849" t="s">
        <v>2044</v>
      </c>
      <c r="H1849">
        <v>69</v>
      </c>
      <c r="I1849">
        <v>1</v>
      </c>
      <c r="J1849" t="str">
        <f>VLOOKUP(Data_Sales[[#This Row],[Sales Person]],Data_Persons!$C$1:$D$9,2,FALSE)</f>
        <v>Jeff</v>
      </c>
      <c r="K1849">
        <f>INDEX(Data_Persons!$B$2:$D$10,MATCH(Data_Sales[[#This Row],[Sales Person]],Data_Persons!$C$2:$C$9,0),1)</f>
        <v>5</v>
      </c>
      <c r="L1849">
        <f>VLOOKUP(Data_Sales[[#This Row],[Manager]],Data_Persons!$A$1:$C$9,2,FALSE)</f>
        <v>3</v>
      </c>
      <c r="M1849">
        <f>Data_Sales[[#This Row],[Price]]*Data_Sales[[#This Row],[Quantity]]</f>
        <v>69</v>
      </c>
    </row>
    <row r="1850" spans="1:13" x14ac:dyDescent="0.35">
      <c r="A1850" t="s">
        <v>1887</v>
      </c>
      <c r="B1850" s="2">
        <v>44578</v>
      </c>
      <c r="C1850">
        <v>5</v>
      </c>
      <c r="D1850" t="s">
        <v>20</v>
      </c>
      <c r="E1850" t="s">
        <v>17</v>
      </c>
      <c r="F1850" t="s">
        <v>18</v>
      </c>
      <c r="G1850" t="s">
        <v>2044</v>
      </c>
      <c r="H1850">
        <v>69</v>
      </c>
      <c r="I1850">
        <v>3</v>
      </c>
      <c r="J1850" t="str">
        <f>VLOOKUP(Data_Sales[[#This Row],[Sales Person]],Data_Persons!$C$1:$D$9,2,FALSE)</f>
        <v>Jeff</v>
      </c>
      <c r="K1850">
        <f>INDEX(Data_Persons!$B$2:$D$10,MATCH(Data_Sales[[#This Row],[Sales Person]],Data_Persons!$C$2:$C$9,0),1)</f>
        <v>2</v>
      </c>
      <c r="L1850">
        <f>VLOOKUP(Data_Sales[[#This Row],[Manager]],Data_Persons!$A$1:$C$9,2,FALSE)</f>
        <v>3</v>
      </c>
      <c r="M1850">
        <f>Data_Sales[[#This Row],[Price]]*Data_Sales[[#This Row],[Quantity]]</f>
        <v>207</v>
      </c>
    </row>
    <row r="1851" spans="1:13" x14ac:dyDescent="0.35">
      <c r="A1851" t="s">
        <v>1888</v>
      </c>
      <c r="B1851" s="2">
        <v>44578</v>
      </c>
      <c r="C1851">
        <v>17</v>
      </c>
      <c r="D1851" t="s">
        <v>60</v>
      </c>
      <c r="E1851" t="s">
        <v>35</v>
      </c>
      <c r="F1851" t="s">
        <v>10</v>
      </c>
      <c r="G1851" t="s">
        <v>2044</v>
      </c>
      <c r="H1851">
        <v>69</v>
      </c>
      <c r="I1851">
        <v>6</v>
      </c>
      <c r="J1851" t="str">
        <f>VLOOKUP(Data_Sales[[#This Row],[Sales Person]],Data_Persons!$C$1:$D$9,2,FALSE)</f>
        <v>Jeff</v>
      </c>
      <c r="K1851">
        <f>INDEX(Data_Persons!$B$2:$D$10,MATCH(Data_Sales[[#This Row],[Sales Person]],Data_Persons!$C$2:$C$9,0),1)</f>
        <v>5</v>
      </c>
      <c r="L1851">
        <f>VLOOKUP(Data_Sales[[#This Row],[Manager]],Data_Persons!$A$1:$C$9,2,FALSE)</f>
        <v>3</v>
      </c>
      <c r="M1851">
        <f>Data_Sales[[#This Row],[Price]]*Data_Sales[[#This Row],[Quantity]]</f>
        <v>414</v>
      </c>
    </row>
    <row r="1852" spans="1:13" x14ac:dyDescent="0.35">
      <c r="A1852" t="s">
        <v>1889</v>
      </c>
      <c r="B1852" s="2">
        <v>44581</v>
      </c>
      <c r="C1852">
        <v>16</v>
      </c>
      <c r="D1852" t="s">
        <v>89</v>
      </c>
      <c r="E1852" t="s">
        <v>35</v>
      </c>
      <c r="F1852" t="s">
        <v>10</v>
      </c>
      <c r="G1852" t="s">
        <v>2044</v>
      </c>
      <c r="H1852">
        <v>69</v>
      </c>
      <c r="I1852">
        <v>2</v>
      </c>
      <c r="J1852" t="str">
        <f>VLOOKUP(Data_Sales[[#This Row],[Sales Person]],Data_Persons!$C$1:$D$9,2,FALSE)</f>
        <v>Jeff</v>
      </c>
      <c r="K1852">
        <f>INDEX(Data_Persons!$B$2:$D$10,MATCH(Data_Sales[[#This Row],[Sales Person]],Data_Persons!$C$2:$C$9,0),1)</f>
        <v>5</v>
      </c>
      <c r="L1852">
        <f>VLOOKUP(Data_Sales[[#This Row],[Manager]],Data_Persons!$A$1:$C$9,2,FALSE)</f>
        <v>3</v>
      </c>
      <c r="M1852">
        <f>Data_Sales[[#This Row],[Price]]*Data_Sales[[#This Row],[Quantity]]</f>
        <v>138</v>
      </c>
    </row>
    <row r="1853" spans="1:13" x14ac:dyDescent="0.35">
      <c r="A1853" t="s">
        <v>1890</v>
      </c>
      <c r="B1853" s="2">
        <v>44582</v>
      </c>
      <c r="C1853">
        <v>4</v>
      </c>
      <c r="D1853" t="s">
        <v>16</v>
      </c>
      <c r="E1853" t="s">
        <v>17</v>
      </c>
      <c r="F1853" t="s">
        <v>18</v>
      </c>
      <c r="G1853" t="s">
        <v>2044</v>
      </c>
      <c r="H1853">
        <v>69</v>
      </c>
      <c r="I1853">
        <v>6</v>
      </c>
      <c r="J1853" t="str">
        <f>VLOOKUP(Data_Sales[[#This Row],[Sales Person]],Data_Persons!$C$1:$D$9,2,FALSE)</f>
        <v>Jeff</v>
      </c>
      <c r="K1853">
        <f>INDEX(Data_Persons!$B$2:$D$10,MATCH(Data_Sales[[#This Row],[Sales Person]],Data_Persons!$C$2:$C$9,0),1)</f>
        <v>2</v>
      </c>
      <c r="L1853">
        <f>VLOOKUP(Data_Sales[[#This Row],[Manager]],Data_Persons!$A$1:$C$9,2,FALSE)</f>
        <v>3</v>
      </c>
      <c r="M1853">
        <f>Data_Sales[[#This Row],[Price]]*Data_Sales[[#This Row],[Quantity]]</f>
        <v>414</v>
      </c>
    </row>
    <row r="1854" spans="1:13" x14ac:dyDescent="0.35">
      <c r="A1854" t="s">
        <v>1891</v>
      </c>
      <c r="B1854" s="2">
        <v>44583</v>
      </c>
      <c r="C1854">
        <v>12</v>
      </c>
      <c r="D1854" t="s">
        <v>22</v>
      </c>
      <c r="E1854" t="s">
        <v>23</v>
      </c>
      <c r="F1854" t="s">
        <v>24</v>
      </c>
      <c r="G1854" t="s">
        <v>2044</v>
      </c>
      <c r="H1854">
        <v>69</v>
      </c>
      <c r="I1854">
        <v>7</v>
      </c>
      <c r="J1854" t="str">
        <f>VLOOKUP(Data_Sales[[#This Row],[Sales Person]],Data_Persons!$C$1:$D$9,2,FALSE)</f>
        <v>Sara</v>
      </c>
      <c r="K1854">
        <f>INDEX(Data_Persons!$B$2:$D$10,MATCH(Data_Sales[[#This Row],[Sales Person]],Data_Persons!$C$2:$C$9,0),1)</f>
        <v>5</v>
      </c>
      <c r="L1854">
        <f>VLOOKUP(Data_Sales[[#This Row],[Manager]],Data_Persons!$A$1:$C$9,2,FALSE)</f>
        <v>5</v>
      </c>
      <c r="M1854">
        <f>Data_Sales[[#This Row],[Price]]*Data_Sales[[#This Row],[Quantity]]</f>
        <v>483</v>
      </c>
    </row>
    <row r="1855" spans="1:13" x14ac:dyDescent="0.35">
      <c r="A1855" t="s">
        <v>1892</v>
      </c>
      <c r="B1855" s="2">
        <v>44589</v>
      </c>
      <c r="C1855">
        <v>2</v>
      </c>
      <c r="D1855" t="s">
        <v>71</v>
      </c>
      <c r="E1855" t="s">
        <v>27</v>
      </c>
      <c r="F1855" t="s">
        <v>18</v>
      </c>
      <c r="G1855" t="s">
        <v>2044</v>
      </c>
      <c r="H1855">
        <v>69</v>
      </c>
      <c r="I1855">
        <v>3</v>
      </c>
      <c r="J1855" t="str">
        <f>VLOOKUP(Data_Sales[[#This Row],[Sales Person]],Data_Persons!$C$1:$D$9,2,FALSE)</f>
        <v>Sara</v>
      </c>
      <c r="K1855">
        <f>INDEX(Data_Persons!$B$2:$D$10,MATCH(Data_Sales[[#This Row],[Sales Person]],Data_Persons!$C$2:$C$9,0),1)</f>
        <v>2</v>
      </c>
      <c r="L1855">
        <f>VLOOKUP(Data_Sales[[#This Row],[Manager]],Data_Persons!$A$1:$C$9,2,FALSE)</f>
        <v>5</v>
      </c>
      <c r="M1855">
        <f>Data_Sales[[#This Row],[Price]]*Data_Sales[[#This Row],[Quantity]]</f>
        <v>207</v>
      </c>
    </row>
    <row r="1856" spans="1:13" x14ac:dyDescent="0.35">
      <c r="A1856" t="s">
        <v>1893</v>
      </c>
      <c r="B1856" s="2">
        <v>44589</v>
      </c>
      <c r="C1856">
        <v>5</v>
      </c>
      <c r="D1856" t="s">
        <v>20</v>
      </c>
      <c r="E1856" t="s">
        <v>17</v>
      </c>
      <c r="F1856" t="s">
        <v>18</v>
      </c>
      <c r="G1856" t="s">
        <v>2044</v>
      </c>
      <c r="H1856">
        <v>69</v>
      </c>
      <c r="I1856">
        <v>2</v>
      </c>
      <c r="J1856" t="str">
        <f>VLOOKUP(Data_Sales[[#This Row],[Sales Person]],Data_Persons!$C$1:$D$9,2,FALSE)</f>
        <v>Jeff</v>
      </c>
      <c r="K1856">
        <f>INDEX(Data_Persons!$B$2:$D$10,MATCH(Data_Sales[[#This Row],[Sales Person]],Data_Persons!$C$2:$C$9,0),1)</f>
        <v>2</v>
      </c>
      <c r="L1856">
        <f>VLOOKUP(Data_Sales[[#This Row],[Manager]],Data_Persons!$A$1:$C$9,2,FALSE)</f>
        <v>3</v>
      </c>
      <c r="M1856">
        <f>Data_Sales[[#This Row],[Price]]*Data_Sales[[#This Row],[Quantity]]</f>
        <v>138</v>
      </c>
    </row>
    <row r="1857" spans="1:13" x14ac:dyDescent="0.35">
      <c r="A1857" t="s">
        <v>1894</v>
      </c>
      <c r="B1857" s="2">
        <v>44595</v>
      </c>
      <c r="C1857">
        <v>6</v>
      </c>
      <c r="D1857" t="s">
        <v>12</v>
      </c>
      <c r="E1857" t="s">
        <v>13</v>
      </c>
      <c r="F1857" t="s">
        <v>14</v>
      </c>
      <c r="G1857" t="s">
        <v>2044</v>
      </c>
      <c r="H1857">
        <v>69</v>
      </c>
      <c r="I1857">
        <v>5</v>
      </c>
      <c r="J1857" t="str">
        <f>VLOOKUP(Data_Sales[[#This Row],[Sales Person]],Data_Persons!$C$1:$D$9,2,FALSE)</f>
        <v>Steve</v>
      </c>
      <c r="K1857">
        <f>INDEX(Data_Persons!$B$2:$D$10,MATCH(Data_Sales[[#This Row],[Sales Person]],Data_Persons!$C$2:$C$9,0),1)</f>
        <v>4</v>
      </c>
      <c r="L1857">
        <f>VLOOKUP(Data_Sales[[#This Row],[Manager]],Data_Persons!$A$1:$C$9,2,FALSE)</f>
        <v>4</v>
      </c>
      <c r="M1857">
        <f>Data_Sales[[#This Row],[Price]]*Data_Sales[[#This Row],[Quantity]]</f>
        <v>345</v>
      </c>
    </row>
    <row r="1858" spans="1:13" x14ac:dyDescent="0.35">
      <c r="A1858" t="s">
        <v>1895</v>
      </c>
      <c r="B1858" s="2">
        <v>44597</v>
      </c>
      <c r="C1858">
        <v>11</v>
      </c>
      <c r="D1858" t="s">
        <v>112</v>
      </c>
      <c r="E1858" t="s">
        <v>23</v>
      </c>
      <c r="F1858" t="s">
        <v>24</v>
      </c>
      <c r="G1858" t="s">
        <v>2044</v>
      </c>
      <c r="H1858">
        <v>69</v>
      </c>
      <c r="I1858">
        <v>4</v>
      </c>
      <c r="J1858" t="str">
        <f>VLOOKUP(Data_Sales[[#This Row],[Sales Person]],Data_Persons!$C$1:$D$9,2,FALSE)</f>
        <v>Sara</v>
      </c>
      <c r="K1858">
        <f>INDEX(Data_Persons!$B$2:$D$10,MATCH(Data_Sales[[#This Row],[Sales Person]],Data_Persons!$C$2:$C$9,0),1)</f>
        <v>5</v>
      </c>
      <c r="L1858">
        <f>VLOOKUP(Data_Sales[[#This Row],[Manager]],Data_Persons!$A$1:$C$9,2,FALSE)</f>
        <v>5</v>
      </c>
      <c r="M1858">
        <f>Data_Sales[[#This Row],[Price]]*Data_Sales[[#This Row],[Quantity]]</f>
        <v>276</v>
      </c>
    </row>
    <row r="1859" spans="1:13" x14ac:dyDescent="0.35">
      <c r="A1859" t="s">
        <v>1896</v>
      </c>
      <c r="B1859" s="2">
        <v>44597</v>
      </c>
      <c r="C1859">
        <v>3</v>
      </c>
      <c r="D1859" t="s">
        <v>26</v>
      </c>
      <c r="E1859" t="s">
        <v>17</v>
      </c>
      <c r="F1859" t="s">
        <v>18</v>
      </c>
      <c r="G1859" t="s">
        <v>2044</v>
      </c>
      <c r="H1859">
        <v>69</v>
      </c>
      <c r="I1859">
        <v>6</v>
      </c>
      <c r="J1859" t="str">
        <f>VLOOKUP(Data_Sales[[#This Row],[Sales Person]],Data_Persons!$C$1:$D$9,2,FALSE)</f>
        <v>Jeff</v>
      </c>
      <c r="K1859">
        <f>INDEX(Data_Persons!$B$2:$D$10,MATCH(Data_Sales[[#This Row],[Sales Person]],Data_Persons!$C$2:$C$9,0),1)</f>
        <v>2</v>
      </c>
      <c r="L1859">
        <f>VLOOKUP(Data_Sales[[#This Row],[Manager]],Data_Persons!$A$1:$C$9,2,FALSE)</f>
        <v>3</v>
      </c>
      <c r="M1859">
        <f>Data_Sales[[#This Row],[Price]]*Data_Sales[[#This Row],[Quantity]]</f>
        <v>414</v>
      </c>
    </row>
    <row r="1860" spans="1:13" x14ac:dyDescent="0.35">
      <c r="A1860" t="s">
        <v>1897</v>
      </c>
      <c r="B1860" s="2">
        <v>44600</v>
      </c>
      <c r="C1860">
        <v>11</v>
      </c>
      <c r="D1860" t="s">
        <v>112</v>
      </c>
      <c r="E1860" t="s">
        <v>23</v>
      </c>
      <c r="F1860" t="s">
        <v>24</v>
      </c>
      <c r="G1860" t="s">
        <v>2044</v>
      </c>
      <c r="H1860">
        <v>69</v>
      </c>
      <c r="I1860">
        <v>6</v>
      </c>
      <c r="J1860" t="str">
        <f>VLOOKUP(Data_Sales[[#This Row],[Sales Person]],Data_Persons!$C$1:$D$9,2,FALSE)</f>
        <v>Sara</v>
      </c>
      <c r="K1860">
        <f>INDEX(Data_Persons!$B$2:$D$10,MATCH(Data_Sales[[#This Row],[Sales Person]],Data_Persons!$C$2:$C$9,0),1)</f>
        <v>5</v>
      </c>
      <c r="L1860">
        <f>VLOOKUP(Data_Sales[[#This Row],[Manager]],Data_Persons!$A$1:$C$9,2,FALSE)</f>
        <v>5</v>
      </c>
      <c r="M1860">
        <f>Data_Sales[[#This Row],[Price]]*Data_Sales[[#This Row],[Quantity]]</f>
        <v>414</v>
      </c>
    </row>
    <row r="1861" spans="1:13" x14ac:dyDescent="0.35">
      <c r="A1861" t="s">
        <v>1898</v>
      </c>
      <c r="B1861" s="2">
        <v>44606</v>
      </c>
      <c r="C1861">
        <v>2</v>
      </c>
      <c r="D1861" t="s">
        <v>71</v>
      </c>
      <c r="E1861" t="s">
        <v>17</v>
      </c>
      <c r="F1861" t="s">
        <v>18</v>
      </c>
      <c r="G1861" t="s">
        <v>2044</v>
      </c>
      <c r="H1861">
        <v>69</v>
      </c>
      <c r="I1861">
        <v>9</v>
      </c>
      <c r="J1861" t="str">
        <f>VLOOKUP(Data_Sales[[#This Row],[Sales Person]],Data_Persons!$C$1:$D$9,2,FALSE)</f>
        <v>Jeff</v>
      </c>
      <c r="K1861">
        <f>INDEX(Data_Persons!$B$2:$D$10,MATCH(Data_Sales[[#This Row],[Sales Person]],Data_Persons!$C$2:$C$9,0),1)</f>
        <v>2</v>
      </c>
      <c r="L1861">
        <f>VLOOKUP(Data_Sales[[#This Row],[Manager]],Data_Persons!$A$1:$C$9,2,FALSE)</f>
        <v>3</v>
      </c>
      <c r="M1861">
        <f>Data_Sales[[#This Row],[Price]]*Data_Sales[[#This Row],[Quantity]]</f>
        <v>621</v>
      </c>
    </row>
    <row r="1862" spans="1:13" x14ac:dyDescent="0.35">
      <c r="A1862" t="s">
        <v>1899</v>
      </c>
      <c r="B1862" s="2">
        <v>44611</v>
      </c>
      <c r="C1862">
        <v>17</v>
      </c>
      <c r="D1862" t="s">
        <v>60</v>
      </c>
      <c r="E1862" t="s">
        <v>35</v>
      </c>
      <c r="F1862" t="s">
        <v>10</v>
      </c>
      <c r="G1862" t="s">
        <v>2044</v>
      </c>
      <c r="H1862">
        <v>69</v>
      </c>
      <c r="I1862">
        <v>4</v>
      </c>
      <c r="J1862" t="str">
        <f>VLOOKUP(Data_Sales[[#This Row],[Sales Person]],Data_Persons!$C$1:$D$9,2,FALSE)</f>
        <v>Jeff</v>
      </c>
      <c r="K1862">
        <f>INDEX(Data_Persons!$B$2:$D$10,MATCH(Data_Sales[[#This Row],[Sales Person]],Data_Persons!$C$2:$C$9,0),1)</f>
        <v>5</v>
      </c>
      <c r="L1862">
        <f>VLOOKUP(Data_Sales[[#This Row],[Manager]],Data_Persons!$A$1:$C$9,2,FALSE)</f>
        <v>3</v>
      </c>
      <c r="M1862">
        <f>Data_Sales[[#This Row],[Price]]*Data_Sales[[#This Row],[Quantity]]</f>
        <v>276</v>
      </c>
    </row>
    <row r="1863" spans="1:13" x14ac:dyDescent="0.35">
      <c r="A1863" t="s">
        <v>1900</v>
      </c>
      <c r="B1863" s="2">
        <v>44611</v>
      </c>
      <c r="C1863">
        <v>6</v>
      </c>
      <c r="D1863" t="s">
        <v>12</v>
      </c>
      <c r="E1863" t="s">
        <v>38</v>
      </c>
      <c r="F1863" t="s">
        <v>14</v>
      </c>
      <c r="G1863" t="s">
        <v>2044</v>
      </c>
      <c r="H1863">
        <v>69</v>
      </c>
      <c r="I1863">
        <v>8</v>
      </c>
      <c r="J1863" t="str">
        <f>VLOOKUP(Data_Sales[[#This Row],[Sales Person]],Data_Persons!$C$1:$D$9,2,FALSE)</f>
        <v>Philip</v>
      </c>
      <c r="K1863">
        <f>INDEX(Data_Persons!$B$2:$D$10,MATCH(Data_Sales[[#This Row],[Sales Person]],Data_Persons!$C$2:$C$9,0),1)</f>
        <v>8</v>
      </c>
      <c r="L1863">
        <f>VLOOKUP(Data_Sales[[#This Row],[Manager]],Data_Persons!$A$1:$C$9,2,FALSE)</f>
        <v>8</v>
      </c>
      <c r="M1863">
        <f>Data_Sales[[#This Row],[Price]]*Data_Sales[[#This Row],[Quantity]]</f>
        <v>552</v>
      </c>
    </row>
    <row r="1864" spans="1:13" x14ac:dyDescent="0.35">
      <c r="A1864" t="s">
        <v>1901</v>
      </c>
      <c r="B1864" s="2">
        <v>44611</v>
      </c>
      <c r="C1864">
        <v>2</v>
      </c>
      <c r="D1864" t="s">
        <v>71</v>
      </c>
      <c r="E1864" t="s">
        <v>27</v>
      </c>
      <c r="F1864" t="s">
        <v>18</v>
      </c>
      <c r="G1864" t="s">
        <v>2044</v>
      </c>
      <c r="H1864">
        <v>69</v>
      </c>
      <c r="I1864">
        <v>8</v>
      </c>
      <c r="J1864" t="str">
        <f>VLOOKUP(Data_Sales[[#This Row],[Sales Person]],Data_Persons!$C$1:$D$9,2,FALSE)</f>
        <v>Sara</v>
      </c>
      <c r="K1864">
        <f>INDEX(Data_Persons!$B$2:$D$10,MATCH(Data_Sales[[#This Row],[Sales Person]],Data_Persons!$C$2:$C$9,0),1)</f>
        <v>2</v>
      </c>
      <c r="L1864">
        <f>VLOOKUP(Data_Sales[[#This Row],[Manager]],Data_Persons!$A$1:$C$9,2,FALSE)</f>
        <v>5</v>
      </c>
      <c r="M1864">
        <f>Data_Sales[[#This Row],[Price]]*Data_Sales[[#This Row],[Quantity]]</f>
        <v>552</v>
      </c>
    </row>
    <row r="1865" spans="1:13" x14ac:dyDescent="0.35">
      <c r="A1865" t="s">
        <v>1902</v>
      </c>
      <c r="B1865" s="2">
        <v>44615</v>
      </c>
      <c r="C1865">
        <v>7</v>
      </c>
      <c r="D1865" t="s">
        <v>40</v>
      </c>
      <c r="E1865" t="s">
        <v>38</v>
      </c>
      <c r="F1865" t="s">
        <v>14</v>
      </c>
      <c r="G1865" t="s">
        <v>2044</v>
      </c>
      <c r="H1865">
        <v>69</v>
      </c>
      <c r="I1865">
        <v>5</v>
      </c>
      <c r="J1865" t="str">
        <f>VLOOKUP(Data_Sales[[#This Row],[Sales Person]],Data_Persons!$C$1:$D$9,2,FALSE)</f>
        <v>Philip</v>
      </c>
      <c r="K1865">
        <f>INDEX(Data_Persons!$B$2:$D$10,MATCH(Data_Sales[[#This Row],[Sales Person]],Data_Persons!$C$2:$C$9,0),1)</f>
        <v>8</v>
      </c>
      <c r="L1865">
        <f>VLOOKUP(Data_Sales[[#This Row],[Manager]],Data_Persons!$A$1:$C$9,2,FALSE)</f>
        <v>8</v>
      </c>
      <c r="M1865">
        <f>Data_Sales[[#This Row],[Price]]*Data_Sales[[#This Row],[Quantity]]</f>
        <v>345</v>
      </c>
    </row>
    <row r="1866" spans="1:13" x14ac:dyDescent="0.35">
      <c r="A1866" t="s">
        <v>1903</v>
      </c>
      <c r="B1866" s="2">
        <v>44617</v>
      </c>
      <c r="C1866">
        <v>4</v>
      </c>
      <c r="D1866" t="s">
        <v>16</v>
      </c>
      <c r="E1866" t="s">
        <v>27</v>
      </c>
      <c r="F1866" t="s">
        <v>18</v>
      </c>
      <c r="G1866" t="s">
        <v>2044</v>
      </c>
      <c r="H1866">
        <v>69</v>
      </c>
      <c r="I1866">
        <v>4</v>
      </c>
      <c r="J1866" t="str">
        <f>VLOOKUP(Data_Sales[[#This Row],[Sales Person]],Data_Persons!$C$1:$D$9,2,FALSE)</f>
        <v>Sara</v>
      </c>
      <c r="K1866">
        <f>INDEX(Data_Persons!$B$2:$D$10,MATCH(Data_Sales[[#This Row],[Sales Person]],Data_Persons!$C$2:$C$9,0),1)</f>
        <v>2</v>
      </c>
      <c r="L1866">
        <f>VLOOKUP(Data_Sales[[#This Row],[Manager]],Data_Persons!$A$1:$C$9,2,FALSE)</f>
        <v>5</v>
      </c>
      <c r="M1866">
        <f>Data_Sales[[#This Row],[Price]]*Data_Sales[[#This Row],[Quantity]]</f>
        <v>276</v>
      </c>
    </row>
    <row r="1867" spans="1:13" x14ac:dyDescent="0.35">
      <c r="A1867" t="s">
        <v>1904</v>
      </c>
      <c r="B1867" s="2">
        <v>44618</v>
      </c>
      <c r="C1867">
        <v>12</v>
      </c>
      <c r="D1867" t="s">
        <v>22</v>
      </c>
      <c r="E1867" t="s">
        <v>33</v>
      </c>
      <c r="F1867" t="s">
        <v>24</v>
      </c>
      <c r="G1867" t="s">
        <v>2044</v>
      </c>
      <c r="H1867">
        <v>69</v>
      </c>
      <c r="I1867">
        <v>8</v>
      </c>
      <c r="J1867" t="str">
        <f>VLOOKUP(Data_Sales[[#This Row],[Sales Person]],Data_Persons!$C$1:$D$9,2,FALSE)</f>
        <v>Steve</v>
      </c>
      <c r="K1867">
        <f>INDEX(Data_Persons!$B$2:$D$10,MATCH(Data_Sales[[#This Row],[Sales Person]],Data_Persons!$C$2:$C$9,0),1)</f>
        <v>6</v>
      </c>
      <c r="L1867">
        <f>VLOOKUP(Data_Sales[[#This Row],[Manager]],Data_Persons!$A$1:$C$9,2,FALSE)</f>
        <v>4</v>
      </c>
      <c r="M1867">
        <f>Data_Sales[[#This Row],[Price]]*Data_Sales[[#This Row],[Quantity]]</f>
        <v>552</v>
      </c>
    </row>
    <row r="1868" spans="1:13" x14ac:dyDescent="0.35">
      <c r="A1868" t="s">
        <v>1905</v>
      </c>
      <c r="B1868" s="2">
        <v>44618</v>
      </c>
      <c r="C1868">
        <v>1</v>
      </c>
      <c r="D1868" t="s">
        <v>58</v>
      </c>
      <c r="E1868" t="s">
        <v>17</v>
      </c>
      <c r="F1868" t="s">
        <v>18</v>
      </c>
      <c r="G1868" t="s">
        <v>2044</v>
      </c>
      <c r="H1868">
        <v>69</v>
      </c>
      <c r="I1868">
        <v>9</v>
      </c>
      <c r="J1868" t="str">
        <f>VLOOKUP(Data_Sales[[#This Row],[Sales Person]],Data_Persons!$C$1:$D$9,2,FALSE)</f>
        <v>Jeff</v>
      </c>
      <c r="K1868">
        <f>INDEX(Data_Persons!$B$2:$D$10,MATCH(Data_Sales[[#This Row],[Sales Person]],Data_Persons!$C$2:$C$9,0),1)</f>
        <v>2</v>
      </c>
      <c r="L1868">
        <f>VLOOKUP(Data_Sales[[#This Row],[Manager]],Data_Persons!$A$1:$C$9,2,FALSE)</f>
        <v>3</v>
      </c>
      <c r="M1868">
        <f>Data_Sales[[#This Row],[Price]]*Data_Sales[[#This Row],[Quantity]]</f>
        <v>621</v>
      </c>
    </row>
    <row r="1869" spans="1:13" x14ac:dyDescent="0.35">
      <c r="A1869" t="s">
        <v>1906</v>
      </c>
      <c r="B1869" s="2">
        <v>44619</v>
      </c>
      <c r="C1869">
        <v>8</v>
      </c>
      <c r="D1869" t="s">
        <v>73</v>
      </c>
      <c r="E1869" t="s">
        <v>38</v>
      </c>
      <c r="F1869" t="s">
        <v>14</v>
      </c>
      <c r="G1869" t="s">
        <v>2044</v>
      </c>
      <c r="H1869">
        <v>69</v>
      </c>
      <c r="I1869">
        <v>4</v>
      </c>
      <c r="J1869" t="str">
        <f>VLOOKUP(Data_Sales[[#This Row],[Sales Person]],Data_Persons!$C$1:$D$9,2,FALSE)</f>
        <v>Philip</v>
      </c>
      <c r="K1869">
        <f>INDEX(Data_Persons!$B$2:$D$10,MATCH(Data_Sales[[#This Row],[Sales Person]],Data_Persons!$C$2:$C$9,0),1)</f>
        <v>8</v>
      </c>
      <c r="L1869">
        <f>VLOOKUP(Data_Sales[[#This Row],[Manager]],Data_Persons!$A$1:$C$9,2,FALSE)</f>
        <v>8</v>
      </c>
      <c r="M1869">
        <f>Data_Sales[[#This Row],[Price]]*Data_Sales[[#This Row],[Quantity]]</f>
        <v>276</v>
      </c>
    </row>
    <row r="1870" spans="1:13" x14ac:dyDescent="0.35">
      <c r="A1870" t="s">
        <v>1907</v>
      </c>
      <c r="B1870" s="2">
        <v>44620</v>
      </c>
      <c r="C1870">
        <v>10</v>
      </c>
      <c r="D1870" t="s">
        <v>65</v>
      </c>
      <c r="E1870" t="s">
        <v>38</v>
      </c>
      <c r="F1870" t="s">
        <v>14</v>
      </c>
      <c r="G1870" t="s">
        <v>2044</v>
      </c>
      <c r="H1870">
        <v>69</v>
      </c>
      <c r="I1870">
        <v>9</v>
      </c>
      <c r="J1870" t="str">
        <f>VLOOKUP(Data_Sales[[#This Row],[Sales Person]],Data_Persons!$C$1:$D$9,2,FALSE)</f>
        <v>Philip</v>
      </c>
      <c r="K1870">
        <f>INDEX(Data_Persons!$B$2:$D$10,MATCH(Data_Sales[[#This Row],[Sales Person]],Data_Persons!$C$2:$C$9,0),1)</f>
        <v>8</v>
      </c>
      <c r="L1870">
        <f>VLOOKUP(Data_Sales[[#This Row],[Manager]],Data_Persons!$A$1:$C$9,2,FALSE)</f>
        <v>8</v>
      </c>
      <c r="M1870">
        <f>Data_Sales[[#This Row],[Price]]*Data_Sales[[#This Row],[Quantity]]</f>
        <v>621</v>
      </c>
    </row>
    <row r="1871" spans="1:13" x14ac:dyDescent="0.35">
      <c r="A1871" t="s">
        <v>1908</v>
      </c>
      <c r="B1871" s="2">
        <v>44626</v>
      </c>
      <c r="C1871">
        <v>18</v>
      </c>
      <c r="D1871" t="s">
        <v>49</v>
      </c>
      <c r="E1871" t="s">
        <v>35</v>
      </c>
      <c r="F1871" t="s">
        <v>10</v>
      </c>
      <c r="G1871" t="s">
        <v>2044</v>
      </c>
      <c r="H1871">
        <v>69</v>
      </c>
      <c r="I1871">
        <v>2</v>
      </c>
      <c r="J1871" t="str">
        <f>VLOOKUP(Data_Sales[[#This Row],[Sales Person]],Data_Persons!$C$1:$D$9,2,FALSE)</f>
        <v>Jeff</v>
      </c>
      <c r="K1871">
        <f>INDEX(Data_Persons!$B$2:$D$10,MATCH(Data_Sales[[#This Row],[Sales Person]],Data_Persons!$C$2:$C$9,0),1)</f>
        <v>5</v>
      </c>
      <c r="L1871">
        <f>VLOOKUP(Data_Sales[[#This Row],[Manager]],Data_Persons!$A$1:$C$9,2,FALSE)</f>
        <v>3</v>
      </c>
      <c r="M1871">
        <f>Data_Sales[[#This Row],[Price]]*Data_Sales[[#This Row],[Quantity]]</f>
        <v>138</v>
      </c>
    </row>
    <row r="1872" spans="1:13" x14ac:dyDescent="0.35">
      <c r="A1872" t="s">
        <v>1909</v>
      </c>
      <c r="B1872" s="2">
        <v>44627</v>
      </c>
      <c r="C1872">
        <v>19</v>
      </c>
      <c r="D1872" t="s">
        <v>29</v>
      </c>
      <c r="E1872" t="s">
        <v>35</v>
      </c>
      <c r="F1872" t="s">
        <v>10</v>
      </c>
      <c r="G1872" t="s">
        <v>2044</v>
      </c>
      <c r="H1872">
        <v>69</v>
      </c>
      <c r="I1872">
        <v>7</v>
      </c>
      <c r="J1872" t="str">
        <f>VLOOKUP(Data_Sales[[#This Row],[Sales Person]],Data_Persons!$C$1:$D$9,2,FALSE)</f>
        <v>Jeff</v>
      </c>
      <c r="K1872">
        <f>INDEX(Data_Persons!$B$2:$D$10,MATCH(Data_Sales[[#This Row],[Sales Person]],Data_Persons!$C$2:$C$9,0),1)</f>
        <v>5</v>
      </c>
      <c r="L1872">
        <f>VLOOKUP(Data_Sales[[#This Row],[Manager]],Data_Persons!$A$1:$C$9,2,FALSE)</f>
        <v>3</v>
      </c>
      <c r="M1872">
        <f>Data_Sales[[#This Row],[Price]]*Data_Sales[[#This Row],[Quantity]]</f>
        <v>483</v>
      </c>
    </row>
    <row r="1873" spans="1:13" x14ac:dyDescent="0.35">
      <c r="A1873" t="s">
        <v>1910</v>
      </c>
      <c r="B1873" s="2">
        <v>44627</v>
      </c>
      <c r="C1873">
        <v>17</v>
      </c>
      <c r="D1873" t="s">
        <v>60</v>
      </c>
      <c r="E1873" t="s">
        <v>9</v>
      </c>
      <c r="F1873" t="s">
        <v>10</v>
      </c>
      <c r="G1873" t="s">
        <v>2044</v>
      </c>
      <c r="H1873">
        <v>69</v>
      </c>
      <c r="I1873">
        <v>0</v>
      </c>
      <c r="J1873" t="str">
        <f>VLOOKUP(Data_Sales[[#This Row],[Sales Person]],Data_Persons!$C$1:$D$9,2,FALSE)</f>
        <v>Jeff</v>
      </c>
      <c r="K1873">
        <f>INDEX(Data_Persons!$B$2:$D$10,MATCH(Data_Sales[[#This Row],[Sales Person]],Data_Persons!$C$2:$C$9,0),1)</f>
        <v>3</v>
      </c>
      <c r="L1873">
        <f>VLOOKUP(Data_Sales[[#This Row],[Manager]],Data_Persons!$A$1:$C$9,2,FALSE)</f>
        <v>3</v>
      </c>
      <c r="M1873">
        <f>Data_Sales[[#This Row],[Price]]*Data_Sales[[#This Row],[Quantity]]</f>
        <v>0</v>
      </c>
    </row>
    <row r="1874" spans="1:13" x14ac:dyDescent="0.35">
      <c r="A1874" t="s">
        <v>1911</v>
      </c>
      <c r="B1874" s="2">
        <v>44628</v>
      </c>
      <c r="C1874">
        <v>11</v>
      </c>
      <c r="D1874" t="s">
        <v>112</v>
      </c>
      <c r="E1874" t="s">
        <v>23</v>
      </c>
      <c r="F1874" t="s">
        <v>24</v>
      </c>
      <c r="G1874" t="s">
        <v>2044</v>
      </c>
      <c r="H1874">
        <v>69</v>
      </c>
      <c r="I1874">
        <v>7</v>
      </c>
      <c r="J1874" t="str">
        <f>VLOOKUP(Data_Sales[[#This Row],[Sales Person]],Data_Persons!$C$1:$D$9,2,FALSE)</f>
        <v>Sara</v>
      </c>
      <c r="K1874">
        <f>INDEX(Data_Persons!$B$2:$D$10,MATCH(Data_Sales[[#This Row],[Sales Person]],Data_Persons!$C$2:$C$9,0),1)</f>
        <v>5</v>
      </c>
      <c r="L1874">
        <f>VLOOKUP(Data_Sales[[#This Row],[Manager]],Data_Persons!$A$1:$C$9,2,FALSE)</f>
        <v>5</v>
      </c>
      <c r="M1874">
        <f>Data_Sales[[#This Row],[Price]]*Data_Sales[[#This Row],[Quantity]]</f>
        <v>483</v>
      </c>
    </row>
    <row r="1875" spans="1:13" x14ac:dyDescent="0.35">
      <c r="A1875" t="s">
        <v>1912</v>
      </c>
      <c r="B1875" s="2">
        <v>44630</v>
      </c>
      <c r="C1875">
        <v>6</v>
      </c>
      <c r="D1875" t="s">
        <v>12</v>
      </c>
      <c r="E1875" t="s">
        <v>13</v>
      </c>
      <c r="F1875" t="s">
        <v>14</v>
      </c>
      <c r="G1875" t="s">
        <v>2044</v>
      </c>
      <c r="H1875">
        <v>69</v>
      </c>
      <c r="I1875">
        <v>5</v>
      </c>
      <c r="J1875" t="str">
        <f>VLOOKUP(Data_Sales[[#This Row],[Sales Person]],Data_Persons!$C$1:$D$9,2,FALSE)</f>
        <v>Steve</v>
      </c>
      <c r="K1875">
        <f>INDEX(Data_Persons!$B$2:$D$10,MATCH(Data_Sales[[#This Row],[Sales Person]],Data_Persons!$C$2:$C$9,0),1)</f>
        <v>4</v>
      </c>
      <c r="L1875">
        <f>VLOOKUP(Data_Sales[[#This Row],[Manager]],Data_Persons!$A$1:$C$9,2,FALSE)</f>
        <v>4</v>
      </c>
      <c r="M1875">
        <f>Data_Sales[[#This Row],[Price]]*Data_Sales[[#This Row],[Quantity]]</f>
        <v>345</v>
      </c>
    </row>
    <row r="1876" spans="1:13" x14ac:dyDescent="0.35">
      <c r="A1876" t="s">
        <v>1913</v>
      </c>
      <c r="B1876" s="2">
        <v>44631</v>
      </c>
      <c r="C1876">
        <v>7</v>
      </c>
      <c r="D1876" t="s">
        <v>40</v>
      </c>
      <c r="E1876" t="s">
        <v>38</v>
      </c>
      <c r="F1876" t="s">
        <v>14</v>
      </c>
      <c r="G1876" t="s">
        <v>2044</v>
      </c>
      <c r="H1876">
        <v>69</v>
      </c>
      <c r="I1876">
        <v>1</v>
      </c>
      <c r="J1876" t="str">
        <f>VLOOKUP(Data_Sales[[#This Row],[Sales Person]],Data_Persons!$C$1:$D$9,2,FALSE)</f>
        <v>Philip</v>
      </c>
      <c r="K1876">
        <f>INDEX(Data_Persons!$B$2:$D$10,MATCH(Data_Sales[[#This Row],[Sales Person]],Data_Persons!$C$2:$C$9,0),1)</f>
        <v>8</v>
      </c>
      <c r="L1876">
        <f>VLOOKUP(Data_Sales[[#This Row],[Manager]],Data_Persons!$A$1:$C$9,2,FALSE)</f>
        <v>8</v>
      </c>
      <c r="M1876">
        <f>Data_Sales[[#This Row],[Price]]*Data_Sales[[#This Row],[Quantity]]</f>
        <v>69</v>
      </c>
    </row>
    <row r="1877" spans="1:13" x14ac:dyDescent="0.35">
      <c r="A1877" t="s">
        <v>1914</v>
      </c>
      <c r="B1877" s="2">
        <v>44631</v>
      </c>
      <c r="C1877">
        <v>13</v>
      </c>
      <c r="D1877" t="s">
        <v>32</v>
      </c>
      <c r="E1877" t="s">
        <v>33</v>
      </c>
      <c r="F1877" t="s">
        <v>24</v>
      </c>
      <c r="G1877" t="s">
        <v>2044</v>
      </c>
      <c r="H1877">
        <v>69</v>
      </c>
      <c r="I1877">
        <v>2</v>
      </c>
      <c r="J1877" t="str">
        <f>VLOOKUP(Data_Sales[[#This Row],[Sales Person]],Data_Persons!$C$1:$D$9,2,FALSE)</f>
        <v>Steve</v>
      </c>
      <c r="K1877">
        <f>INDEX(Data_Persons!$B$2:$D$10,MATCH(Data_Sales[[#This Row],[Sales Person]],Data_Persons!$C$2:$C$9,0),1)</f>
        <v>6</v>
      </c>
      <c r="L1877">
        <f>VLOOKUP(Data_Sales[[#This Row],[Manager]],Data_Persons!$A$1:$C$9,2,FALSE)</f>
        <v>4</v>
      </c>
      <c r="M1877">
        <f>Data_Sales[[#This Row],[Price]]*Data_Sales[[#This Row],[Quantity]]</f>
        <v>138</v>
      </c>
    </row>
    <row r="1878" spans="1:13" x14ac:dyDescent="0.35">
      <c r="A1878" t="s">
        <v>1915</v>
      </c>
      <c r="B1878" s="2">
        <v>44631</v>
      </c>
      <c r="C1878">
        <v>2</v>
      </c>
      <c r="D1878" t="s">
        <v>71</v>
      </c>
      <c r="E1878" t="s">
        <v>17</v>
      </c>
      <c r="F1878" t="s">
        <v>18</v>
      </c>
      <c r="G1878" t="s">
        <v>2044</v>
      </c>
      <c r="H1878">
        <v>69</v>
      </c>
      <c r="I1878">
        <v>4</v>
      </c>
      <c r="J1878" t="str">
        <f>VLOOKUP(Data_Sales[[#This Row],[Sales Person]],Data_Persons!$C$1:$D$9,2,FALSE)</f>
        <v>Jeff</v>
      </c>
      <c r="K1878">
        <f>INDEX(Data_Persons!$B$2:$D$10,MATCH(Data_Sales[[#This Row],[Sales Person]],Data_Persons!$C$2:$C$9,0),1)</f>
        <v>2</v>
      </c>
      <c r="L1878">
        <f>VLOOKUP(Data_Sales[[#This Row],[Manager]],Data_Persons!$A$1:$C$9,2,FALSE)</f>
        <v>3</v>
      </c>
      <c r="M1878">
        <f>Data_Sales[[#This Row],[Price]]*Data_Sales[[#This Row],[Quantity]]</f>
        <v>276</v>
      </c>
    </row>
    <row r="1879" spans="1:13" x14ac:dyDescent="0.35">
      <c r="A1879" t="s">
        <v>1916</v>
      </c>
      <c r="B1879" s="2">
        <v>44636</v>
      </c>
      <c r="C1879">
        <v>13</v>
      </c>
      <c r="D1879" t="s">
        <v>32</v>
      </c>
      <c r="E1879" t="s">
        <v>33</v>
      </c>
      <c r="F1879" t="s">
        <v>24</v>
      </c>
      <c r="G1879" t="s">
        <v>2044</v>
      </c>
      <c r="H1879">
        <v>69</v>
      </c>
      <c r="I1879">
        <v>9</v>
      </c>
      <c r="J1879" t="str">
        <f>VLOOKUP(Data_Sales[[#This Row],[Sales Person]],Data_Persons!$C$1:$D$9,2,FALSE)</f>
        <v>Steve</v>
      </c>
      <c r="K1879">
        <f>INDEX(Data_Persons!$B$2:$D$10,MATCH(Data_Sales[[#This Row],[Sales Person]],Data_Persons!$C$2:$C$9,0),1)</f>
        <v>6</v>
      </c>
      <c r="L1879">
        <f>VLOOKUP(Data_Sales[[#This Row],[Manager]],Data_Persons!$A$1:$C$9,2,FALSE)</f>
        <v>4</v>
      </c>
      <c r="M1879">
        <f>Data_Sales[[#This Row],[Price]]*Data_Sales[[#This Row],[Quantity]]</f>
        <v>621</v>
      </c>
    </row>
    <row r="1880" spans="1:13" x14ac:dyDescent="0.35">
      <c r="A1880" t="s">
        <v>1917</v>
      </c>
      <c r="B1880" s="2">
        <v>44639</v>
      </c>
      <c r="C1880">
        <v>5</v>
      </c>
      <c r="D1880" t="s">
        <v>20</v>
      </c>
      <c r="E1880" t="s">
        <v>27</v>
      </c>
      <c r="F1880" t="s">
        <v>18</v>
      </c>
      <c r="G1880" t="s">
        <v>2044</v>
      </c>
      <c r="H1880">
        <v>69</v>
      </c>
      <c r="I1880">
        <v>1</v>
      </c>
      <c r="J1880" t="str">
        <f>VLOOKUP(Data_Sales[[#This Row],[Sales Person]],Data_Persons!$C$1:$D$9,2,FALSE)</f>
        <v>Sara</v>
      </c>
      <c r="K1880">
        <f>INDEX(Data_Persons!$B$2:$D$10,MATCH(Data_Sales[[#This Row],[Sales Person]],Data_Persons!$C$2:$C$9,0),1)</f>
        <v>2</v>
      </c>
      <c r="L1880">
        <f>VLOOKUP(Data_Sales[[#This Row],[Manager]],Data_Persons!$A$1:$C$9,2,FALSE)</f>
        <v>5</v>
      </c>
      <c r="M1880">
        <f>Data_Sales[[#This Row],[Price]]*Data_Sales[[#This Row],[Quantity]]</f>
        <v>69</v>
      </c>
    </row>
    <row r="1881" spans="1:13" x14ac:dyDescent="0.35">
      <c r="A1881" t="s">
        <v>1918</v>
      </c>
      <c r="B1881" s="2">
        <v>44639</v>
      </c>
      <c r="C1881">
        <v>1</v>
      </c>
      <c r="D1881" t="s">
        <v>58</v>
      </c>
      <c r="E1881" t="s">
        <v>17</v>
      </c>
      <c r="F1881" t="s">
        <v>18</v>
      </c>
      <c r="G1881" t="s">
        <v>2044</v>
      </c>
      <c r="H1881">
        <v>69</v>
      </c>
      <c r="I1881">
        <v>9</v>
      </c>
      <c r="J1881" t="str">
        <f>VLOOKUP(Data_Sales[[#This Row],[Sales Person]],Data_Persons!$C$1:$D$9,2,FALSE)</f>
        <v>Jeff</v>
      </c>
      <c r="K1881">
        <f>INDEX(Data_Persons!$B$2:$D$10,MATCH(Data_Sales[[#This Row],[Sales Person]],Data_Persons!$C$2:$C$9,0),1)</f>
        <v>2</v>
      </c>
      <c r="L1881">
        <f>VLOOKUP(Data_Sales[[#This Row],[Manager]],Data_Persons!$A$1:$C$9,2,FALSE)</f>
        <v>3</v>
      </c>
      <c r="M1881">
        <f>Data_Sales[[#This Row],[Price]]*Data_Sales[[#This Row],[Quantity]]</f>
        <v>621</v>
      </c>
    </row>
    <row r="1882" spans="1:13" x14ac:dyDescent="0.35">
      <c r="A1882" t="s">
        <v>1919</v>
      </c>
      <c r="B1882" s="2">
        <v>44640</v>
      </c>
      <c r="C1882">
        <v>18</v>
      </c>
      <c r="D1882" t="s">
        <v>49</v>
      </c>
      <c r="E1882" t="s">
        <v>9</v>
      </c>
      <c r="F1882" t="s">
        <v>10</v>
      </c>
      <c r="G1882" t="s">
        <v>2044</v>
      </c>
      <c r="H1882">
        <v>69</v>
      </c>
      <c r="I1882">
        <v>3</v>
      </c>
      <c r="J1882" t="str">
        <f>VLOOKUP(Data_Sales[[#This Row],[Sales Person]],Data_Persons!$C$1:$D$9,2,FALSE)</f>
        <v>Jeff</v>
      </c>
      <c r="K1882">
        <f>INDEX(Data_Persons!$B$2:$D$10,MATCH(Data_Sales[[#This Row],[Sales Person]],Data_Persons!$C$2:$C$9,0),1)</f>
        <v>3</v>
      </c>
      <c r="L1882">
        <f>VLOOKUP(Data_Sales[[#This Row],[Manager]],Data_Persons!$A$1:$C$9,2,FALSE)</f>
        <v>3</v>
      </c>
      <c r="M1882">
        <f>Data_Sales[[#This Row],[Price]]*Data_Sales[[#This Row],[Quantity]]</f>
        <v>207</v>
      </c>
    </row>
    <row r="1883" spans="1:13" x14ac:dyDescent="0.35">
      <c r="A1883" t="s">
        <v>1920</v>
      </c>
      <c r="B1883" s="2">
        <v>44643</v>
      </c>
      <c r="C1883">
        <v>8</v>
      </c>
      <c r="D1883" t="s">
        <v>73</v>
      </c>
      <c r="E1883" t="s">
        <v>13</v>
      </c>
      <c r="F1883" t="s">
        <v>14</v>
      </c>
      <c r="G1883" t="s">
        <v>2044</v>
      </c>
      <c r="H1883">
        <v>69</v>
      </c>
      <c r="I1883">
        <v>8</v>
      </c>
      <c r="J1883" t="str">
        <f>VLOOKUP(Data_Sales[[#This Row],[Sales Person]],Data_Persons!$C$1:$D$9,2,FALSE)</f>
        <v>Steve</v>
      </c>
      <c r="K1883">
        <f>INDEX(Data_Persons!$B$2:$D$10,MATCH(Data_Sales[[#This Row],[Sales Person]],Data_Persons!$C$2:$C$9,0),1)</f>
        <v>4</v>
      </c>
      <c r="L1883">
        <f>VLOOKUP(Data_Sales[[#This Row],[Manager]],Data_Persons!$A$1:$C$9,2,FALSE)</f>
        <v>4</v>
      </c>
      <c r="M1883">
        <f>Data_Sales[[#This Row],[Price]]*Data_Sales[[#This Row],[Quantity]]</f>
        <v>552</v>
      </c>
    </row>
    <row r="1884" spans="1:13" x14ac:dyDescent="0.35">
      <c r="A1884" t="s">
        <v>1921</v>
      </c>
      <c r="B1884" s="2">
        <v>44655</v>
      </c>
      <c r="C1884">
        <v>5</v>
      </c>
      <c r="D1884" t="s">
        <v>20</v>
      </c>
      <c r="E1884" t="s">
        <v>27</v>
      </c>
      <c r="F1884" t="s">
        <v>18</v>
      </c>
      <c r="G1884" t="s">
        <v>2044</v>
      </c>
      <c r="H1884">
        <v>69</v>
      </c>
      <c r="I1884">
        <v>5</v>
      </c>
      <c r="J1884" t="str">
        <f>VLOOKUP(Data_Sales[[#This Row],[Sales Person]],Data_Persons!$C$1:$D$9,2,FALSE)</f>
        <v>Sara</v>
      </c>
      <c r="K1884">
        <f>INDEX(Data_Persons!$B$2:$D$10,MATCH(Data_Sales[[#This Row],[Sales Person]],Data_Persons!$C$2:$C$9,0),1)</f>
        <v>2</v>
      </c>
      <c r="L1884">
        <f>VLOOKUP(Data_Sales[[#This Row],[Manager]],Data_Persons!$A$1:$C$9,2,FALSE)</f>
        <v>5</v>
      </c>
      <c r="M1884">
        <f>Data_Sales[[#This Row],[Price]]*Data_Sales[[#This Row],[Quantity]]</f>
        <v>345</v>
      </c>
    </row>
    <row r="1885" spans="1:13" x14ac:dyDescent="0.35">
      <c r="A1885" t="s">
        <v>1922</v>
      </c>
      <c r="B1885" s="2">
        <v>44655</v>
      </c>
      <c r="C1885">
        <v>20</v>
      </c>
      <c r="D1885" t="s">
        <v>8</v>
      </c>
      <c r="E1885" t="s">
        <v>35</v>
      </c>
      <c r="F1885" t="s">
        <v>10</v>
      </c>
      <c r="G1885" t="s">
        <v>2044</v>
      </c>
      <c r="H1885">
        <v>69</v>
      </c>
      <c r="I1885">
        <v>9</v>
      </c>
      <c r="J1885" t="str">
        <f>VLOOKUP(Data_Sales[[#This Row],[Sales Person]],Data_Persons!$C$1:$D$9,2,FALSE)</f>
        <v>Jeff</v>
      </c>
      <c r="K1885">
        <f>INDEX(Data_Persons!$B$2:$D$10,MATCH(Data_Sales[[#This Row],[Sales Person]],Data_Persons!$C$2:$C$9,0),1)</f>
        <v>5</v>
      </c>
      <c r="L1885">
        <f>VLOOKUP(Data_Sales[[#This Row],[Manager]],Data_Persons!$A$1:$C$9,2,FALSE)</f>
        <v>3</v>
      </c>
      <c r="M1885">
        <f>Data_Sales[[#This Row],[Price]]*Data_Sales[[#This Row],[Quantity]]</f>
        <v>621</v>
      </c>
    </row>
    <row r="1886" spans="1:13" x14ac:dyDescent="0.35">
      <c r="A1886" t="s">
        <v>1923</v>
      </c>
      <c r="B1886" s="2">
        <v>44656</v>
      </c>
      <c r="C1886">
        <v>4</v>
      </c>
      <c r="D1886" t="s">
        <v>16</v>
      </c>
      <c r="E1886" t="s">
        <v>27</v>
      </c>
      <c r="F1886" t="s">
        <v>18</v>
      </c>
      <c r="G1886" t="s">
        <v>2044</v>
      </c>
      <c r="H1886">
        <v>69</v>
      </c>
      <c r="I1886">
        <v>7</v>
      </c>
      <c r="J1886" t="str">
        <f>VLOOKUP(Data_Sales[[#This Row],[Sales Person]],Data_Persons!$C$1:$D$9,2,FALSE)</f>
        <v>Sara</v>
      </c>
      <c r="K1886">
        <f>INDEX(Data_Persons!$B$2:$D$10,MATCH(Data_Sales[[#This Row],[Sales Person]],Data_Persons!$C$2:$C$9,0),1)</f>
        <v>2</v>
      </c>
      <c r="L1886">
        <f>VLOOKUP(Data_Sales[[#This Row],[Manager]],Data_Persons!$A$1:$C$9,2,FALSE)</f>
        <v>5</v>
      </c>
      <c r="M1886">
        <f>Data_Sales[[#This Row],[Price]]*Data_Sales[[#This Row],[Quantity]]</f>
        <v>483</v>
      </c>
    </row>
    <row r="1887" spans="1:13" x14ac:dyDescent="0.35">
      <c r="A1887" t="s">
        <v>1924</v>
      </c>
      <c r="B1887" s="2">
        <v>44656</v>
      </c>
      <c r="C1887">
        <v>15</v>
      </c>
      <c r="D1887" t="s">
        <v>46</v>
      </c>
      <c r="E1887" t="s">
        <v>23</v>
      </c>
      <c r="F1887" t="s">
        <v>24</v>
      </c>
      <c r="G1887" t="s">
        <v>2044</v>
      </c>
      <c r="H1887">
        <v>69</v>
      </c>
      <c r="I1887">
        <v>1</v>
      </c>
      <c r="J1887" t="str">
        <f>VLOOKUP(Data_Sales[[#This Row],[Sales Person]],Data_Persons!$C$1:$D$9,2,FALSE)</f>
        <v>Sara</v>
      </c>
      <c r="K1887">
        <f>INDEX(Data_Persons!$B$2:$D$10,MATCH(Data_Sales[[#This Row],[Sales Person]],Data_Persons!$C$2:$C$9,0),1)</f>
        <v>5</v>
      </c>
      <c r="L1887">
        <f>VLOOKUP(Data_Sales[[#This Row],[Manager]],Data_Persons!$A$1:$C$9,2,FALSE)</f>
        <v>5</v>
      </c>
      <c r="M1887">
        <f>Data_Sales[[#This Row],[Price]]*Data_Sales[[#This Row],[Quantity]]</f>
        <v>69</v>
      </c>
    </row>
    <row r="1888" spans="1:13" x14ac:dyDescent="0.35">
      <c r="A1888" t="s">
        <v>1925</v>
      </c>
      <c r="B1888" s="2">
        <v>44658</v>
      </c>
      <c r="C1888">
        <v>7</v>
      </c>
      <c r="D1888" t="s">
        <v>40</v>
      </c>
      <c r="E1888" t="s">
        <v>38</v>
      </c>
      <c r="F1888" t="s">
        <v>14</v>
      </c>
      <c r="G1888" t="s">
        <v>2044</v>
      </c>
      <c r="H1888">
        <v>69</v>
      </c>
      <c r="I1888">
        <v>6</v>
      </c>
      <c r="J1888" t="str">
        <f>VLOOKUP(Data_Sales[[#This Row],[Sales Person]],Data_Persons!$C$1:$D$9,2,FALSE)</f>
        <v>Philip</v>
      </c>
      <c r="K1888">
        <f>INDEX(Data_Persons!$B$2:$D$10,MATCH(Data_Sales[[#This Row],[Sales Person]],Data_Persons!$C$2:$C$9,0),1)</f>
        <v>8</v>
      </c>
      <c r="L1888">
        <f>VLOOKUP(Data_Sales[[#This Row],[Manager]],Data_Persons!$A$1:$C$9,2,FALSE)</f>
        <v>8</v>
      </c>
      <c r="M1888">
        <f>Data_Sales[[#This Row],[Price]]*Data_Sales[[#This Row],[Quantity]]</f>
        <v>414</v>
      </c>
    </row>
    <row r="1889" spans="1:13" x14ac:dyDescent="0.35">
      <c r="A1889" t="s">
        <v>1926</v>
      </c>
      <c r="B1889" s="2">
        <v>44660</v>
      </c>
      <c r="C1889">
        <v>9</v>
      </c>
      <c r="D1889" t="s">
        <v>37</v>
      </c>
      <c r="E1889" t="s">
        <v>38</v>
      </c>
      <c r="F1889" t="s">
        <v>14</v>
      </c>
      <c r="G1889" t="s">
        <v>2044</v>
      </c>
      <c r="H1889">
        <v>69</v>
      </c>
      <c r="I1889">
        <v>6</v>
      </c>
      <c r="J1889" t="str">
        <f>VLOOKUP(Data_Sales[[#This Row],[Sales Person]],Data_Persons!$C$1:$D$9,2,FALSE)</f>
        <v>Philip</v>
      </c>
      <c r="K1889">
        <f>INDEX(Data_Persons!$B$2:$D$10,MATCH(Data_Sales[[#This Row],[Sales Person]],Data_Persons!$C$2:$C$9,0),1)</f>
        <v>8</v>
      </c>
      <c r="L1889">
        <f>VLOOKUP(Data_Sales[[#This Row],[Manager]],Data_Persons!$A$1:$C$9,2,FALSE)</f>
        <v>8</v>
      </c>
      <c r="M1889">
        <f>Data_Sales[[#This Row],[Price]]*Data_Sales[[#This Row],[Quantity]]</f>
        <v>414</v>
      </c>
    </row>
    <row r="1890" spans="1:13" x14ac:dyDescent="0.35">
      <c r="A1890" t="s">
        <v>1927</v>
      </c>
      <c r="B1890" s="2">
        <v>44660</v>
      </c>
      <c r="C1890">
        <v>17</v>
      </c>
      <c r="D1890" t="s">
        <v>60</v>
      </c>
      <c r="E1890" t="s">
        <v>9</v>
      </c>
      <c r="F1890" t="s">
        <v>10</v>
      </c>
      <c r="G1890" t="s">
        <v>2044</v>
      </c>
      <c r="H1890">
        <v>69</v>
      </c>
      <c r="I1890">
        <v>5</v>
      </c>
      <c r="J1890" t="str">
        <f>VLOOKUP(Data_Sales[[#This Row],[Sales Person]],Data_Persons!$C$1:$D$9,2,FALSE)</f>
        <v>Jeff</v>
      </c>
      <c r="K1890">
        <f>INDEX(Data_Persons!$B$2:$D$10,MATCH(Data_Sales[[#This Row],[Sales Person]],Data_Persons!$C$2:$C$9,0),1)</f>
        <v>3</v>
      </c>
      <c r="L1890">
        <f>VLOOKUP(Data_Sales[[#This Row],[Manager]],Data_Persons!$A$1:$C$9,2,FALSE)</f>
        <v>3</v>
      </c>
      <c r="M1890">
        <f>Data_Sales[[#This Row],[Price]]*Data_Sales[[#This Row],[Quantity]]</f>
        <v>345</v>
      </c>
    </row>
    <row r="1891" spans="1:13" x14ac:dyDescent="0.35">
      <c r="A1891" t="s">
        <v>1928</v>
      </c>
      <c r="B1891" s="2">
        <v>44661</v>
      </c>
      <c r="C1891">
        <v>15</v>
      </c>
      <c r="D1891" t="s">
        <v>46</v>
      </c>
      <c r="E1891" t="s">
        <v>23</v>
      </c>
      <c r="F1891" t="s">
        <v>24</v>
      </c>
      <c r="G1891" t="s">
        <v>2044</v>
      </c>
      <c r="H1891">
        <v>69</v>
      </c>
      <c r="I1891">
        <v>0</v>
      </c>
      <c r="J1891" t="str">
        <f>VLOOKUP(Data_Sales[[#This Row],[Sales Person]],Data_Persons!$C$1:$D$9,2,FALSE)</f>
        <v>Sara</v>
      </c>
      <c r="K1891">
        <f>INDEX(Data_Persons!$B$2:$D$10,MATCH(Data_Sales[[#This Row],[Sales Person]],Data_Persons!$C$2:$C$9,0),1)</f>
        <v>5</v>
      </c>
      <c r="L1891">
        <f>VLOOKUP(Data_Sales[[#This Row],[Manager]],Data_Persons!$A$1:$C$9,2,FALSE)</f>
        <v>5</v>
      </c>
      <c r="M1891">
        <f>Data_Sales[[#This Row],[Price]]*Data_Sales[[#This Row],[Quantity]]</f>
        <v>0</v>
      </c>
    </row>
    <row r="1892" spans="1:13" x14ac:dyDescent="0.35">
      <c r="A1892" t="s">
        <v>1929</v>
      </c>
      <c r="B1892" s="2">
        <v>44667</v>
      </c>
      <c r="C1892">
        <v>12</v>
      </c>
      <c r="D1892" t="s">
        <v>22</v>
      </c>
      <c r="E1892" t="s">
        <v>33</v>
      </c>
      <c r="F1892" t="s">
        <v>24</v>
      </c>
      <c r="G1892" t="s">
        <v>2044</v>
      </c>
      <c r="H1892">
        <v>69</v>
      </c>
      <c r="I1892">
        <v>2</v>
      </c>
      <c r="J1892" t="str">
        <f>VLOOKUP(Data_Sales[[#This Row],[Sales Person]],Data_Persons!$C$1:$D$9,2,FALSE)</f>
        <v>Steve</v>
      </c>
      <c r="K1892">
        <f>INDEX(Data_Persons!$B$2:$D$10,MATCH(Data_Sales[[#This Row],[Sales Person]],Data_Persons!$C$2:$C$9,0),1)</f>
        <v>6</v>
      </c>
      <c r="L1892">
        <f>VLOOKUP(Data_Sales[[#This Row],[Manager]],Data_Persons!$A$1:$C$9,2,FALSE)</f>
        <v>4</v>
      </c>
      <c r="M1892">
        <f>Data_Sales[[#This Row],[Price]]*Data_Sales[[#This Row],[Quantity]]</f>
        <v>138</v>
      </c>
    </row>
    <row r="1893" spans="1:13" x14ac:dyDescent="0.35">
      <c r="A1893" t="s">
        <v>1930</v>
      </c>
      <c r="B1893" s="2">
        <v>44668</v>
      </c>
      <c r="C1893">
        <v>1</v>
      </c>
      <c r="D1893" t="s">
        <v>58</v>
      </c>
      <c r="E1893" t="s">
        <v>17</v>
      </c>
      <c r="F1893" t="s">
        <v>18</v>
      </c>
      <c r="G1893" t="s">
        <v>2044</v>
      </c>
      <c r="H1893">
        <v>69</v>
      </c>
      <c r="I1893">
        <v>0</v>
      </c>
      <c r="J1893" t="str">
        <f>VLOOKUP(Data_Sales[[#This Row],[Sales Person]],Data_Persons!$C$1:$D$9,2,FALSE)</f>
        <v>Jeff</v>
      </c>
      <c r="K1893">
        <f>INDEX(Data_Persons!$B$2:$D$10,MATCH(Data_Sales[[#This Row],[Sales Person]],Data_Persons!$C$2:$C$9,0),1)</f>
        <v>2</v>
      </c>
      <c r="L1893">
        <f>VLOOKUP(Data_Sales[[#This Row],[Manager]],Data_Persons!$A$1:$C$9,2,FALSE)</f>
        <v>3</v>
      </c>
      <c r="M1893">
        <f>Data_Sales[[#This Row],[Price]]*Data_Sales[[#This Row],[Quantity]]</f>
        <v>0</v>
      </c>
    </row>
    <row r="1894" spans="1:13" x14ac:dyDescent="0.35">
      <c r="A1894" t="s">
        <v>1931</v>
      </c>
      <c r="B1894" s="2">
        <v>44669</v>
      </c>
      <c r="C1894">
        <v>19</v>
      </c>
      <c r="D1894" t="s">
        <v>29</v>
      </c>
      <c r="E1894" t="s">
        <v>9</v>
      </c>
      <c r="F1894" t="s">
        <v>10</v>
      </c>
      <c r="G1894" t="s">
        <v>2044</v>
      </c>
      <c r="H1894">
        <v>69</v>
      </c>
      <c r="I1894">
        <v>0</v>
      </c>
      <c r="J1894" t="str">
        <f>VLOOKUP(Data_Sales[[#This Row],[Sales Person]],Data_Persons!$C$1:$D$9,2,FALSE)</f>
        <v>Jeff</v>
      </c>
      <c r="K1894">
        <f>INDEX(Data_Persons!$B$2:$D$10,MATCH(Data_Sales[[#This Row],[Sales Person]],Data_Persons!$C$2:$C$9,0),1)</f>
        <v>3</v>
      </c>
      <c r="L1894">
        <f>VLOOKUP(Data_Sales[[#This Row],[Manager]],Data_Persons!$A$1:$C$9,2,FALSE)</f>
        <v>3</v>
      </c>
      <c r="M1894">
        <f>Data_Sales[[#This Row],[Price]]*Data_Sales[[#This Row],[Quantity]]</f>
        <v>0</v>
      </c>
    </row>
    <row r="1895" spans="1:13" x14ac:dyDescent="0.35">
      <c r="A1895" t="s">
        <v>1932</v>
      </c>
      <c r="B1895" s="2">
        <v>44671</v>
      </c>
      <c r="C1895">
        <v>4</v>
      </c>
      <c r="D1895" t="s">
        <v>16</v>
      </c>
      <c r="E1895" t="s">
        <v>17</v>
      </c>
      <c r="F1895" t="s">
        <v>18</v>
      </c>
      <c r="G1895" t="s">
        <v>2044</v>
      </c>
      <c r="H1895">
        <v>69</v>
      </c>
      <c r="I1895">
        <v>0</v>
      </c>
      <c r="J1895" t="str">
        <f>VLOOKUP(Data_Sales[[#This Row],[Sales Person]],Data_Persons!$C$1:$D$9,2,FALSE)</f>
        <v>Jeff</v>
      </c>
      <c r="K1895">
        <f>INDEX(Data_Persons!$B$2:$D$10,MATCH(Data_Sales[[#This Row],[Sales Person]],Data_Persons!$C$2:$C$9,0),1)</f>
        <v>2</v>
      </c>
      <c r="L1895">
        <f>VLOOKUP(Data_Sales[[#This Row],[Manager]],Data_Persons!$A$1:$C$9,2,FALSE)</f>
        <v>3</v>
      </c>
      <c r="M1895">
        <f>Data_Sales[[#This Row],[Price]]*Data_Sales[[#This Row],[Quantity]]</f>
        <v>0</v>
      </c>
    </row>
    <row r="1896" spans="1:13" x14ac:dyDescent="0.35">
      <c r="A1896" t="s">
        <v>1933</v>
      </c>
      <c r="B1896" s="2">
        <v>44672</v>
      </c>
      <c r="C1896">
        <v>18</v>
      </c>
      <c r="D1896" t="s">
        <v>49</v>
      </c>
      <c r="E1896" t="s">
        <v>9</v>
      </c>
      <c r="F1896" t="s">
        <v>10</v>
      </c>
      <c r="G1896" t="s">
        <v>2044</v>
      </c>
      <c r="H1896">
        <v>69</v>
      </c>
      <c r="I1896">
        <v>2</v>
      </c>
      <c r="J1896" t="str">
        <f>VLOOKUP(Data_Sales[[#This Row],[Sales Person]],Data_Persons!$C$1:$D$9,2,FALSE)</f>
        <v>Jeff</v>
      </c>
      <c r="K1896">
        <f>INDEX(Data_Persons!$B$2:$D$10,MATCH(Data_Sales[[#This Row],[Sales Person]],Data_Persons!$C$2:$C$9,0),1)</f>
        <v>3</v>
      </c>
      <c r="L1896">
        <f>VLOOKUP(Data_Sales[[#This Row],[Manager]],Data_Persons!$A$1:$C$9,2,FALSE)</f>
        <v>3</v>
      </c>
      <c r="M1896">
        <f>Data_Sales[[#This Row],[Price]]*Data_Sales[[#This Row],[Quantity]]</f>
        <v>138</v>
      </c>
    </row>
    <row r="1897" spans="1:13" x14ac:dyDescent="0.35">
      <c r="A1897" t="s">
        <v>1934</v>
      </c>
      <c r="B1897" s="2">
        <v>44673</v>
      </c>
      <c r="C1897">
        <v>1</v>
      </c>
      <c r="D1897" t="s">
        <v>58</v>
      </c>
      <c r="E1897" t="s">
        <v>27</v>
      </c>
      <c r="F1897" t="s">
        <v>18</v>
      </c>
      <c r="G1897" t="s">
        <v>2044</v>
      </c>
      <c r="H1897">
        <v>69</v>
      </c>
      <c r="I1897">
        <v>5</v>
      </c>
      <c r="J1897" t="str">
        <f>VLOOKUP(Data_Sales[[#This Row],[Sales Person]],Data_Persons!$C$1:$D$9,2,FALSE)</f>
        <v>Sara</v>
      </c>
      <c r="K1897">
        <f>INDEX(Data_Persons!$B$2:$D$10,MATCH(Data_Sales[[#This Row],[Sales Person]],Data_Persons!$C$2:$C$9,0),1)</f>
        <v>2</v>
      </c>
      <c r="L1897">
        <f>VLOOKUP(Data_Sales[[#This Row],[Manager]],Data_Persons!$A$1:$C$9,2,FALSE)</f>
        <v>5</v>
      </c>
      <c r="M1897">
        <f>Data_Sales[[#This Row],[Price]]*Data_Sales[[#This Row],[Quantity]]</f>
        <v>345</v>
      </c>
    </row>
    <row r="1898" spans="1:13" x14ac:dyDescent="0.35">
      <c r="A1898" t="s">
        <v>1935</v>
      </c>
      <c r="B1898" s="2">
        <v>44674</v>
      </c>
      <c r="C1898">
        <v>6</v>
      </c>
      <c r="D1898" t="s">
        <v>12</v>
      </c>
      <c r="E1898" t="s">
        <v>13</v>
      </c>
      <c r="F1898" t="s">
        <v>14</v>
      </c>
      <c r="G1898" t="s">
        <v>2044</v>
      </c>
      <c r="H1898">
        <v>69</v>
      </c>
      <c r="I1898">
        <v>4</v>
      </c>
      <c r="J1898" t="str">
        <f>VLOOKUP(Data_Sales[[#This Row],[Sales Person]],Data_Persons!$C$1:$D$9,2,FALSE)</f>
        <v>Steve</v>
      </c>
      <c r="K1898">
        <f>INDEX(Data_Persons!$B$2:$D$10,MATCH(Data_Sales[[#This Row],[Sales Person]],Data_Persons!$C$2:$C$9,0),1)</f>
        <v>4</v>
      </c>
      <c r="L1898">
        <f>VLOOKUP(Data_Sales[[#This Row],[Manager]],Data_Persons!$A$1:$C$9,2,FALSE)</f>
        <v>4</v>
      </c>
      <c r="M1898">
        <f>Data_Sales[[#This Row],[Price]]*Data_Sales[[#This Row],[Quantity]]</f>
        <v>276</v>
      </c>
    </row>
    <row r="1899" spans="1:13" x14ac:dyDescent="0.35">
      <c r="A1899" t="s">
        <v>1936</v>
      </c>
      <c r="B1899" s="2">
        <v>44679</v>
      </c>
      <c r="C1899">
        <v>8</v>
      </c>
      <c r="D1899" t="s">
        <v>73</v>
      </c>
      <c r="E1899" t="s">
        <v>38</v>
      </c>
      <c r="F1899" t="s">
        <v>14</v>
      </c>
      <c r="G1899" t="s">
        <v>2044</v>
      </c>
      <c r="H1899">
        <v>69</v>
      </c>
      <c r="I1899">
        <v>8</v>
      </c>
      <c r="J1899" t="str">
        <f>VLOOKUP(Data_Sales[[#This Row],[Sales Person]],Data_Persons!$C$1:$D$9,2,FALSE)</f>
        <v>Philip</v>
      </c>
      <c r="K1899">
        <f>INDEX(Data_Persons!$B$2:$D$10,MATCH(Data_Sales[[#This Row],[Sales Person]],Data_Persons!$C$2:$C$9,0),1)</f>
        <v>8</v>
      </c>
      <c r="L1899">
        <f>VLOOKUP(Data_Sales[[#This Row],[Manager]],Data_Persons!$A$1:$C$9,2,FALSE)</f>
        <v>8</v>
      </c>
      <c r="M1899">
        <f>Data_Sales[[#This Row],[Price]]*Data_Sales[[#This Row],[Quantity]]</f>
        <v>552</v>
      </c>
    </row>
    <row r="1900" spans="1:13" x14ac:dyDescent="0.35">
      <c r="A1900" t="s">
        <v>1937</v>
      </c>
      <c r="B1900" s="2">
        <v>44681</v>
      </c>
      <c r="C1900">
        <v>20</v>
      </c>
      <c r="D1900" t="s">
        <v>8</v>
      </c>
      <c r="E1900" t="s">
        <v>35</v>
      </c>
      <c r="F1900" t="s">
        <v>10</v>
      </c>
      <c r="G1900" t="s">
        <v>2044</v>
      </c>
      <c r="H1900">
        <v>69</v>
      </c>
      <c r="I1900">
        <v>4</v>
      </c>
      <c r="J1900" t="str">
        <f>VLOOKUP(Data_Sales[[#This Row],[Sales Person]],Data_Persons!$C$1:$D$9,2,FALSE)</f>
        <v>Jeff</v>
      </c>
      <c r="K1900">
        <f>INDEX(Data_Persons!$B$2:$D$10,MATCH(Data_Sales[[#This Row],[Sales Person]],Data_Persons!$C$2:$C$9,0),1)</f>
        <v>5</v>
      </c>
      <c r="L1900">
        <f>VLOOKUP(Data_Sales[[#This Row],[Manager]],Data_Persons!$A$1:$C$9,2,FALSE)</f>
        <v>3</v>
      </c>
      <c r="M1900">
        <f>Data_Sales[[#This Row],[Price]]*Data_Sales[[#This Row],[Quantity]]</f>
        <v>276</v>
      </c>
    </row>
    <row r="1901" spans="1:13" x14ac:dyDescent="0.35">
      <c r="A1901" t="s">
        <v>1938</v>
      </c>
      <c r="B1901" s="2">
        <v>44683</v>
      </c>
      <c r="C1901">
        <v>1</v>
      </c>
      <c r="D1901" t="s">
        <v>58</v>
      </c>
      <c r="E1901" t="s">
        <v>17</v>
      </c>
      <c r="F1901" t="s">
        <v>18</v>
      </c>
      <c r="G1901" t="s">
        <v>2044</v>
      </c>
      <c r="H1901">
        <v>69</v>
      </c>
      <c r="I1901">
        <v>9</v>
      </c>
      <c r="J1901" t="str">
        <f>VLOOKUP(Data_Sales[[#This Row],[Sales Person]],Data_Persons!$C$1:$D$9,2,FALSE)</f>
        <v>Jeff</v>
      </c>
      <c r="K1901">
        <f>INDEX(Data_Persons!$B$2:$D$10,MATCH(Data_Sales[[#This Row],[Sales Person]],Data_Persons!$C$2:$C$9,0),1)</f>
        <v>2</v>
      </c>
      <c r="L1901">
        <f>VLOOKUP(Data_Sales[[#This Row],[Manager]],Data_Persons!$A$1:$C$9,2,FALSE)</f>
        <v>3</v>
      </c>
      <c r="M1901">
        <f>Data_Sales[[#This Row],[Price]]*Data_Sales[[#This Row],[Quantity]]</f>
        <v>621</v>
      </c>
    </row>
    <row r="1902" spans="1:13" x14ac:dyDescent="0.35">
      <c r="A1902" t="s">
        <v>1939</v>
      </c>
      <c r="B1902" s="2">
        <v>44684</v>
      </c>
      <c r="C1902">
        <v>17</v>
      </c>
      <c r="D1902" t="s">
        <v>60</v>
      </c>
      <c r="E1902" t="s">
        <v>9</v>
      </c>
      <c r="F1902" t="s">
        <v>10</v>
      </c>
      <c r="G1902" t="s">
        <v>2044</v>
      </c>
      <c r="H1902">
        <v>69</v>
      </c>
      <c r="I1902">
        <v>5</v>
      </c>
      <c r="J1902" t="str">
        <f>VLOOKUP(Data_Sales[[#This Row],[Sales Person]],Data_Persons!$C$1:$D$9,2,FALSE)</f>
        <v>Jeff</v>
      </c>
      <c r="K1902">
        <f>INDEX(Data_Persons!$B$2:$D$10,MATCH(Data_Sales[[#This Row],[Sales Person]],Data_Persons!$C$2:$C$9,0),1)</f>
        <v>3</v>
      </c>
      <c r="L1902">
        <f>VLOOKUP(Data_Sales[[#This Row],[Manager]],Data_Persons!$A$1:$C$9,2,FALSE)</f>
        <v>3</v>
      </c>
      <c r="M1902">
        <f>Data_Sales[[#This Row],[Price]]*Data_Sales[[#This Row],[Quantity]]</f>
        <v>345</v>
      </c>
    </row>
    <row r="1903" spans="1:13" x14ac:dyDescent="0.35">
      <c r="A1903" t="s">
        <v>1940</v>
      </c>
      <c r="B1903" s="2">
        <v>44684</v>
      </c>
      <c r="C1903">
        <v>3</v>
      </c>
      <c r="D1903" t="s">
        <v>26</v>
      </c>
      <c r="E1903" t="s">
        <v>17</v>
      </c>
      <c r="F1903" t="s">
        <v>18</v>
      </c>
      <c r="G1903" t="s">
        <v>2044</v>
      </c>
      <c r="H1903">
        <v>69</v>
      </c>
      <c r="I1903">
        <v>8</v>
      </c>
      <c r="J1903" t="str">
        <f>VLOOKUP(Data_Sales[[#This Row],[Sales Person]],Data_Persons!$C$1:$D$9,2,FALSE)</f>
        <v>Jeff</v>
      </c>
      <c r="K1903">
        <f>INDEX(Data_Persons!$B$2:$D$10,MATCH(Data_Sales[[#This Row],[Sales Person]],Data_Persons!$C$2:$C$9,0),1)</f>
        <v>2</v>
      </c>
      <c r="L1903">
        <f>VLOOKUP(Data_Sales[[#This Row],[Manager]],Data_Persons!$A$1:$C$9,2,FALSE)</f>
        <v>3</v>
      </c>
      <c r="M1903">
        <f>Data_Sales[[#This Row],[Price]]*Data_Sales[[#This Row],[Quantity]]</f>
        <v>552</v>
      </c>
    </row>
    <row r="1904" spans="1:13" x14ac:dyDescent="0.35">
      <c r="A1904" t="s">
        <v>1941</v>
      </c>
      <c r="B1904" s="2">
        <v>44685</v>
      </c>
      <c r="C1904">
        <v>14</v>
      </c>
      <c r="D1904" t="s">
        <v>62</v>
      </c>
      <c r="E1904" t="s">
        <v>33</v>
      </c>
      <c r="F1904" t="s">
        <v>24</v>
      </c>
      <c r="G1904" t="s">
        <v>2044</v>
      </c>
      <c r="H1904">
        <v>69</v>
      </c>
      <c r="I1904">
        <v>9</v>
      </c>
      <c r="J1904" t="str">
        <f>VLOOKUP(Data_Sales[[#This Row],[Sales Person]],Data_Persons!$C$1:$D$9,2,FALSE)</f>
        <v>Steve</v>
      </c>
      <c r="K1904">
        <f>INDEX(Data_Persons!$B$2:$D$10,MATCH(Data_Sales[[#This Row],[Sales Person]],Data_Persons!$C$2:$C$9,0),1)</f>
        <v>6</v>
      </c>
      <c r="L1904">
        <f>VLOOKUP(Data_Sales[[#This Row],[Manager]],Data_Persons!$A$1:$C$9,2,FALSE)</f>
        <v>4</v>
      </c>
      <c r="M1904">
        <f>Data_Sales[[#This Row],[Price]]*Data_Sales[[#This Row],[Quantity]]</f>
        <v>621</v>
      </c>
    </row>
    <row r="1905" spans="1:13" x14ac:dyDescent="0.35">
      <c r="A1905" t="s">
        <v>1942</v>
      </c>
      <c r="B1905" s="2">
        <v>44687</v>
      </c>
      <c r="C1905">
        <v>15</v>
      </c>
      <c r="D1905" t="s">
        <v>46</v>
      </c>
      <c r="E1905" t="s">
        <v>33</v>
      </c>
      <c r="F1905" t="s">
        <v>24</v>
      </c>
      <c r="G1905" t="s">
        <v>2044</v>
      </c>
      <c r="H1905">
        <v>69</v>
      </c>
      <c r="I1905">
        <v>9</v>
      </c>
      <c r="J1905" t="str">
        <f>VLOOKUP(Data_Sales[[#This Row],[Sales Person]],Data_Persons!$C$1:$D$9,2,FALSE)</f>
        <v>Steve</v>
      </c>
      <c r="K1905">
        <f>INDEX(Data_Persons!$B$2:$D$10,MATCH(Data_Sales[[#This Row],[Sales Person]],Data_Persons!$C$2:$C$9,0),1)</f>
        <v>6</v>
      </c>
      <c r="L1905">
        <f>VLOOKUP(Data_Sales[[#This Row],[Manager]],Data_Persons!$A$1:$C$9,2,FALSE)</f>
        <v>4</v>
      </c>
      <c r="M1905">
        <f>Data_Sales[[#This Row],[Price]]*Data_Sales[[#This Row],[Quantity]]</f>
        <v>621</v>
      </c>
    </row>
    <row r="1906" spans="1:13" x14ac:dyDescent="0.35">
      <c r="A1906" t="s">
        <v>1943</v>
      </c>
      <c r="B1906" s="2">
        <v>44688</v>
      </c>
      <c r="C1906">
        <v>3</v>
      </c>
      <c r="D1906" t="s">
        <v>26</v>
      </c>
      <c r="E1906" t="s">
        <v>27</v>
      </c>
      <c r="F1906" t="s">
        <v>18</v>
      </c>
      <c r="G1906" t="s">
        <v>2044</v>
      </c>
      <c r="H1906">
        <v>69</v>
      </c>
      <c r="I1906">
        <v>6</v>
      </c>
      <c r="J1906" t="str">
        <f>VLOOKUP(Data_Sales[[#This Row],[Sales Person]],Data_Persons!$C$1:$D$9,2,FALSE)</f>
        <v>Sara</v>
      </c>
      <c r="K1906">
        <f>INDEX(Data_Persons!$B$2:$D$10,MATCH(Data_Sales[[#This Row],[Sales Person]],Data_Persons!$C$2:$C$9,0),1)</f>
        <v>2</v>
      </c>
      <c r="L1906">
        <f>VLOOKUP(Data_Sales[[#This Row],[Manager]],Data_Persons!$A$1:$C$9,2,FALSE)</f>
        <v>5</v>
      </c>
      <c r="M1906">
        <f>Data_Sales[[#This Row],[Price]]*Data_Sales[[#This Row],[Quantity]]</f>
        <v>414</v>
      </c>
    </row>
    <row r="1907" spans="1:13" x14ac:dyDescent="0.35">
      <c r="A1907" t="s">
        <v>1944</v>
      </c>
      <c r="B1907" s="2">
        <v>44690</v>
      </c>
      <c r="C1907">
        <v>18</v>
      </c>
      <c r="D1907" t="s">
        <v>49</v>
      </c>
      <c r="E1907" t="s">
        <v>9</v>
      </c>
      <c r="F1907" t="s">
        <v>10</v>
      </c>
      <c r="G1907" t="s">
        <v>2044</v>
      </c>
      <c r="H1907">
        <v>69</v>
      </c>
      <c r="I1907">
        <v>4</v>
      </c>
      <c r="J1907" t="str">
        <f>VLOOKUP(Data_Sales[[#This Row],[Sales Person]],Data_Persons!$C$1:$D$9,2,FALSE)</f>
        <v>Jeff</v>
      </c>
      <c r="K1907">
        <f>INDEX(Data_Persons!$B$2:$D$10,MATCH(Data_Sales[[#This Row],[Sales Person]],Data_Persons!$C$2:$C$9,0),1)</f>
        <v>3</v>
      </c>
      <c r="L1907">
        <f>VLOOKUP(Data_Sales[[#This Row],[Manager]],Data_Persons!$A$1:$C$9,2,FALSE)</f>
        <v>3</v>
      </c>
      <c r="M1907">
        <f>Data_Sales[[#This Row],[Price]]*Data_Sales[[#This Row],[Quantity]]</f>
        <v>276</v>
      </c>
    </row>
    <row r="1908" spans="1:13" x14ac:dyDescent="0.35">
      <c r="A1908" t="s">
        <v>1945</v>
      </c>
      <c r="B1908" s="2">
        <v>44690</v>
      </c>
      <c r="C1908">
        <v>1</v>
      </c>
      <c r="D1908" t="s">
        <v>58</v>
      </c>
      <c r="E1908" t="s">
        <v>17</v>
      </c>
      <c r="F1908" t="s">
        <v>18</v>
      </c>
      <c r="G1908" t="s">
        <v>2044</v>
      </c>
      <c r="H1908">
        <v>69</v>
      </c>
      <c r="I1908">
        <v>1</v>
      </c>
      <c r="J1908" t="str">
        <f>VLOOKUP(Data_Sales[[#This Row],[Sales Person]],Data_Persons!$C$1:$D$9,2,FALSE)</f>
        <v>Jeff</v>
      </c>
      <c r="K1908">
        <f>INDEX(Data_Persons!$B$2:$D$10,MATCH(Data_Sales[[#This Row],[Sales Person]],Data_Persons!$C$2:$C$9,0),1)</f>
        <v>2</v>
      </c>
      <c r="L1908">
        <f>VLOOKUP(Data_Sales[[#This Row],[Manager]],Data_Persons!$A$1:$C$9,2,FALSE)</f>
        <v>3</v>
      </c>
      <c r="M1908">
        <f>Data_Sales[[#This Row],[Price]]*Data_Sales[[#This Row],[Quantity]]</f>
        <v>69</v>
      </c>
    </row>
    <row r="1909" spans="1:13" x14ac:dyDescent="0.35">
      <c r="A1909" t="s">
        <v>1946</v>
      </c>
      <c r="B1909" s="2">
        <v>44690</v>
      </c>
      <c r="C1909">
        <v>7</v>
      </c>
      <c r="D1909" t="s">
        <v>40</v>
      </c>
      <c r="E1909" t="s">
        <v>38</v>
      </c>
      <c r="F1909" t="s">
        <v>14</v>
      </c>
      <c r="G1909" t="s">
        <v>2044</v>
      </c>
      <c r="H1909">
        <v>69</v>
      </c>
      <c r="I1909">
        <v>5</v>
      </c>
      <c r="J1909" t="str">
        <f>VLOOKUP(Data_Sales[[#This Row],[Sales Person]],Data_Persons!$C$1:$D$9,2,FALSE)</f>
        <v>Philip</v>
      </c>
      <c r="K1909">
        <f>INDEX(Data_Persons!$B$2:$D$10,MATCH(Data_Sales[[#This Row],[Sales Person]],Data_Persons!$C$2:$C$9,0),1)</f>
        <v>8</v>
      </c>
      <c r="L1909">
        <f>VLOOKUP(Data_Sales[[#This Row],[Manager]],Data_Persons!$A$1:$C$9,2,FALSE)</f>
        <v>8</v>
      </c>
      <c r="M1909">
        <f>Data_Sales[[#This Row],[Price]]*Data_Sales[[#This Row],[Quantity]]</f>
        <v>345</v>
      </c>
    </row>
    <row r="1910" spans="1:13" x14ac:dyDescent="0.35">
      <c r="A1910" t="s">
        <v>1947</v>
      </c>
      <c r="B1910" s="2">
        <v>44691</v>
      </c>
      <c r="C1910">
        <v>3</v>
      </c>
      <c r="D1910" t="s">
        <v>26</v>
      </c>
      <c r="E1910" t="s">
        <v>27</v>
      </c>
      <c r="F1910" t="s">
        <v>18</v>
      </c>
      <c r="G1910" t="s">
        <v>2044</v>
      </c>
      <c r="H1910">
        <v>69</v>
      </c>
      <c r="I1910">
        <v>6</v>
      </c>
      <c r="J1910" t="str">
        <f>VLOOKUP(Data_Sales[[#This Row],[Sales Person]],Data_Persons!$C$1:$D$9,2,FALSE)</f>
        <v>Sara</v>
      </c>
      <c r="K1910">
        <f>INDEX(Data_Persons!$B$2:$D$10,MATCH(Data_Sales[[#This Row],[Sales Person]],Data_Persons!$C$2:$C$9,0),1)</f>
        <v>2</v>
      </c>
      <c r="L1910">
        <f>VLOOKUP(Data_Sales[[#This Row],[Manager]],Data_Persons!$A$1:$C$9,2,FALSE)</f>
        <v>5</v>
      </c>
      <c r="M1910">
        <f>Data_Sales[[#This Row],[Price]]*Data_Sales[[#This Row],[Quantity]]</f>
        <v>414</v>
      </c>
    </row>
    <row r="1911" spans="1:13" x14ac:dyDescent="0.35">
      <c r="A1911" t="s">
        <v>1948</v>
      </c>
      <c r="B1911" s="2">
        <v>44698</v>
      </c>
      <c r="C1911">
        <v>13</v>
      </c>
      <c r="D1911" t="s">
        <v>32</v>
      </c>
      <c r="E1911" t="s">
        <v>33</v>
      </c>
      <c r="F1911" t="s">
        <v>24</v>
      </c>
      <c r="G1911" t="s">
        <v>2044</v>
      </c>
      <c r="H1911">
        <v>69</v>
      </c>
      <c r="I1911">
        <v>0</v>
      </c>
      <c r="J1911" t="str">
        <f>VLOOKUP(Data_Sales[[#This Row],[Sales Person]],Data_Persons!$C$1:$D$9,2,FALSE)</f>
        <v>Steve</v>
      </c>
      <c r="K1911">
        <f>INDEX(Data_Persons!$B$2:$D$10,MATCH(Data_Sales[[#This Row],[Sales Person]],Data_Persons!$C$2:$C$9,0),1)</f>
        <v>6</v>
      </c>
      <c r="L1911">
        <f>VLOOKUP(Data_Sales[[#This Row],[Manager]],Data_Persons!$A$1:$C$9,2,FALSE)</f>
        <v>4</v>
      </c>
      <c r="M1911">
        <f>Data_Sales[[#This Row],[Price]]*Data_Sales[[#This Row],[Quantity]]</f>
        <v>0</v>
      </c>
    </row>
    <row r="1912" spans="1:13" x14ac:dyDescent="0.35">
      <c r="A1912" t="s">
        <v>1949</v>
      </c>
      <c r="B1912" s="2">
        <v>44698</v>
      </c>
      <c r="C1912">
        <v>1</v>
      </c>
      <c r="D1912" t="s">
        <v>58</v>
      </c>
      <c r="E1912" t="s">
        <v>27</v>
      </c>
      <c r="F1912" t="s">
        <v>18</v>
      </c>
      <c r="G1912" t="s">
        <v>2044</v>
      </c>
      <c r="H1912">
        <v>69</v>
      </c>
      <c r="I1912">
        <v>7</v>
      </c>
      <c r="J1912" t="str">
        <f>VLOOKUP(Data_Sales[[#This Row],[Sales Person]],Data_Persons!$C$1:$D$9,2,FALSE)</f>
        <v>Sara</v>
      </c>
      <c r="K1912">
        <f>INDEX(Data_Persons!$B$2:$D$10,MATCH(Data_Sales[[#This Row],[Sales Person]],Data_Persons!$C$2:$C$9,0),1)</f>
        <v>2</v>
      </c>
      <c r="L1912">
        <f>VLOOKUP(Data_Sales[[#This Row],[Manager]],Data_Persons!$A$1:$C$9,2,FALSE)</f>
        <v>5</v>
      </c>
      <c r="M1912">
        <f>Data_Sales[[#This Row],[Price]]*Data_Sales[[#This Row],[Quantity]]</f>
        <v>483</v>
      </c>
    </row>
    <row r="1913" spans="1:13" x14ac:dyDescent="0.35">
      <c r="A1913" t="s">
        <v>1950</v>
      </c>
      <c r="B1913" s="2">
        <v>44702</v>
      </c>
      <c r="C1913">
        <v>17</v>
      </c>
      <c r="D1913" t="s">
        <v>60</v>
      </c>
      <c r="E1913" t="s">
        <v>9</v>
      </c>
      <c r="F1913" t="s">
        <v>10</v>
      </c>
      <c r="G1913" t="s">
        <v>2044</v>
      </c>
      <c r="H1913">
        <v>69</v>
      </c>
      <c r="I1913">
        <v>2</v>
      </c>
      <c r="J1913" t="str">
        <f>VLOOKUP(Data_Sales[[#This Row],[Sales Person]],Data_Persons!$C$1:$D$9,2,FALSE)</f>
        <v>Jeff</v>
      </c>
      <c r="K1913">
        <f>INDEX(Data_Persons!$B$2:$D$10,MATCH(Data_Sales[[#This Row],[Sales Person]],Data_Persons!$C$2:$C$9,0),1)</f>
        <v>3</v>
      </c>
      <c r="L1913">
        <f>VLOOKUP(Data_Sales[[#This Row],[Manager]],Data_Persons!$A$1:$C$9,2,FALSE)</f>
        <v>3</v>
      </c>
      <c r="M1913">
        <f>Data_Sales[[#This Row],[Price]]*Data_Sales[[#This Row],[Quantity]]</f>
        <v>138</v>
      </c>
    </row>
    <row r="1914" spans="1:13" x14ac:dyDescent="0.35">
      <c r="A1914" t="s">
        <v>1951</v>
      </c>
      <c r="B1914" s="2">
        <v>44703</v>
      </c>
      <c r="C1914">
        <v>8</v>
      </c>
      <c r="D1914" t="s">
        <v>73</v>
      </c>
      <c r="E1914" t="s">
        <v>13</v>
      </c>
      <c r="F1914" t="s">
        <v>14</v>
      </c>
      <c r="G1914" t="s">
        <v>2044</v>
      </c>
      <c r="H1914">
        <v>69</v>
      </c>
      <c r="I1914">
        <v>2</v>
      </c>
      <c r="J1914" t="str">
        <f>VLOOKUP(Data_Sales[[#This Row],[Sales Person]],Data_Persons!$C$1:$D$9,2,FALSE)</f>
        <v>Steve</v>
      </c>
      <c r="K1914">
        <f>INDEX(Data_Persons!$B$2:$D$10,MATCH(Data_Sales[[#This Row],[Sales Person]],Data_Persons!$C$2:$C$9,0),1)</f>
        <v>4</v>
      </c>
      <c r="L1914">
        <f>VLOOKUP(Data_Sales[[#This Row],[Manager]],Data_Persons!$A$1:$C$9,2,FALSE)</f>
        <v>4</v>
      </c>
      <c r="M1914">
        <f>Data_Sales[[#This Row],[Price]]*Data_Sales[[#This Row],[Quantity]]</f>
        <v>138</v>
      </c>
    </row>
    <row r="1915" spans="1:13" x14ac:dyDescent="0.35">
      <c r="A1915" t="s">
        <v>1952</v>
      </c>
      <c r="B1915" s="2">
        <v>44703</v>
      </c>
      <c r="C1915">
        <v>14</v>
      </c>
      <c r="D1915" t="s">
        <v>62</v>
      </c>
      <c r="E1915" t="s">
        <v>23</v>
      </c>
      <c r="F1915" t="s">
        <v>24</v>
      </c>
      <c r="G1915" t="s">
        <v>2044</v>
      </c>
      <c r="H1915">
        <v>69</v>
      </c>
      <c r="I1915">
        <v>9</v>
      </c>
      <c r="J1915" t="str">
        <f>VLOOKUP(Data_Sales[[#This Row],[Sales Person]],Data_Persons!$C$1:$D$9,2,FALSE)</f>
        <v>Sara</v>
      </c>
      <c r="K1915">
        <f>INDEX(Data_Persons!$B$2:$D$10,MATCH(Data_Sales[[#This Row],[Sales Person]],Data_Persons!$C$2:$C$9,0),1)</f>
        <v>5</v>
      </c>
      <c r="L1915">
        <f>VLOOKUP(Data_Sales[[#This Row],[Manager]],Data_Persons!$A$1:$C$9,2,FALSE)</f>
        <v>5</v>
      </c>
      <c r="M1915">
        <f>Data_Sales[[#This Row],[Price]]*Data_Sales[[#This Row],[Quantity]]</f>
        <v>621</v>
      </c>
    </row>
    <row r="1916" spans="1:13" x14ac:dyDescent="0.35">
      <c r="A1916" t="s">
        <v>1953</v>
      </c>
      <c r="B1916" s="2">
        <v>44706</v>
      </c>
      <c r="C1916">
        <v>7</v>
      </c>
      <c r="D1916" t="s">
        <v>40</v>
      </c>
      <c r="E1916" t="s">
        <v>13</v>
      </c>
      <c r="F1916" t="s">
        <v>14</v>
      </c>
      <c r="G1916" t="s">
        <v>2044</v>
      </c>
      <c r="H1916">
        <v>69</v>
      </c>
      <c r="I1916">
        <v>3</v>
      </c>
      <c r="J1916" t="str">
        <f>VLOOKUP(Data_Sales[[#This Row],[Sales Person]],Data_Persons!$C$1:$D$9,2,FALSE)</f>
        <v>Steve</v>
      </c>
      <c r="K1916">
        <f>INDEX(Data_Persons!$B$2:$D$10,MATCH(Data_Sales[[#This Row],[Sales Person]],Data_Persons!$C$2:$C$9,0),1)</f>
        <v>4</v>
      </c>
      <c r="L1916">
        <f>VLOOKUP(Data_Sales[[#This Row],[Manager]],Data_Persons!$A$1:$C$9,2,FALSE)</f>
        <v>4</v>
      </c>
      <c r="M1916">
        <f>Data_Sales[[#This Row],[Price]]*Data_Sales[[#This Row],[Quantity]]</f>
        <v>207</v>
      </c>
    </row>
    <row r="1917" spans="1:13" x14ac:dyDescent="0.35">
      <c r="A1917" t="s">
        <v>1954</v>
      </c>
      <c r="B1917" s="2">
        <v>44706</v>
      </c>
      <c r="C1917">
        <v>9</v>
      </c>
      <c r="D1917" t="s">
        <v>37</v>
      </c>
      <c r="E1917" t="s">
        <v>38</v>
      </c>
      <c r="F1917" t="s">
        <v>14</v>
      </c>
      <c r="G1917" t="s">
        <v>2044</v>
      </c>
      <c r="H1917">
        <v>69</v>
      </c>
      <c r="I1917">
        <v>0</v>
      </c>
      <c r="J1917" t="str">
        <f>VLOOKUP(Data_Sales[[#This Row],[Sales Person]],Data_Persons!$C$1:$D$9,2,FALSE)</f>
        <v>Philip</v>
      </c>
      <c r="K1917">
        <f>INDEX(Data_Persons!$B$2:$D$10,MATCH(Data_Sales[[#This Row],[Sales Person]],Data_Persons!$C$2:$C$9,0),1)</f>
        <v>8</v>
      </c>
      <c r="L1917">
        <f>VLOOKUP(Data_Sales[[#This Row],[Manager]],Data_Persons!$A$1:$C$9,2,FALSE)</f>
        <v>8</v>
      </c>
      <c r="M1917">
        <f>Data_Sales[[#This Row],[Price]]*Data_Sales[[#This Row],[Quantity]]</f>
        <v>0</v>
      </c>
    </row>
    <row r="1918" spans="1:13" x14ac:dyDescent="0.35">
      <c r="A1918" t="s">
        <v>1955</v>
      </c>
      <c r="B1918" s="2">
        <v>44707</v>
      </c>
      <c r="C1918">
        <v>7</v>
      </c>
      <c r="D1918" t="s">
        <v>40</v>
      </c>
      <c r="E1918" t="s">
        <v>13</v>
      </c>
      <c r="F1918" t="s">
        <v>14</v>
      </c>
      <c r="G1918" t="s">
        <v>2044</v>
      </c>
      <c r="H1918">
        <v>69</v>
      </c>
      <c r="I1918">
        <v>3</v>
      </c>
      <c r="J1918" t="str">
        <f>VLOOKUP(Data_Sales[[#This Row],[Sales Person]],Data_Persons!$C$1:$D$9,2,FALSE)</f>
        <v>Steve</v>
      </c>
      <c r="K1918">
        <f>INDEX(Data_Persons!$B$2:$D$10,MATCH(Data_Sales[[#This Row],[Sales Person]],Data_Persons!$C$2:$C$9,0),1)</f>
        <v>4</v>
      </c>
      <c r="L1918">
        <f>VLOOKUP(Data_Sales[[#This Row],[Manager]],Data_Persons!$A$1:$C$9,2,FALSE)</f>
        <v>4</v>
      </c>
      <c r="M1918">
        <f>Data_Sales[[#This Row],[Price]]*Data_Sales[[#This Row],[Quantity]]</f>
        <v>207</v>
      </c>
    </row>
    <row r="1919" spans="1:13" x14ac:dyDescent="0.35">
      <c r="A1919" t="s">
        <v>1956</v>
      </c>
      <c r="B1919" s="2">
        <v>44707</v>
      </c>
      <c r="C1919">
        <v>16</v>
      </c>
      <c r="D1919" t="s">
        <v>89</v>
      </c>
      <c r="E1919" t="s">
        <v>9</v>
      </c>
      <c r="F1919" t="s">
        <v>10</v>
      </c>
      <c r="G1919" t="s">
        <v>2044</v>
      </c>
      <c r="H1919">
        <v>69</v>
      </c>
      <c r="I1919">
        <v>5</v>
      </c>
      <c r="J1919" t="str">
        <f>VLOOKUP(Data_Sales[[#This Row],[Sales Person]],Data_Persons!$C$1:$D$9,2,FALSE)</f>
        <v>Jeff</v>
      </c>
      <c r="K1919">
        <f>INDEX(Data_Persons!$B$2:$D$10,MATCH(Data_Sales[[#This Row],[Sales Person]],Data_Persons!$C$2:$C$9,0),1)</f>
        <v>3</v>
      </c>
      <c r="L1919">
        <f>VLOOKUP(Data_Sales[[#This Row],[Manager]],Data_Persons!$A$1:$C$9,2,FALSE)</f>
        <v>3</v>
      </c>
      <c r="M1919">
        <f>Data_Sales[[#This Row],[Price]]*Data_Sales[[#This Row],[Quantity]]</f>
        <v>345</v>
      </c>
    </row>
    <row r="1920" spans="1:13" x14ac:dyDescent="0.35">
      <c r="A1920" t="s">
        <v>1957</v>
      </c>
      <c r="B1920" s="2">
        <v>44710</v>
      </c>
      <c r="C1920">
        <v>16</v>
      </c>
      <c r="D1920" t="s">
        <v>89</v>
      </c>
      <c r="E1920" t="s">
        <v>35</v>
      </c>
      <c r="F1920" t="s">
        <v>10</v>
      </c>
      <c r="G1920" t="s">
        <v>2044</v>
      </c>
      <c r="H1920">
        <v>69</v>
      </c>
      <c r="I1920">
        <v>1</v>
      </c>
      <c r="J1920" t="str">
        <f>VLOOKUP(Data_Sales[[#This Row],[Sales Person]],Data_Persons!$C$1:$D$9,2,FALSE)</f>
        <v>Jeff</v>
      </c>
      <c r="K1920">
        <f>INDEX(Data_Persons!$B$2:$D$10,MATCH(Data_Sales[[#This Row],[Sales Person]],Data_Persons!$C$2:$C$9,0),1)</f>
        <v>5</v>
      </c>
      <c r="L1920">
        <f>VLOOKUP(Data_Sales[[#This Row],[Manager]],Data_Persons!$A$1:$C$9,2,FALSE)</f>
        <v>3</v>
      </c>
      <c r="M1920">
        <f>Data_Sales[[#This Row],[Price]]*Data_Sales[[#This Row],[Quantity]]</f>
        <v>69</v>
      </c>
    </row>
    <row r="1921" spans="1:13" x14ac:dyDescent="0.35">
      <c r="A1921" t="s">
        <v>1958</v>
      </c>
      <c r="B1921" s="2">
        <v>44712</v>
      </c>
      <c r="C1921">
        <v>18</v>
      </c>
      <c r="D1921" t="s">
        <v>49</v>
      </c>
      <c r="E1921" t="s">
        <v>9</v>
      </c>
      <c r="F1921" t="s">
        <v>10</v>
      </c>
      <c r="G1921" t="s">
        <v>2044</v>
      </c>
      <c r="H1921">
        <v>69</v>
      </c>
      <c r="I1921">
        <v>4</v>
      </c>
      <c r="J1921" t="str">
        <f>VLOOKUP(Data_Sales[[#This Row],[Sales Person]],Data_Persons!$C$1:$D$9,2,FALSE)</f>
        <v>Jeff</v>
      </c>
      <c r="K1921">
        <f>INDEX(Data_Persons!$B$2:$D$10,MATCH(Data_Sales[[#This Row],[Sales Person]],Data_Persons!$C$2:$C$9,0),1)</f>
        <v>3</v>
      </c>
      <c r="L1921">
        <f>VLOOKUP(Data_Sales[[#This Row],[Manager]],Data_Persons!$A$1:$C$9,2,FALSE)</f>
        <v>3</v>
      </c>
      <c r="M1921">
        <f>Data_Sales[[#This Row],[Price]]*Data_Sales[[#This Row],[Quantity]]</f>
        <v>276</v>
      </c>
    </row>
    <row r="1922" spans="1:13" x14ac:dyDescent="0.35">
      <c r="A1922" t="s">
        <v>1959</v>
      </c>
      <c r="B1922" s="2">
        <v>44714</v>
      </c>
      <c r="C1922">
        <v>3</v>
      </c>
      <c r="D1922" t="s">
        <v>26</v>
      </c>
      <c r="E1922" t="s">
        <v>27</v>
      </c>
      <c r="F1922" t="s">
        <v>18</v>
      </c>
      <c r="G1922" t="s">
        <v>2044</v>
      </c>
      <c r="H1922">
        <v>69</v>
      </c>
      <c r="I1922">
        <v>6</v>
      </c>
      <c r="J1922" t="str">
        <f>VLOOKUP(Data_Sales[[#This Row],[Sales Person]],Data_Persons!$C$1:$D$9,2,FALSE)</f>
        <v>Sara</v>
      </c>
      <c r="K1922">
        <f>INDEX(Data_Persons!$B$2:$D$10,MATCH(Data_Sales[[#This Row],[Sales Person]],Data_Persons!$C$2:$C$9,0),1)</f>
        <v>2</v>
      </c>
      <c r="L1922">
        <f>VLOOKUP(Data_Sales[[#This Row],[Manager]],Data_Persons!$A$1:$C$9,2,FALSE)</f>
        <v>5</v>
      </c>
      <c r="M1922">
        <f>Data_Sales[[#This Row],[Price]]*Data_Sales[[#This Row],[Quantity]]</f>
        <v>414</v>
      </c>
    </row>
    <row r="1923" spans="1:13" x14ac:dyDescent="0.35">
      <c r="A1923" t="s">
        <v>1960</v>
      </c>
      <c r="B1923" s="2">
        <v>44714</v>
      </c>
      <c r="C1923">
        <v>10</v>
      </c>
      <c r="D1923" t="s">
        <v>65</v>
      </c>
      <c r="E1923" t="s">
        <v>13</v>
      </c>
      <c r="F1923" t="s">
        <v>14</v>
      </c>
      <c r="G1923" t="s">
        <v>2044</v>
      </c>
      <c r="H1923">
        <v>69</v>
      </c>
      <c r="I1923">
        <v>4</v>
      </c>
      <c r="J1923" t="str">
        <f>VLOOKUP(Data_Sales[[#This Row],[Sales Person]],Data_Persons!$C$1:$D$9,2,FALSE)</f>
        <v>Steve</v>
      </c>
      <c r="K1923">
        <f>INDEX(Data_Persons!$B$2:$D$10,MATCH(Data_Sales[[#This Row],[Sales Person]],Data_Persons!$C$2:$C$9,0),1)</f>
        <v>4</v>
      </c>
      <c r="L1923">
        <f>VLOOKUP(Data_Sales[[#This Row],[Manager]],Data_Persons!$A$1:$C$9,2,FALSE)</f>
        <v>4</v>
      </c>
      <c r="M1923">
        <f>Data_Sales[[#This Row],[Price]]*Data_Sales[[#This Row],[Quantity]]</f>
        <v>276</v>
      </c>
    </row>
    <row r="1924" spans="1:13" x14ac:dyDescent="0.35">
      <c r="A1924" t="s">
        <v>1961</v>
      </c>
      <c r="B1924" s="2">
        <v>44715</v>
      </c>
      <c r="C1924">
        <v>19</v>
      </c>
      <c r="D1924" t="s">
        <v>29</v>
      </c>
      <c r="E1924" t="s">
        <v>9</v>
      </c>
      <c r="F1924" t="s">
        <v>10</v>
      </c>
      <c r="G1924" t="s">
        <v>2044</v>
      </c>
      <c r="H1924">
        <v>69</v>
      </c>
      <c r="I1924">
        <v>1</v>
      </c>
      <c r="J1924" t="str">
        <f>VLOOKUP(Data_Sales[[#This Row],[Sales Person]],Data_Persons!$C$1:$D$9,2,FALSE)</f>
        <v>Jeff</v>
      </c>
      <c r="K1924">
        <f>INDEX(Data_Persons!$B$2:$D$10,MATCH(Data_Sales[[#This Row],[Sales Person]],Data_Persons!$C$2:$C$9,0),1)</f>
        <v>3</v>
      </c>
      <c r="L1924">
        <f>VLOOKUP(Data_Sales[[#This Row],[Manager]],Data_Persons!$A$1:$C$9,2,FALSE)</f>
        <v>3</v>
      </c>
      <c r="M1924">
        <f>Data_Sales[[#This Row],[Price]]*Data_Sales[[#This Row],[Quantity]]</f>
        <v>69</v>
      </c>
    </row>
    <row r="1925" spans="1:13" x14ac:dyDescent="0.35">
      <c r="A1925" t="s">
        <v>1962</v>
      </c>
      <c r="B1925" s="2">
        <v>44718</v>
      </c>
      <c r="C1925">
        <v>17</v>
      </c>
      <c r="D1925" t="s">
        <v>60</v>
      </c>
      <c r="E1925" t="s">
        <v>9</v>
      </c>
      <c r="F1925" t="s">
        <v>10</v>
      </c>
      <c r="G1925" t="s">
        <v>2044</v>
      </c>
      <c r="H1925">
        <v>69</v>
      </c>
      <c r="I1925">
        <v>7</v>
      </c>
      <c r="J1925" t="str">
        <f>VLOOKUP(Data_Sales[[#This Row],[Sales Person]],Data_Persons!$C$1:$D$9,2,FALSE)</f>
        <v>Jeff</v>
      </c>
      <c r="K1925">
        <f>INDEX(Data_Persons!$B$2:$D$10,MATCH(Data_Sales[[#This Row],[Sales Person]],Data_Persons!$C$2:$C$9,0),1)</f>
        <v>3</v>
      </c>
      <c r="L1925">
        <f>VLOOKUP(Data_Sales[[#This Row],[Manager]],Data_Persons!$A$1:$C$9,2,FALSE)</f>
        <v>3</v>
      </c>
      <c r="M1925">
        <f>Data_Sales[[#This Row],[Price]]*Data_Sales[[#This Row],[Quantity]]</f>
        <v>483</v>
      </c>
    </row>
    <row r="1926" spans="1:13" x14ac:dyDescent="0.35">
      <c r="A1926" t="s">
        <v>1963</v>
      </c>
      <c r="B1926" s="2">
        <v>44719</v>
      </c>
      <c r="C1926">
        <v>2</v>
      </c>
      <c r="D1926" t="s">
        <v>71</v>
      </c>
      <c r="E1926" t="s">
        <v>27</v>
      </c>
      <c r="F1926" t="s">
        <v>18</v>
      </c>
      <c r="G1926" t="s">
        <v>2044</v>
      </c>
      <c r="H1926">
        <v>69</v>
      </c>
      <c r="I1926">
        <v>3</v>
      </c>
      <c r="J1926" t="str">
        <f>VLOOKUP(Data_Sales[[#This Row],[Sales Person]],Data_Persons!$C$1:$D$9,2,FALSE)</f>
        <v>Sara</v>
      </c>
      <c r="K1926">
        <f>INDEX(Data_Persons!$B$2:$D$10,MATCH(Data_Sales[[#This Row],[Sales Person]],Data_Persons!$C$2:$C$9,0),1)</f>
        <v>2</v>
      </c>
      <c r="L1926">
        <f>VLOOKUP(Data_Sales[[#This Row],[Manager]],Data_Persons!$A$1:$C$9,2,FALSE)</f>
        <v>5</v>
      </c>
      <c r="M1926">
        <f>Data_Sales[[#This Row],[Price]]*Data_Sales[[#This Row],[Quantity]]</f>
        <v>207</v>
      </c>
    </row>
    <row r="1927" spans="1:13" x14ac:dyDescent="0.35">
      <c r="A1927" t="s">
        <v>1964</v>
      </c>
      <c r="B1927" s="2">
        <v>44720</v>
      </c>
      <c r="C1927">
        <v>19</v>
      </c>
      <c r="D1927" t="s">
        <v>29</v>
      </c>
      <c r="E1927" t="s">
        <v>35</v>
      </c>
      <c r="F1927" t="s">
        <v>10</v>
      </c>
      <c r="G1927" t="s">
        <v>2044</v>
      </c>
      <c r="H1927">
        <v>69</v>
      </c>
      <c r="I1927">
        <v>5</v>
      </c>
      <c r="J1927" t="str">
        <f>VLOOKUP(Data_Sales[[#This Row],[Sales Person]],Data_Persons!$C$1:$D$9,2,FALSE)</f>
        <v>Jeff</v>
      </c>
      <c r="K1927">
        <f>INDEX(Data_Persons!$B$2:$D$10,MATCH(Data_Sales[[#This Row],[Sales Person]],Data_Persons!$C$2:$C$9,0),1)</f>
        <v>5</v>
      </c>
      <c r="L1927">
        <f>VLOOKUP(Data_Sales[[#This Row],[Manager]],Data_Persons!$A$1:$C$9,2,FALSE)</f>
        <v>3</v>
      </c>
      <c r="M1927">
        <f>Data_Sales[[#This Row],[Price]]*Data_Sales[[#This Row],[Quantity]]</f>
        <v>345</v>
      </c>
    </row>
    <row r="1928" spans="1:13" x14ac:dyDescent="0.35">
      <c r="A1928" t="s">
        <v>1965</v>
      </c>
      <c r="B1928" s="2">
        <v>44723</v>
      </c>
      <c r="C1928">
        <v>20</v>
      </c>
      <c r="D1928" t="s">
        <v>8</v>
      </c>
      <c r="E1928" t="s">
        <v>9</v>
      </c>
      <c r="F1928" t="s">
        <v>10</v>
      </c>
      <c r="G1928" t="s">
        <v>2044</v>
      </c>
      <c r="H1928">
        <v>69</v>
      </c>
      <c r="I1928">
        <v>0</v>
      </c>
      <c r="J1928" t="str">
        <f>VLOOKUP(Data_Sales[[#This Row],[Sales Person]],Data_Persons!$C$1:$D$9,2,FALSE)</f>
        <v>Jeff</v>
      </c>
      <c r="K1928">
        <f>INDEX(Data_Persons!$B$2:$D$10,MATCH(Data_Sales[[#This Row],[Sales Person]],Data_Persons!$C$2:$C$9,0),1)</f>
        <v>3</v>
      </c>
      <c r="L1928">
        <f>VLOOKUP(Data_Sales[[#This Row],[Manager]],Data_Persons!$A$1:$C$9,2,FALSE)</f>
        <v>3</v>
      </c>
      <c r="M1928">
        <f>Data_Sales[[#This Row],[Price]]*Data_Sales[[#This Row],[Quantity]]</f>
        <v>0</v>
      </c>
    </row>
    <row r="1929" spans="1:13" x14ac:dyDescent="0.35">
      <c r="A1929" t="s">
        <v>1966</v>
      </c>
      <c r="B1929" s="2">
        <v>44726</v>
      </c>
      <c r="C1929">
        <v>13</v>
      </c>
      <c r="D1929" t="s">
        <v>32</v>
      </c>
      <c r="E1929" t="s">
        <v>33</v>
      </c>
      <c r="F1929" t="s">
        <v>24</v>
      </c>
      <c r="G1929" t="s">
        <v>2044</v>
      </c>
      <c r="H1929">
        <v>69</v>
      </c>
      <c r="I1929">
        <v>4</v>
      </c>
      <c r="J1929" t="str">
        <f>VLOOKUP(Data_Sales[[#This Row],[Sales Person]],Data_Persons!$C$1:$D$9,2,FALSE)</f>
        <v>Steve</v>
      </c>
      <c r="K1929">
        <f>INDEX(Data_Persons!$B$2:$D$10,MATCH(Data_Sales[[#This Row],[Sales Person]],Data_Persons!$C$2:$C$9,0),1)</f>
        <v>6</v>
      </c>
      <c r="L1929">
        <f>VLOOKUP(Data_Sales[[#This Row],[Manager]],Data_Persons!$A$1:$C$9,2,FALSE)</f>
        <v>4</v>
      </c>
      <c r="M1929">
        <f>Data_Sales[[#This Row],[Price]]*Data_Sales[[#This Row],[Quantity]]</f>
        <v>276</v>
      </c>
    </row>
    <row r="1930" spans="1:13" x14ac:dyDescent="0.35">
      <c r="A1930" t="s">
        <v>1967</v>
      </c>
      <c r="B1930" s="2">
        <v>44727</v>
      </c>
      <c r="C1930">
        <v>9</v>
      </c>
      <c r="D1930" t="s">
        <v>37</v>
      </c>
      <c r="E1930" t="s">
        <v>38</v>
      </c>
      <c r="F1930" t="s">
        <v>14</v>
      </c>
      <c r="G1930" t="s">
        <v>2044</v>
      </c>
      <c r="H1930">
        <v>69</v>
      </c>
      <c r="I1930">
        <v>5</v>
      </c>
      <c r="J1930" t="str">
        <f>VLOOKUP(Data_Sales[[#This Row],[Sales Person]],Data_Persons!$C$1:$D$9,2,FALSE)</f>
        <v>Philip</v>
      </c>
      <c r="K1930">
        <f>INDEX(Data_Persons!$B$2:$D$10,MATCH(Data_Sales[[#This Row],[Sales Person]],Data_Persons!$C$2:$C$9,0),1)</f>
        <v>8</v>
      </c>
      <c r="L1930">
        <f>VLOOKUP(Data_Sales[[#This Row],[Manager]],Data_Persons!$A$1:$C$9,2,FALSE)</f>
        <v>8</v>
      </c>
      <c r="M1930">
        <f>Data_Sales[[#This Row],[Price]]*Data_Sales[[#This Row],[Quantity]]</f>
        <v>345</v>
      </c>
    </row>
    <row r="1931" spans="1:13" x14ac:dyDescent="0.35">
      <c r="A1931" t="s">
        <v>1968</v>
      </c>
      <c r="B1931" s="2">
        <v>44727</v>
      </c>
      <c r="C1931">
        <v>20</v>
      </c>
      <c r="D1931" t="s">
        <v>8</v>
      </c>
      <c r="E1931" t="s">
        <v>9</v>
      </c>
      <c r="F1931" t="s">
        <v>10</v>
      </c>
      <c r="G1931" t="s">
        <v>2044</v>
      </c>
      <c r="H1931">
        <v>69</v>
      </c>
      <c r="I1931">
        <v>8</v>
      </c>
      <c r="J1931" t="str">
        <f>VLOOKUP(Data_Sales[[#This Row],[Sales Person]],Data_Persons!$C$1:$D$9,2,FALSE)</f>
        <v>Jeff</v>
      </c>
      <c r="K1931">
        <f>INDEX(Data_Persons!$B$2:$D$10,MATCH(Data_Sales[[#This Row],[Sales Person]],Data_Persons!$C$2:$C$9,0),1)</f>
        <v>3</v>
      </c>
      <c r="L1931">
        <f>VLOOKUP(Data_Sales[[#This Row],[Manager]],Data_Persons!$A$1:$C$9,2,FALSE)</f>
        <v>3</v>
      </c>
      <c r="M1931">
        <f>Data_Sales[[#This Row],[Price]]*Data_Sales[[#This Row],[Quantity]]</f>
        <v>552</v>
      </c>
    </row>
    <row r="1932" spans="1:13" x14ac:dyDescent="0.35">
      <c r="A1932" t="s">
        <v>1969</v>
      </c>
      <c r="B1932" s="2">
        <v>44728</v>
      </c>
      <c r="C1932">
        <v>18</v>
      </c>
      <c r="D1932" t="s">
        <v>49</v>
      </c>
      <c r="E1932" t="s">
        <v>9</v>
      </c>
      <c r="F1932" t="s">
        <v>10</v>
      </c>
      <c r="G1932" t="s">
        <v>2044</v>
      </c>
      <c r="H1932">
        <v>69</v>
      </c>
      <c r="I1932">
        <v>8</v>
      </c>
      <c r="J1932" t="str">
        <f>VLOOKUP(Data_Sales[[#This Row],[Sales Person]],Data_Persons!$C$1:$D$9,2,FALSE)</f>
        <v>Jeff</v>
      </c>
      <c r="K1932">
        <f>INDEX(Data_Persons!$B$2:$D$10,MATCH(Data_Sales[[#This Row],[Sales Person]],Data_Persons!$C$2:$C$9,0),1)</f>
        <v>3</v>
      </c>
      <c r="L1932">
        <f>VLOOKUP(Data_Sales[[#This Row],[Manager]],Data_Persons!$A$1:$C$9,2,FALSE)</f>
        <v>3</v>
      </c>
      <c r="M1932">
        <f>Data_Sales[[#This Row],[Price]]*Data_Sales[[#This Row],[Quantity]]</f>
        <v>552</v>
      </c>
    </row>
    <row r="1933" spans="1:13" x14ac:dyDescent="0.35">
      <c r="A1933" t="s">
        <v>1970</v>
      </c>
      <c r="B1933" s="2">
        <v>44729</v>
      </c>
      <c r="C1933">
        <v>4</v>
      </c>
      <c r="D1933" t="s">
        <v>16</v>
      </c>
      <c r="E1933" t="s">
        <v>27</v>
      </c>
      <c r="F1933" t="s">
        <v>18</v>
      </c>
      <c r="G1933" t="s">
        <v>2044</v>
      </c>
      <c r="H1933">
        <v>69</v>
      </c>
      <c r="I1933">
        <v>8</v>
      </c>
      <c r="J1933" t="str">
        <f>VLOOKUP(Data_Sales[[#This Row],[Sales Person]],Data_Persons!$C$1:$D$9,2,FALSE)</f>
        <v>Sara</v>
      </c>
      <c r="K1933">
        <f>INDEX(Data_Persons!$B$2:$D$10,MATCH(Data_Sales[[#This Row],[Sales Person]],Data_Persons!$C$2:$C$9,0),1)</f>
        <v>2</v>
      </c>
      <c r="L1933">
        <f>VLOOKUP(Data_Sales[[#This Row],[Manager]],Data_Persons!$A$1:$C$9,2,FALSE)</f>
        <v>5</v>
      </c>
      <c r="M1933">
        <f>Data_Sales[[#This Row],[Price]]*Data_Sales[[#This Row],[Quantity]]</f>
        <v>552</v>
      </c>
    </row>
    <row r="1934" spans="1:13" x14ac:dyDescent="0.35">
      <c r="A1934" t="s">
        <v>1971</v>
      </c>
      <c r="B1934" s="2">
        <v>44734</v>
      </c>
      <c r="C1934">
        <v>6</v>
      </c>
      <c r="D1934" t="s">
        <v>12</v>
      </c>
      <c r="E1934" t="s">
        <v>13</v>
      </c>
      <c r="F1934" t="s">
        <v>14</v>
      </c>
      <c r="G1934" t="s">
        <v>2044</v>
      </c>
      <c r="H1934">
        <v>69</v>
      </c>
      <c r="I1934">
        <v>5</v>
      </c>
      <c r="J1934" t="str">
        <f>VLOOKUP(Data_Sales[[#This Row],[Sales Person]],Data_Persons!$C$1:$D$9,2,FALSE)</f>
        <v>Steve</v>
      </c>
      <c r="K1934">
        <f>INDEX(Data_Persons!$B$2:$D$10,MATCH(Data_Sales[[#This Row],[Sales Person]],Data_Persons!$C$2:$C$9,0),1)</f>
        <v>4</v>
      </c>
      <c r="L1934">
        <f>VLOOKUP(Data_Sales[[#This Row],[Manager]],Data_Persons!$A$1:$C$9,2,FALSE)</f>
        <v>4</v>
      </c>
      <c r="M1934">
        <f>Data_Sales[[#This Row],[Price]]*Data_Sales[[#This Row],[Quantity]]</f>
        <v>345</v>
      </c>
    </row>
    <row r="1935" spans="1:13" x14ac:dyDescent="0.35">
      <c r="A1935" t="s">
        <v>1972</v>
      </c>
      <c r="B1935" s="2">
        <v>44739</v>
      </c>
      <c r="C1935">
        <v>9</v>
      </c>
      <c r="D1935" t="s">
        <v>37</v>
      </c>
      <c r="E1935" t="s">
        <v>38</v>
      </c>
      <c r="F1935" t="s">
        <v>14</v>
      </c>
      <c r="G1935" t="s">
        <v>2044</v>
      </c>
      <c r="H1935">
        <v>69</v>
      </c>
      <c r="I1935">
        <v>3</v>
      </c>
      <c r="J1935" t="str">
        <f>VLOOKUP(Data_Sales[[#This Row],[Sales Person]],Data_Persons!$C$1:$D$9,2,FALSE)</f>
        <v>Philip</v>
      </c>
      <c r="K1935">
        <f>INDEX(Data_Persons!$B$2:$D$10,MATCH(Data_Sales[[#This Row],[Sales Person]],Data_Persons!$C$2:$C$9,0),1)</f>
        <v>8</v>
      </c>
      <c r="L1935">
        <f>VLOOKUP(Data_Sales[[#This Row],[Manager]],Data_Persons!$A$1:$C$9,2,FALSE)</f>
        <v>8</v>
      </c>
      <c r="M1935">
        <f>Data_Sales[[#This Row],[Price]]*Data_Sales[[#This Row],[Quantity]]</f>
        <v>207</v>
      </c>
    </row>
    <row r="1936" spans="1:13" x14ac:dyDescent="0.35">
      <c r="A1936" t="s">
        <v>1973</v>
      </c>
      <c r="B1936" s="2">
        <v>44743</v>
      </c>
      <c r="C1936">
        <v>14</v>
      </c>
      <c r="D1936" t="s">
        <v>62</v>
      </c>
      <c r="E1936" t="s">
        <v>23</v>
      </c>
      <c r="F1936" t="s">
        <v>24</v>
      </c>
      <c r="G1936" t="s">
        <v>2044</v>
      </c>
      <c r="H1936">
        <v>69</v>
      </c>
      <c r="I1936">
        <v>8</v>
      </c>
      <c r="J1936" t="str">
        <f>VLOOKUP(Data_Sales[[#This Row],[Sales Person]],Data_Persons!$C$1:$D$9,2,FALSE)</f>
        <v>Sara</v>
      </c>
      <c r="K1936">
        <f>INDEX(Data_Persons!$B$2:$D$10,MATCH(Data_Sales[[#This Row],[Sales Person]],Data_Persons!$C$2:$C$9,0),1)</f>
        <v>5</v>
      </c>
      <c r="L1936">
        <f>VLOOKUP(Data_Sales[[#This Row],[Manager]],Data_Persons!$A$1:$C$9,2,FALSE)</f>
        <v>5</v>
      </c>
      <c r="M1936">
        <f>Data_Sales[[#This Row],[Price]]*Data_Sales[[#This Row],[Quantity]]</f>
        <v>552</v>
      </c>
    </row>
    <row r="1937" spans="1:13" x14ac:dyDescent="0.35">
      <c r="A1937" t="s">
        <v>1974</v>
      </c>
      <c r="B1937" s="2">
        <v>44750</v>
      </c>
      <c r="C1937">
        <v>7</v>
      </c>
      <c r="D1937" t="s">
        <v>40</v>
      </c>
      <c r="E1937" t="s">
        <v>13</v>
      </c>
      <c r="F1937" t="s">
        <v>14</v>
      </c>
      <c r="G1937" t="s">
        <v>2044</v>
      </c>
      <c r="H1937">
        <v>69</v>
      </c>
      <c r="I1937">
        <v>3</v>
      </c>
      <c r="J1937" t="str">
        <f>VLOOKUP(Data_Sales[[#This Row],[Sales Person]],Data_Persons!$C$1:$D$9,2,FALSE)</f>
        <v>Steve</v>
      </c>
      <c r="K1937">
        <f>INDEX(Data_Persons!$B$2:$D$10,MATCH(Data_Sales[[#This Row],[Sales Person]],Data_Persons!$C$2:$C$9,0),1)</f>
        <v>4</v>
      </c>
      <c r="L1937">
        <f>VLOOKUP(Data_Sales[[#This Row],[Manager]],Data_Persons!$A$1:$C$9,2,FALSE)</f>
        <v>4</v>
      </c>
      <c r="M1937">
        <f>Data_Sales[[#This Row],[Price]]*Data_Sales[[#This Row],[Quantity]]</f>
        <v>207</v>
      </c>
    </row>
    <row r="1938" spans="1:13" x14ac:dyDescent="0.35">
      <c r="A1938" t="s">
        <v>1975</v>
      </c>
      <c r="B1938" s="2">
        <v>44752</v>
      </c>
      <c r="C1938">
        <v>13</v>
      </c>
      <c r="D1938" t="s">
        <v>32</v>
      </c>
      <c r="E1938" t="s">
        <v>33</v>
      </c>
      <c r="F1938" t="s">
        <v>24</v>
      </c>
      <c r="G1938" t="s">
        <v>2044</v>
      </c>
      <c r="H1938">
        <v>69</v>
      </c>
      <c r="I1938">
        <v>2</v>
      </c>
      <c r="J1938" t="str">
        <f>VLOOKUP(Data_Sales[[#This Row],[Sales Person]],Data_Persons!$C$1:$D$9,2,FALSE)</f>
        <v>Steve</v>
      </c>
      <c r="K1938">
        <f>INDEX(Data_Persons!$B$2:$D$10,MATCH(Data_Sales[[#This Row],[Sales Person]],Data_Persons!$C$2:$C$9,0),1)</f>
        <v>6</v>
      </c>
      <c r="L1938">
        <f>VLOOKUP(Data_Sales[[#This Row],[Manager]],Data_Persons!$A$1:$C$9,2,FALSE)</f>
        <v>4</v>
      </c>
      <c r="M1938">
        <f>Data_Sales[[#This Row],[Price]]*Data_Sales[[#This Row],[Quantity]]</f>
        <v>138</v>
      </c>
    </row>
    <row r="1939" spans="1:13" x14ac:dyDescent="0.35">
      <c r="A1939" t="s">
        <v>1976</v>
      </c>
      <c r="B1939" s="2">
        <v>44754</v>
      </c>
      <c r="C1939">
        <v>5</v>
      </c>
      <c r="D1939" t="s">
        <v>20</v>
      </c>
      <c r="E1939" t="s">
        <v>27</v>
      </c>
      <c r="F1939" t="s">
        <v>18</v>
      </c>
      <c r="G1939" t="s">
        <v>2044</v>
      </c>
      <c r="H1939">
        <v>69</v>
      </c>
      <c r="I1939">
        <v>3</v>
      </c>
      <c r="J1939" t="str">
        <f>VLOOKUP(Data_Sales[[#This Row],[Sales Person]],Data_Persons!$C$1:$D$9,2,FALSE)</f>
        <v>Sara</v>
      </c>
      <c r="K1939">
        <f>INDEX(Data_Persons!$B$2:$D$10,MATCH(Data_Sales[[#This Row],[Sales Person]],Data_Persons!$C$2:$C$9,0),1)</f>
        <v>2</v>
      </c>
      <c r="L1939">
        <f>VLOOKUP(Data_Sales[[#This Row],[Manager]],Data_Persons!$A$1:$C$9,2,FALSE)</f>
        <v>5</v>
      </c>
      <c r="M1939">
        <f>Data_Sales[[#This Row],[Price]]*Data_Sales[[#This Row],[Quantity]]</f>
        <v>207</v>
      </c>
    </row>
    <row r="1940" spans="1:13" x14ac:dyDescent="0.35">
      <c r="A1940" t="s">
        <v>1977</v>
      </c>
      <c r="B1940" s="2">
        <v>44754</v>
      </c>
      <c r="C1940">
        <v>11</v>
      </c>
      <c r="D1940" t="s">
        <v>112</v>
      </c>
      <c r="E1940" t="s">
        <v>23</v>
      </c>
      <c r="F1940" t="s">
        <v>24</v>
      </c>
      <c r="G1940" t="s">
        <v>2044</v>
      </c>
      <c r="H1940">
        <v>69</v>
      </c>
      <c r="I1940">
        <v>1</v>
      </c>
      <c r="J1940" t="str">
        <f>VLOOKUP(Data_Sales[[#This Row],[Sales Person]],Data_Persons!$C$1:$D$9,2,FALSE)</f>
        <v>Sara</v>
      </c>
      <c r="K1940">
        <f>INDEX(Data_Persons!$B$2:$D$10,MATCH(Data_Sales[[#This Row],[Sales Person]],Data_Persons!$C$2:$C$9,0),1)</f>
        <v>5</v>
      </c>
      <c r="L1940">
        <f>VLOOKUP(Data_Sales[[#This Row],[Manager]],Data_Persons!$A$1:$C$9,2,FALSE)</f>
        <v>5</v>
      </c>
      <c r="M1940">
        <f>Data_Sales[[#This Row],[Price]]*Data_Sales[[#This Row],[Quantity]]</f>
        <v>69</v>
      </c>
    </row>
    <row r="1941" spans="1:13" x14ac:dyDescent="0.35">
      <c r="A1941" t="s">
        <v>1978</v>
      </c>
      <c r="B1941" s="2">
        <v>44760</v>
      </c>
      <c r="C1941">
        <v>1</v>
      </c>
      <c r="D1941" t="s">
        <v>58</v>
      </c>
      <c r="E1941" t="s">
        <v>27</v>
      </c>
      <c r="F1941" t="s">
        <v>18</v>
      </c>
      <c r="G1941" t="s">
        <v>2044</v>
      </c>
      <c r="H1941">
        <v>69</v>
      </c>
      <c r="I1941">
        <v>3</v>
      </c>
      <c r="J1941" t="str">
        <f>VLOOKUP(Data_Sales[[#This Row],[Sales Person]],Data_Persons!$C$1:$D$9,2,FALSE)</f>
        <v>Sara</v>
      </c>
      <c r="K1941">
        <f>INDEX(Data_Persons!$B$2:$D$10,MATCH(Data_Sales[[#This Row],[Sales Person]],Data_Persons!$C$2:$C$9,0),1)</f>
        <v>2</v>
      </c>
      <c r="L1941">
        <f>VLOOKUP(Data_Sales[[#This Row],[Manager]],Data_Persons!$A$1:$C$9,2,FALSE)</f>
        <v>5</v>
      </c>
      <c r="M1941">
        <f>Data_Sales[[#This Row],[Price]]*Data_Sales[[#This Row],[Quantity]]</f>
        <v>207</v>
      </c>
    </row>
    <row r="1942" spans="1:13" x14ac:dyDescent="0.35">
      <c r="A1942" t="s">
        <v>1979</v>
      </c>
      <c r="B1942" s="2">
        <v>44762</v>
      </c>
      <c r="C1942">
        <v>3</v>
      </c>
      <c r="D1942" t="s">
        <v>26</v>
      </c>
      <c r="E1942" t="s">
        <v>27</v>
      </c>
      <c r="F1942" t="s">
        <v>18</v>
      </c>
      <c r="G1942" t="s">
        <v>2044</v>
      </c>
      <c r="H1942">
        <v>69</v>
      </c>
      <c r="I1942">
        <v>3</v>
      </c>
      <c r="J1942" t="str">
        <f>VLOOKUP(Data_Sales[[#This Row],[Sales Person]],Data_Persons!$C$1:$D$9,2,FALSE)</f>
        <v>Sara</v>
      </c>
      <c r="K1942">
        <f>INDEX(Data_Persons!$B$2:$D$10,MATCH(Data_Sales[[#This Row],[Sales Person]],Data_Persons!$C$2:$C$9,0),1)</f>
        <v>2</v>
      </c>
      <c r="L1942">
        <f>VLOOKUP(Data_Sales[[#This Row],[Manager]],Data_Persons!$A$1:$C$9,2,FALSE)</f>
        <v>5</v>
      </c>
      <c r="M1942">
        <f>Data_Sales[[#This Row],[Price]]*Data_Sales[[#This Row],[Quantity]]</f>
        <v>207</v>
      </c>
    </row>
    <row r="1943" spans="1:13" x14ac:dyDescent="0.35">
      <c r="A1943" t="s">
        <v>1980</v>
      </c>
      <c r="B1943" s="2">
        <v>44763</v>
      </c>
      <c r="C1943">
        <v>19</v>
      </c>
      <c r="D1943" t="s">
        <v>29</v>
      </c>
      <c r="E1943" t="s">
        <v>9</v>
      </c>
      <c r="F1943" t="s">
        <v>10</v>
      </c>
      <c r="G1943" t="s">
        <v>2044</v>
      </c>
      <c r="H1943">
        <v>69</v>
      </c>
      <c r="I1943">
        <v>2</v>
      </c>
      <c r="J1943" t="str">
        <f>VLOOKUP(Data_Sales[[#This Row],[Sales Person]],Data_Persons!$C$1:$D$9,2,FALSE)</f>
        <v>Jeff</v>
      </c>
      <c r="K1943">
        <f>INDEX(Data_Persons!$B$2:$D$10,MATCH(Data_Sales[[#This Row],[Sales Person]],Data_Persons!$C$2:$C$9,0),1)</f>
        <v>3</v>
      </c>
      <c r="L1943">
        <f>VLOOKUP(Data_Sales[[#This Row],[Manager]],Data_Persons!$A$1:$C$9,2,FALSE)</f>
        <v>3</v>
      </c>
      <c r="M1943">
        <f>Data_Sales[[#This Row],[Price]]*Data_Sales[[#This Row],[Quantity]]</f>
        <v>138</v>
      </c>
    </row>
    <row r="1944" spans="1:13" x14ac:dyDescent="0.35">
      <c r="A1944" t="s">
        <v>1981</v>
      </c>
      <c r="B1944" s="2">
        <v>44763</v>
      </c>
      <c r="C1944">
        <v>9</v>
      </c>
      <c r="D1944" t="s">
        <v>37</v>
      </c>
      <c r="E1944" t="s">
        <v>38</v>
      </c>
      <c r="F1944" t="s">
        <v>14</v>
      </c>
      <c r="G1944" t="s">
        <v>2044</v>
      </c>
      <c r="H1944">
        <v>69</v>
      </c>
      <c r="I1944">
        <v>4</v>
      </c>
      <c r="J1944" t="str">
        <f>VLOOKUP(Data_Sales[[#This Row],[Sales Person]],Data_Persons!$C$1:$D$9,2,FALSE)</f>
        <v>Philip</v>
      </c>
      <c r="K1944">
        <f>INDEX(Data_Persons!$B$2:$D$10,MATCH(Data_Sales[[#This Row],[Sales Person]],Data_Persons!$C$2:$C$9,0),1)</f>
        <v>8</v>
      </c>
      <c r="L1944">
        <f>VLOOKUP(Data_Sales[[#This Row],[Manager]],Data_Persons!$A$1:$C$9,2,FALSE)</f>
        <v>8</v>
      </c>
      <c r="M1944">
        <f>Data_Sales[[#This Row],[Price]]*Data_Sales[[#This Row],[Quantity]]</f>
        <v>276</v>
      </c>
    </row>
    <row r="1945" spans="1:13" x14ac:dyDescent="0.35">
      <c r="A1945" t="s">
        <v>1982</v>
      </c>
      <c r="B1945" s="2">
        <v>44764</v>
      </c>
      <c r="C1945">
        <v>9</v>
      </c>
      <c r="D1945" t="s">
        <v>37</v>
      </c>
      <c r="E1945" t="s">
        <v>13</v>
      </c>
      <c r="F1945" t="s">
        <v>14</v>
      </c>
      <c r="G1945" t="s">
        <v>2044</v>
      </c>
      <c r="H1945">
        <v>69</v>
      </c>
      <c r="I1945">
        <v>4</v>
      </c>
      <c r="J1945" t="str">
        <f>VLOOKUP(Data_Sales[[#This Row],[Sales Person]],Data_Persons!$C$1:$D$9,2,FALSE)</f>
        <v>Steve</v>
      </c>
      <c r="K1945">
        <f>INDEX(Data_Persons!$B$2:$D$10,MATCH(Data_Sales[[#This Row],[Sales Person]],Data_Persons!$C$2:$C$9,0),1)</f>
        <v>4</v>
      </c>
      <c r="L1945">
        <f>VLOOKUP(Data_Sales[[#This Row],[Manager]],Data_Persons!$A$1:$C$9,2,FALSE)</f>
        <v>4</v>
      </c>
      <c r="M1945">
        <f>Data_Sales[[#This Row],[Price]]*Data_Sales[[#This Row],[Quantity]]</f>
        <v>276</v>
      </c>
    </row>
    <row r="1946" spans="1:13" x14ac:dyDescent="0.35">
      <c r="A1946" t="s">
        <v>1983</v>
      </c>
      <c r="B1946" s="2">
        <v>44764</v>
      </c>
      <c r="C1946">
        <v>11</v>
      </c>
      <c r="D1946" t="s">
        <v>112</v>
      </c>
      <c r="E1946" t="s">
        <v>33</v>
      </c>
      <c r="F1946" t="s">
        <v>24</v>
      </c>
      <c r="G1946" t="s">
        <v>2044</v>
      </c>
      <c r="H1946">
        <v>69</v>
      </c>
      <c r="I1946">
        <v>0</v>
      </c>
      <c r="J1946" t="str">
        <f>VLOOKUP(Data_Sales[[#This Row],[Sales Person]],Data_Persons!$C$1:$D$9,2,FALSE)</f>
        <v>Steve</v>
      </c>
      <c r="K1946">
        <f>INDEX(Data_Persons!$B$2:$D$10,MATCH(Data_Sales[[#This Row],[Sales Person]],Data_Persons!$C$2:$C$9,0),1)</f>
        <v>6</v>
      </c>
      <c r="L1946">
        <f>VLOOKUP(Data_Sales[[#This Row],[Manager]],Data_Persons!$A$1:$C$9,2,FALSE)</f>
        <v>4</v>
      </c>
      <c r="M1946">
        <f>Data_Sales[[#This Row],[Price]]*Data_Sales[[#This Row],[Quantity]]</f>
        <v>0</v>
      </c>
    </row>
    <row r="1947" spans="1:13" x14ac:dyDescent="0.35">
      <c r="A1947" t="s">
        <v>1984</v>
      </c>
      <c r="B1947" s="2">
        <v>44766</v>
      </c>
      <c r="C1947">
        <v>19</v>
      </c>
      <c r="D1947" t="s">
        <v>29</v>
      </c>
      <c r="E1947" t="s">
        <v>9</v>
      </c>
      <c r="F1947" t="s">
        <v>10</v>
      </c>
      <c r="G1947" t="s">
        <v>2044</v>
      </c>
      <c r="H1947">
        <v>69</v>
      </c>
      <c r="I1947">
        <v>1</v>
      </c>
      <c r="J1947" t="str">
        <f>VLOOKUP(Data_Sales[[#This Row],[Sales Person]],Data_Persons!$C$1:$D$9,2,FALSE)</f>
        <v>Jeff</v>
      </c>
      <c r="K1947">
        <f>INDEX(Data_Persons!$B$2:$D$10,MATCH(Data_Sales[[#This Row],[Sales Person]],Data_Persons!$C$2:$C$9,0),1)</f>
        <v>3</v>
      </c>
      <c r="L1947">
        <f>VLOOKUP(Data_Sales[[#This Row],[Manager]],Data_Persons!$A$1:$C$9,2,FALSE)</f>
        <v>3</v>
      </c>
      <c r="M1947">
        <f>Data_Sales[[#This Row],[Price]]*Data_Sales[[#This Row],[Quantity]]</f>
        <v>69</v>
      </c>
    </row>
    <row r="1948" spans="1:13" x14ac:dyDescent="0.35">
      <c r="A1948" t="s">
        <v>1985</v>
      </c>
      <c r="B1948" s="2">
        <v>44767</v>
      </c>
      <c r="C1948">
        <v>15</v>
      </c>
      <c r="D1948" t="s">
        <v>46</v>
      </c>
      <c r="E1948" t="s">
        <v>23</v>
      </c>
      <c r="F1948" t="s">
        <v>24</v>
      </c>
      <c r="G1948" t="s">
        <v>2044</v>
      </c>
      <c r="H1948">
        <v>69</v>
      </c>
      <c r="I1948">
        <v>4</v>
      </c>
      <c r="J1948" t="str">
        <f>VLOOKUP(Data_Sales[[#This Row],[Sales Person]],Data_Persons!$C$1:$D$9,2,FALSE)</f>
        <v>Sara</v>
      </c>
      <c r="K1948">
        <f>INDEX(Data_Persons!$B$2:$D$10,MATCH(Data_Sales[[#This Row],[Sales Person]],Data_Persons!$C$2:$C$9,0),1)</f>
        <v>5</v>
      </c>
      <c r="L1948">
        <f>VLOOKUP(Data_Sales[[#This Row],[Manager]],Data_Persons!$A$1:$C$9,2,FALSE)</f>
        <v>5</v>
      </c>
      <c r="M1948">
        <f>Data_Sales[[#This Row],[Price]]*Data_Sales[[#This Row],[Quantity]]</f>
        <v>276</v>
      </c>
    </row>
    <row r="1949" spans="1:13" x14ac:dyDescent="0.35">
      <c r="A1949" t="s">
        <v>1986</v>
      </c>
      <c r="B1949" s="2">
        <v>44767</v>
      </c>
      <c r="C1949">
        <v>12</v>
      </c>
      <c r="D1949" t="s">
        <v>22</v>
      </c>
      <c r="E1949" t="s">
        <v>33</v>
      </c>
      <c r="F1949" t="s">
        <v>24</v>
      </c>
      <c r="G1949" t="s">
        <v>2044</v>
      </c>
      <c r="H1949">
        <v>69</v>
      </c>
      <c r="I1949">
        <v>8</v>
      </c>
      <c r="J1949" t="str">
        <f>VLOOKUP(Data_Sales[[#This Row],[Sales Person]],Data_Persons!$C$1:$D$9,2,FALSE)</f>
        <v>Steve</v>
      </c>
      <c r="K1949">
        <f>INDEX(Data_Persons!$B$2:$D$10,MATCH(Data_Sales[[#This Row],[Sales Person]],Data_Persons!$C$2:$C$9,0),1)</f>
        <v>6</v>
      </c>
      <c r="L1949">
        <f>VLOOKUP(Data_Sales[[#This Row],[Manager]],Data_Persons!$A$1:$C$9,2,FALSE)</f>
        <v>4</v>
      </c>
      <c r="M1949">
        <f>Data_Sales[[#This Row],[Price]]*Data_Sales[[#This Row],[Quantity]]</f>
        <v>552</v>
      </c>
    </row>
    <row r="1950" spans="1:13" x14ac:dyDescent="0.35">
      <c r="A1950" t="s">
        <v>1987</v>
      </c>
      <c r="B1950" s="2">
        <v>44767</v>
      </c>
      <c r="C1950">
        <v>2</v>
      </c>
      <c r="D1950" t="s">
        <v>71</v>
      </c>
      <c r="E1950" t="s">
        <v>27</v>
      </c>
      <c r="F1950" t="s">
        <v>18</v>
      </c>
      <c r="G1950" t="s">
        <v>2044</v>
      </c>
      <c r="H1950">
        <v>69</v>
      </c>
      <c r="I1950">
        <v>9</v>
      </c>
      <c r="J1950" t="str">
        <f>VLOOKUP(Data_Sales[[#This Row],[Sales Person]],Data_Persons!$C$1:$D$9,2,FALSE)</f>
        <v>Sara</v>
      </c>
      <c r="K1950">
        <f>INDEX(Data_Persons!$B$2:$D$10,MATCH(Data_Sales[[#This Row],[Sales Person]],Data_Persons!$C$2:$C$9,0),1)</f>
        <v>2</v>
      </c>
      <c r="L1950">
        <f>VLOOKUP(Data_Sales[[#This Row],[Manager]],Data_Persons!$A$1:$C$9,2,FALSE)</f>
        <v>5</v>
      </c>
      <c r="M1950">
        <f>Data_Sales[[#This Row],[Price]]*Data_Sales[[#This Row],[Quantity]]</f>
        <v>621</v>
      </c>
    </row>
    <row r="1951" spans="1:13" x14ac:dyDescent="0.35">
      <c r="A1951" t="s">
        <v>1988</v>
      </c>
      <c r="B1951" s="2">
        <v>44767</v>
      </c>
      <c r="C1951">
        <v>5</v>
      </c>
      <c r="D1951" t="s">
        <v>20</v>
      </c>
      <c r="E1951" t="s">
        <v>27</v>
      </c>
      <c r="F1951" t="s">
        <v>18</v>
      </c>
      <c r="G1951" t="s">
        <v>2044</v>
      </c>
      <c r="H1951">
        <v>69</v>
      </c>
      <c r="I1951">
        <v>9</v>
      </c>
      <c r="J1951" t="str">
        <f>VLOOKUP(Data_Sales[[#This Row],[Sales Person]],Data_Persons!$C$1:$D$9,2,FALSE)</f>
        <v>Sara</v>
      </c>
      <c r="K1951">
        <f>INDEX(Data_Persons!$B$2:$D$10,MATCH(Data_Sales[[#This Row],[Sales Person]],Data_Persons!$C$2:$C$9,0),1)</f>
        <v>2</v>
      </c>
      <c r="L1951">
        <f>VLOOKUP(Data_Sales[[#This Row],[Manager]],Data_Persons!$A$1:$C$9,2,FALSE)</f>
        <v>5</v>
      </c>
      <c r="M1951">
        <f>Data_Sales[[#This Row],[Price]]*Data_Sales[[#This Row],[Quantity]]</f>
        <v>621</v>
      </c>
    </row>
    <row r="1952" spans="1:13" x14ac:dyDescent="0.35">
      <c r="A1952" t="s">
        <v>1989</v>
      </c>
      <c r="B1952" s="2">
        <v>44770</v>
      </c>
      <c r="C1952">
        <v>19</v>
      </c>
      <c r="D1952" t="s">
        <v>29</v>
      </c>
      <c r="E1952" t="s">
        <v>35</v>
      </c>
      <c r="F1952" t="s">
        <v>10</v>
      </c>
      <c r="G1952" t="s">
        <v>2044</v>
      </c>
      <c r="H1952">
        <v>69</v>
      </c>
      <c r="I1952">
        <v>8</v>
      </c>
      <c r="J1952" t="str">
        <f>VLOOKUP(Data_Sales[[#This Row],[Sales Person]],Data_Persons!$C$1:$D$9,2,FALSE)</f>
        <v>Jeff</v>
      </c>
      <c r="K1952">
        <f>INDEX(Data_Persons!$B$2:$D$10,MATCH(Data_Sales[[#This Row],[Sales Person]],Data_Persons!$C$2:$C$9,0),1)</f>
        <v>5</v>
      </c>
      <c r="L1952">
        <f>VLOOKUP(Data_Sales[[#This Row],[Manager]],Data_Persons!$A$1:$C$9,2,FALSE)</f>
        <v>3</v>
      </c>
      <c r="M1952">
        <f>Data_Sales[[#This Row],[Price]]*Data_Sales[[#This Row],[Quantity]]</f>
        <v>552</v>
      </c>
    </row>
    <row r="1953" spans="1:13" x14ac:dyDescent="0.35">
      <c r="A1953" t="s">
        <v>1990</v>
      </c>
      <c r="B1953" s="2">
        <v>44771</v>
      </c>
      <c r="C1953">
        <v>9</v>
      </c>
      <c r="D1953" t="s">
        <v>37</v>
      </c>
      <c r="E1953" t="s">
        <v>38</v>
      </c>
      <c r="F1953" t="s">
        <v>14</v>
      </c>
      <c r="G1953" t="s">
        <v>2044</v>
      </c>
      <c r="H1953">
        <v>69</v>
      </c>
      <c r="I1953">
        <v>2</v>
      </c>
      <c r="J1953" t="str">
        <f>VLOOKUP(Data_Sales[[#This Row],[Sales Person]],Data_Persons!$C$1:$D$9,2,FALSE)</f>
        <v>Philip</v>
      </c>
      <c r="K1953">
        <f>INDEX(Data_Persons!$B$2:$D$10,MATCH(Data_Sales[[#This Row],[Sales Person]],Data_Persons!$C$2:$C$9,0),1)</f>
        <v>8</v>
      </c>
      <c r="L1953">
        <f>VLOOKUP(Data_Sales[[#This Row],[Manager]],Data_Persons!$A$1:$C$9,2,FALSE)</f>
        <v>8</v>
      </c>
      <c r="M1953">
        <f>Data_Sales[[#This Row],[Price]]*Data_Sales[[#This Row],[Quantity]]</f>
        <v>138</v>
      </c>
    </row>
    <row r="1954" spans="1:13" x14ac:dyDescent="0.35">
      <c r="A1954" t="s">
        <v>1991</v>
      </c>
      <c r="B1954" s="2">
        <v>44777</v>
      </c>
      <c r="C1954">
        <v>7</v>
      </c>
      <c r="D1954" t="s">
        <v>40</v>
      </c>
      <c r="E1954" t="s">
        <v>13</v>
      </c>
      <c r="F1954" t="s">
        <v>14</v>
      </c>
      <c r="G1954" t="s">
        <v>2044</v>
      </c>
      <c r="H1954">
        <v>69</v>
      </c>
      <c r="I1954">
        <v>9</v>
      </c>
      <c r="J1954" t="str">
        <f>VLOOKUP(Data_Sales[[#This Row],[Sales Person]],Data_Persons!$C$1:$D$9,2,FALSE)</f>
        <v>Steve</v>
      </c>
      <c r="K1954">
        <f>INDEX(Data_Persons!$B$2:$D$10,MATCH(Data_Sales[[#This Row],[Sales Person]],Data_Persons!$C$2:$C$9,0),1)</f>
        <v>4</v>
      </c>
      <c r="L1954">
        <f>VLOOKUP(Data_Sales[[#This Row],[Manager]],Data_Persons!$A$1:$C$9,2,FALSE)</f>
        <v>4</v>
      </c>
      <c r="M1954">
        <f>Data_Sales[[#This Row],[Price]]*Data_Sales[[#This Row],[Quantity]]</f>
        <v>621</v>
      </c>
    </row>
    <row r="1955" spans="1:13" x14ac:dyDescent="0.35">
      <c r="A1955" t="s">
        <v>1992</v>
      </c>
      <c r="B1955" s="2">
        <v>44781</v>
      </c>
      <c r="C1955">
        <v>9</v>
      </c>
      <c r="D1955" t="s">
        <v>37</v>
      </c>
      <c r="E1955" t="s">
        <v>13</v>
      </c>
      <c r="F1955" t="s">
        <v>14</v>
      </c>
      <c r="G1955" t="s">
        <v>2044</v>
      </c>
      <c r="H1955">
        <v>69</v>
      </c>
      <c r="I1955">
        <v>0</v>
      </c>
      <c r="J1955" t="str">
        <f>VLOOKUP(Data_Sales[[#This Row],[Sales Person]],Data_Persons!$C$1:$D$9,2,FALSE)</f>
        <v>Steve</v>
      </c>
      <c r="K1955">
        <f>INDEX(Data_Persons!$B$2:$D$10,MATCH(Data_Sales[[#This Row],[Sales Person]],Data_Persons!$C$2:$C$9,0),1)</f>
        <v>4</v>
      </c>
      <c r="L1955">
        <f>VLOOKUP(Data_Sales[[#This Row],[Manager]],Data_Persons!$A$1:$C$9,2,FALSE)</f>
        <v>4</v>
      </c>
      <c r="M1955">
        <f>Data_Sales[[#This Row],[Price]]*Data_Sales[[#This Row],[Quantity]]</f>
        <v>0</v>
      </c>
    </row>
    <row r="1956" spans="1:13" x14ac:dyDescent="0.35">
      <c r="A1956" t="s">
        <v>1993</v>
      </c>
      <c r="B1956" s="2">
        <v>44784</v>
      </c>
      <c r="C1956">
        <v>17</v>
      </c>
      <c r="D1956" t="s">
        <v>60</v>
      </c>
      <c r="E1956" t="s">
        <v>9</v>
      </c>
      <c r="F1956" t="s">
        <v>10</v>
      </c>
      <c r="G1956" t="s">
        <v>2044</v>
      </c>
      <c r="H1956">
        <v>69</v>
      </c>
      <c r="I1956">
        <v>0</v>
      </c>
      <c r="J1956" t="str">
        <f>VLOOKUP(Data_Sales[[#This Row],[Sales Person]],Data_Persons!$C$1:$D$9,2,FALSE)</f>
        <v>Jeff</v>
      </c>
      <c r="K1956">
        <f>INDEX(Data_Persons!$B$2:$D$10,MATCH(Data_Sales[[#This Row],[Sales Person]],Data_Persons!$C$2:$C$9,0),1)</f>
        <v>3</v>
      </c>
      <c r="L1956">
        <f>VLOOKUP(Data_Sales[[#This Row],[Manager]],Data_Persons!$A$1:$C$9,2,FALSE)</f>
        <v>3</v>
      </c>
      <c r="M1956">
        <f>Data_Sales[[#This Row],[Price]]*Data_Sales[[#This Row],[Quantity]]</f>
        <v>0</v>
      </c>
    </row>
    <row r="1957" spans="1:13" x14ac:dyDescent="0.35">
      <c r="A1957" t="s">
        <v>1994</v>
      </c>
      <c r="B1957" s="2">
        <v>44784</v>
      </c>
      <c r="C1957">
        <v>2</v>
      </c>
      <c r="D1957" t="s">
        <v>71</v>
      </c>
      <c r="E1957" t="s">
        <v>27</v>
      </c>
      <c r="F1957" t="s">
        <v>18</v>
      </c>
      <c r="G1957" t="s">
        <v>2044</v>
      </c>
      <c r="H1957">
        <v>69</v>
      </c>
      <c r="I1957">
        <v>9</v>
      </c>
      <c r="J1957" t="str">
        <f>VLOOKUP(Data_Sales[[#This Row],[Sales Person]],Data_Persons!$C$1:$D$9,2,FALSE)</f>
        <v>Sara</v>
      </c>
      <c r="K1957">
        <f>INDEX(Data_Persons!$B$2:$D$10,MATCH(Data_Sales[[#This Row],[Sales Person]],Data_Persons!$C$2:$C$9,0),1)</f>
        <v>2</v>
      </c>
      <c r="L1957">
        <f>VLOOKUP(Data_Sales[[#This Row],[Manager]],Data_Persons!$A$1:$C$9,2,FALSE)</f>
        <v>5</v>
      </c>
      <c r="M1957">
        <f>Data_Sales[[#This Row],[Price]]*Data_Sales[[#This Row],[Quantity]]</f>
        <v>621</v>
      </c>
    </row>
    <row r="1958" spans="1:13" x14ac:dyDescent="0.35">
      <c r="A1958" t="s">
        <v>1995</v>
      </c>
      <c r="B1958" s="2">
        <v>44784</v>
      </c>
      <c r="C1958">
        <v>7</v>
      </c>
      <c r="D1958" t="s">
        <v>40</v>
      </c>
      <c r="E1958" t="s">
        <v>13</v>
      </c>
      <c r="F1958" t="s">
        <v>14</v>
      </c>
      <c r="G1958" t="s">
        <v>2044</v>
      </c>
      <c r="H1958">
        <v>69</v>
      </c>
      <c r="I1958">
        <v>5</v>
      </c>
      <c r="J1958" t="str">
        <f>VLOOKUP(Data_Sales[[#This Row],[Sales Person]],Data_Persons!$C$1:$D$9,2,FALSE)</f>
        <v>Steve</v>
      </c>
      <c r="K1958">
        <f>INDEX(Data_Persons!$B$2:$D$10,MATCH(Data_Sales[[#This Row],[Sales Person]],Data_Persons!$C$2:$C$9,0),1)</f>
        <v>4</v>
      </c>
      <c r="L1958">
        <f>VLOOKUP(Data_Sales[[#This Row],[Manager]],Data_Persons!$A$1:$C$9,2,FALSE)</f>
        <v>4</v>
      </c>
      <c r="M1958">
        <f>Data_Sales[[#This Row],[Price]]*Data_Sales[[#This Row],[Quantity]]</f>
        <v>345</v>
      </c>
    </row>
    <row r="1959" spans="1:13" x14ac:dyDescent="0.35">
      <c r="A1959" t="s">
        <v>1996</v>
      </c>
      <c r="B1959" s="2">
        <v>44785</v>
      </c>
      <c r="C1959">
        <v>17</v>
      </c>
      <c r="D1959" t="s">
        <v>60</v>
      </c>
      <c r="E1959" t="s">
        <v>9</v>
      </c>
      <c r="F1959" t="s">
        <v>10</v>
      </c>
      <c r="G1959" t="s">
        <v>2044</v>
      </c>
      <c r="H1959">
        <v>69</v>
      </c>
      <c r="I1959">
        <v>7</v>
      </c>
      <c r="J1959" t="str">
        <f>VLOOKUP(Data_Sales[[#This Row],[Sales Person]],Data_Persons!$C$1:$D$9,2,FALSE)</f>
        <v>Jeff</v>
      </c>
      <c r="K1959">
        <f>INDEX(Data_Persons!$B$2:$D$10,MATCH(Data_Sales[[#This Row],[Sales Person]],Data_Persons!$C$2:$C$9,0),1)</f>
        <v>3</v>
      </c>
      <c r="L1959">
        <f>VLOOKUP(Data_Sales[[#This Row],[Manager]],Data_Persons!$A$1:$C$9,2,FALSE)</f>
        <v>3</v>
      </c>
      <c r="M1959">
        <f>Data_Sales[[#This Row],[Price]]*Data_Sales[[#This Row],[Quantity]]</f>
        <v>483</v>
      </c>
    </row>
    <row r="1960" spans="1:13" x14ac:dyDescent="0.35">
      <c r="A1960" t="s">
        <v>1997</v>
      </c>
      <c r="B1960" s="2">
        <v>44785</v>
      </c>
      <c r="C1960">
        <v>4</v>
      </c>
      <c r="D1960" t="s">
        <v>16</v>
      </c>
      <c r="E1960" t="s">
        <v>27</v>
      </c>
      <c r="F1960" t="s">
        <v>18</v>
      </c>
      <c r="G1960" t="s">
        <v>2044</v>
      </c>
      <c r="H1960">
        <v>69</v>
      </c>
      <c r="I1960">
        <v>3</v>
      </c>
      <c r="J1960" t="str">
        <f>VLOOKUP(Data_Sales[[#This Row],[Sales Person]],Data_Persons!$C$1:$D$9,2,FALSE)</f>
        <v>Sara</v>
      </c>
      <c r="K1960">
        <f>INDEX(Data_Persons!$B$2:$D$10,MATCH(Data_Sales[[#This Row],[Sales Person]],Data_Persons!$C$2:$C$9,0),1)</f>
        <v>2</v>
      </c>
      <c r="L1960">
        <f>VLOOKUP(Data_Sales[[#This Row],[Manager]],Data_Persons!$A$1:$C$9,2,FALSE)</f>
        <v>5</v>
      </c>
      <c r="M1960">
        <f>Data_Sales[[#This Row],[Price]]*Data_Sales[[#This Row],[Quantity]]</f>
        <v>207</v>
      </c>
    </row>
    <row r="1961" spans="1:13" x14ac:dyDescent="0.35">
      <c r="A1961" t="s">
        <v>1998</v>
      </c>
      <c r="B1961" s="2">
        <v>44787</v>
      </c>
      <c r="C1961">
        <v>8</v>
      </c>
      <c r="D1961" t="s">
        <v>73</v>
      </c>
      <c r="E1961" t="s">
        <v>38</v>
      </c>
      <c r="F1961" t="s">
        <v>14</v>
      </c>
      <c r="G1961" t="s">
        <v>2044</v>
      </c>
      <c r="H1961">
        <v>69</v>
      </c>
      <c r="I1961">
        <v>5</v>
      </c>
      <c r="J1961" t="str">
        <f>VLOOKUP(Data_Sales[[#This Row],[Sales Person]],Data_Persons!$C$1:$D$9,2,FALSE)</f>
        <v>Philip</v>
      </c>
      <c r="K1961">
        <f>INDEX(Data_Persons!$B$2:$D$10,MATCH(Data_Sales[[#This Row],[Sales Person]],Data_Persons!$C$2:$C$9,0),1)</f>
        <v>8</v>
      </c>
      <c r="L1961">
        <f>VLOOKUP(Data_Sales[[#This Row],[Manager]],Data_Persons!$A$1:$C$9,2,FALSE)</f>
        <v>8</v>
      </c>
      <c r="M1961">
        <f>Data_Sales[[#This Row],[Price]]*Data_Sales[[#This Row],[Quantity]]</f>
        <v>345</v>
      </c>
    </row>
    <row r="1962" spans="1:13" x14ac:dyDescent="0.35">
      <c r="A1962" t="s">
        <v>1999</v>
      </c>
      <c r="B1962" s="2">
        <v>44788</v>
      </c>
      <c r="C1962">
        <v>15</v>
      </c>
      <c r="D1962" t="s">
        <v>46</v>
      </c>
      <c r="E1962" t="s">
        <v>33</v>
      </c>
      <c r="F1962" t="s">
        <v>24</v>
      </c>
      <c r="G1962" t="s">
        <v>2044</v>
      </c>
      <c r="H1962">
        <v>69</v>
      </c>
      <c r="I1962">
        <v>4</v>
      </c>
      <c r="J1962" t="str">
        <f>VLOOKUP(Data_Sales[[#This Row],[Sales Person]],Data_Persons!$C$1:$D$9,2,FALSE)</f>
        <v>Steve</v>
      </c>
      <c r="K1962">
        <f>INDEX(Data_Persons!$B$2:$D$10,MATCH(Data_Sales[[#This Row],[Sales Person]],Data_Persons!$C$2:$C$9,0),1)</f>
        <v>6</v>
      </c>
      <c r="L1962">
        <f>VLOOKUP(Data_Sales[[#This Row],[Manager]],Data_Persons!$A$1:$C$9,2,FALSE)</f>
        <v>4</v>
      </c>
      <c r="M1962">
        <f>Data_Sales[[#This Row],[Price]]*Data_Sales[[#This Row],[Quantity]]</f>
        <v>276</v>
      </c>
    </row>
    <row r="1963" spans="1:13" x14ac:dyDescent="0.35">
      <c r="A1963" t="s">
        <v>2000</v>
      </c>
      <c r="B1963" s="2">
        <v>44788</v>
      </c>
      <c r="C1963">
        <v>11</v>
      </c>
      <c r="D1963" t="s">
        <v>112</v>
      </c>
      <c r="E1963" t="s">
        <v>33</v>
      </c>
      <c r="F1963" t="s">
        <v>24</v>
      </c>
      <c r="G1963" t="s">
        <v>2044</v>
      </c>
      <c r="H1963">
        <v>69</v>
      </c>
      <c r="I1963">
        <v>8</v>
      </c>
      <c r="J1963" t="str">
        <f>VLOOKUP(Data_Sales[[#This Row],[Sales Person]],Data_Persons!$C$1:$D$9,2,FALSE)</f>
        <v>Steve</v>
      </c>
      <c r="K1963">
        <f>INDEX(Data_Persons!$B$2:$D$10,MATCH(Data_Sales[[#This Row],[Sales Person]],Data_Persons!$C$2:$C$9,0),1)</f>
        <v>6</v>
      </c>
      <c r="L1963">
        <f>VLOOKUP(Data_Sales[[#This Row],[Manager]],Data_Persons!$A$1:$C$9,2,FALSE)</f>
        <v>4</v>
      </c>
      <c r="M1963">
        <f>Data_Sales[[#This Row],[Price]]*Data_Sales[[#This Row],[Quantity]]</f>
        <v>552</v>
      </c>
    </row>
    <row r="1964" spans="1:13" x14ac:dyDescent="0.35">
      <c r="A1964" t="s">
        <v>2001</v>
      </c>
      <c r="B1964" s="2">
        <v>44790</v>
      </c>
      <c r="C1964">
        <v>8</v>
      </c>
      <c r="D1964" t="s">
        <v>73</v>
      </c>
      <c r="E1964" t="s">
        <v>13</v>
      </c>
      <c r="F1964" t="s">
        <v>14</v>
      </c>
      <c r="G1964" t="s">
        <v>2044</v>
      </c>
      <c r="H1964">
        <v>69</v>
      </c>
      <c r="I1964">
        <v>8</v>
      </c>
      <c r="J1964" t="str">
        <f>VLOOKUP(Data_Sales[[#This Row],[Sales Person]],Data_Persons!$C$1:$D$9,2,FALSE)</f>
        <v>Steve</v>
      </c>
      <c r="K1964">
        <f>INDEX(Data_Persons!$B$2:$D$10,MATCH(Data_Sales[[#This Row],[Sales Person]],Data_Persons!$C$2:$C$9,0),1)</f>
        <v>4</v>
      </c>
      <c r="L1964">
        <f>VLOOKUP(Data_Sales[[#This Row],[Manager]],Data_Persons!$A$1:$C$9,2,FALSE)</f>
        <v>4</v>
      </c>
      <c r="M1964">
        <f>Data_Sales[[#This Row],[Price]]*Data_Sales[[#This Row],[Quantity]]</f>
        <v>552</v>
      </c>
    </row>
    <row r="1965" spans="1:13" x14ac:dyDescent="0.35">
      <c r="A1965" t="s">
        <v>2002</v>
      </c>
      <c r="B1965" s="2">
        <v>44790</v>
      </c>
      <c r="C1965">
        <v>2</v>
      </c>
      <c r="D1965" t="s">
        <v>71</v>
      </c>
      <c r="E1965" t="s">
        <v>17</v>
      </c>
      <c r="F1965" t="s">
        <v>18</v>
      </c>
      <c r="G1965" t="s">
        <v>2044</v>
      </c>
      <c r="H1965">
        <v>69</v>
      </c>
      <c r="I1965">
        <v>9</v>
      </c>
      <c r="J1965" t="str">
        <f>VLOOKUP(Data_Sales[[#This Row],[Sales Person]],Data_Persons!$C$1:$D$9,2,FALSE)</f>
        <v>Jeff</v>
      </c>
      <c r="K1965">
        <f>INDEX(Data_Persons!$B$2:$D$10,MATCH(Data_Sales[[#This Row],[Sales Person]],Data_Persons!$C$2:$C$9,0),1)</f>
        <v>2</v>
      </c>
      <c r="L1965">
        <f>VLOOKUP(Data_Sales[[#This Row],[Manager]],Data_Persons!$A$1:$C$9,2,FALSE)</f>
        <v>3</v>
      </c>
      <c r="M1965">
        <f>Data_Sales[[#This Row],[Price]]*Data_Sales[[#This Row],[Quantity]]</f>
        <v>621</v>
      </c>
    </row>
    <row r="1966" spans="1:13" x14ac:dyDescent="0.35">
      <c r="A1966" t="s">
        <v>2003</v>
      </c>
      <c r="B1966" s="2">
        <v>44792</v>
      </c>
      <c r="C1966">
        <v>18</v>
      </c>
      <c r="D1966" t="s">
        <v>49</v>
      </c>
      <c r="E1966" t="s">
        <v>9</v>
      </c>
      <c r="F1966" t="s">
        <v>10</v>
      </c>
      <c r="G1966" t="s">
        <v>2044</v>
      </c>
      <c r="H1966">
        <v>69</v>
      </c>
      <c r="I1966">
        <v>6</v>
      </c>
      <c r="J1966" t="str">
        <f>VLOOKUP(Data_Sales[[#This Row],[Sales Person]],Data_Persons!$C$1:$D$9,2,FALSE)</f>
        <v>Jeff</v>
      </c>
      <c r="K1966">
        <f>INDEX(Data_Persons!$B$2:$D$10,MATCH(Data_Sales[[#This Row],[Sales Person]],Data_Persons!$C$2:$C$9,0),1)</f>
        <v>3</v>
      </c>
      <c r="L1966">
        <f>VLOOKUP(Data_Sales[[#This Row],[Manager]],Data_Persons!$A$1:$C$9,2,FALSE)</f>
        <v>3</v>
      </c>
      <c r="M1966">
        <f>Data_Sales[[#This Row],[Price]]*Data_Sales[[#This Row],[Quantity]]</f>
        <v>414</v>
      </c>
    </row>
    <row r="1967" spans="1:13" x14ac:dyDescent="0.35">
      <c r="A1967" t="s">
        <v>2004</v>
      </c>
      <c r="B1967" s="2">
        <v>44792</v>
      </c>
      <c r="C1967">
        <v>13</v>
      </c>
      <c r="D1967" t="s">
        <v>32</v>
      </c>
      <c r="E1967" t="s">
        <v>33</v>
      </c>
      <c r="F1967" t="s">
        <v>24</v>
      </c>
      <c r="G1967" t="s">
        <v>2044</v>
      </c>
      <c r="H1967">
        <v>69</v>
      </c>
      <c r="I1967">
        <v>4</v>
      </c>
      <c r="J1967" t="str">
        <f>VLOOKUP(Data_Sales[[#This Row],[Sales Person]],Data_Persons!$C$1:$D$9,2,FALSE)</f>
        <v>Steve</v>
      </c>
      <c r="K1967">
        <f>INDEX(Data_Persons!$B$2:$D$10,MATCH(Data_Sales[[#This Row],[Sales Person]],Data_Persons!$C$2:$C$9,0),1)</f>
        <v>6</v>
      </c>
      <c r="L1967">
        <f>VLOOKUP(Data_Sales[[#This Row],[Manager]],Data_Persons!$A$1:$C$9,2,FALSE)</f>
        <v>4</v>
      </c>
      <c r="M1967">
        <f>Data_Sales[[#This Row],[Price]]*Data_Sales[[#This Row],[Quantity]]</f>
        <v>276</v>
      </c>
    </row>
    <row r="1968" spans="1:13" x14ac:dyDescent="0.35">
      <c r="A1968" t="s">
        <v>2005</v>
      </c>
      <c r="B1968" s="2">
        <v>44794</v>
      </c>
      <c r="C1968">
        <v>8</v>
      </c>
      <c r="D1968" t="s">
        <v>73</v>
      </c>
      <c r="E1968" t="s">
        <v>13</v>
      </c>
      <c r="F1968" t="s">
        <v>14</v>
      </c>
      <c r="G1968" t="s">
        <v>2044</v>
      </c>
      <c r="H1968">
        <v>69</v>
      </c>
      <c r="I1968">
        <v>5</v>
      </c>
      <c r="J1968" t="str">
        <f>VLOOKUP(Data_Sales[[#This Row],[Sales Person]],Data_Persons!$C$1:$D$9,2,FALSE)</f>
        <v>Steve</v>
      </c>
      <c r="K1968">
        <f>INDEX(Data_Persons!$B$2:$D$10,MATCH(Data_Sales[[#This Row],[Sales Person]],Data_Persons!$C$2:$C$9,0),1)</f>
        <v>4</v>
      </c>
      <c r="L1968">
        <f>VLOOKUP(Data_Sales[[#This Row],[Manager]],Data_Persons!$A$1:$C$9,2,FALSE)</f>
        <v>4</v>
      </c>
      <c r="M1968">
        <f>Data_Sales[[#This Row],[Price]]*Data_Sales[[#This Row],[Quantity]]</f>
        <v>345</v>
      </c>
    </row>
    <row r="1969" spans="1:13" x14ac:dyDescent="0.35">
      <c r="A1969" t="s">
        <v>2006</v>
      </c>
      <c r="B1969" s="2">
        <v>44795</v>
      </c>
      <c r="C1969">
        <v>6</v>
      </c>
      <c r="D1969" t="s">
        <v>12</v>
      </c>
      <c r="E1969" t="s">
        <v>38</v>
      </c>
      <c r="F1969" t="s">
        <v>14</v>
      </c>
      <c r="G1969" t="s">
        <v>2044</v>
      </c>
      <c r="H1969">
        <v>69</v>
      </c>
      <c r="I1969">
        <v>3</v>
      </c>
      <c r="J1969" t="str">
        <f>VLOOKUP(Data_Sales[[#This Row],[Sales Person]],Data_Persons!$C$1:$D$9,2,FALSE)</f>
        <v>Philip</v>
      </c>
      <c r="K1969">
        <f>INDEX(Data_Persons!$B$2:$D$10,MATCH(Data_Sales[[#This Row],[Sales Person]],Data_Persons!$C$2:$C$9,0),1)</f>
        <v>8</v>
      </c>
      <c r="L1969">
        <f>VLOOKUP(Data_Sales[[#This Row],[Manager]],Data_Persons!$A$1:$C$9,2,FALSE)</f>
        <v>8</v>
      </c>
      <c r="M1969">
        <f>Data_Sales[[#This Row],[Price]]*Data_Sales[[#This Row],[Quantity]]</f>
        <v>207</v>
      </c>
    </row>
    <row r="1970" spans="1:13" x14ac:dyDescent="0.35">
      <c r="A1970" t="s">
        <v>2007</v>
      </c>
      <c r="B1970" s="2">
        <v>44797</v>
      </c>
      <c r="C1970">
        <v>1</v>
      </c>
      <c r="D1970" t="s">
        <v>58</v>
      </c>
      <c r="E1970" t="s">
        <v>27</v>
      </c>
      <c r="F1970" t="s">
        <v>18</v>
      </c>
      <c r="G1970" t="s">
        <v>2044</v>
      </c>
      <c r="H1970">
        <v>69</v>
      </c>
      <c r="I1970">
        <v>5</v>
      </c>
      <c r="J1970" t="str">
        <f>VLOOKUP(Data_Sales[[#This Row],[Sales Person]],Data_Persons!$C$1:$D$9,2,FALSE)</f>
        <v>Sara</v>
      </c>
      <c r="K1970">
        <f>INDEX(Data_Persons!$B$2:$D$10,MATCH(Data_Sales[[#This Row],[Sales Person]],Data_Persons!$C$2:$C$9,0),1)</f>
        <v>2</v>
      </c>
      <c r="L1970">
        <f>VLOOKUP(Data_Sales[[#This Row],[Manager]],Data_Persons!$A$1:$C$9,2,FALSE)</f>
        <v>5</v>
      </c>
      <c r="M1970">
        <f>Data_Sales[[#This Row],[Price]]*Data_Sales[[#This Row],[Quantity]]</f>
        <v>345</v>
      </c>
    </row>
    <row r="1971" spans="1:13" x14ac:dyDescent="0.35">
      <c r="A1971" t="s">
        <v>2008</v>
      </c>
      <c r="B1971" s="2">
        <v>44799</v>
      </c>
      <c r="C1971">
        <v>14</v>
      </c>
      <c r="D1971" t="s">
        <v>62</v>
      </c>
      <c r="E1971" t="s">
        <v>33</v>
      </c>
      <c r="F1971" t="s">
        <v>24</v>
      </c>
      <c r="G1971" t="s">
        <v>2044</v>
      </c>
      <c r="H1971">
        <v>69</v>
      </c>
      <c r="I1971">
        <v>2</v>
      </c>
      <c r="J1971" t="str">
        <f>VLOOKUP(Data_Sales[[#This Row],[Sales Person]],Data_Persons!$C$1:$D$9,2,FALSE)</f>
        <v>Steve</v>
      </c>
      <c r="K1971">
        <f>INDEX(Data_Persons!$B$2:$D$10,MATCH(Data_Sales[[#This Row],[Sales Person]],Data_Persons!$C$2:$C$9,0),1)</f>
        <v>6</v>
      </c>
      <c r="L1971">
        <f>VLOOKUP(Data_Sales[[#This Row],[Manager]],Data_Persons!$A$1:$C$9,2,FALSE)</f>
        <v>4</v>
      </c>
      <c r="M1971">
        <f>Data_Sales[[#This Row],[Price]]*Data_Sales[[#This Row],[Quantity]]</f>
        <v>138</v>
      </c>
    </row>
    <row r="1972" spans="1:13" x14ac:dyDescent="0.35">
      <c r="A1972" t="s">
        <v>2009</v>
      </c>
      <c r="B1972" s="2">
        <v>44800</v>
      </c>
      <c r="C1972">
        <v>11</v>
      </c>
      <c r="D1972" t="s">
        <v>112</v>
      </c>
      <c r="E1972" t="s">
        <v>23</v>
      </c>
      <c r="F1972" t="s">
        <v>24</v>
      </c>
      <c r="G1972" t="s">
        <v>2044</v>
      </c>
      <c r="H1972">
        <v>69</v>
      </c>
      <c r="I1972">
        <v>9</v>
      </c>
      <c r="J1972" t="str">
        <f>VLOOKUP(Data_Sales[[#This Row],[Sales Person]],Data_Persons!$C$1:$D$9,2,FALSE)</f>
        <v>Sara</v>
      </c>
      <c r="K1972">
        <f>INDEX(Data_Persons!$B$2:$D$10,MATCH(Data_Sales[[#This Row],[Sales Person]],Data_Persons!$C$2:$C$9,0),1)</f>
        <v>5</v>
      </c>
      <c r="L1972">
        <f>VLOOKUP(Data_Sales[[#This Row],[Manager]],Data_Persons!$A$1:$C$9,2,FALSE)</f>
        <v>5</v>
      </c>
      <c r="M1972">
        <f>Data_Sales[[#This Row],[Price]]*Data_Sales[[#This Row],[Quantity]]</f>
        <v>621</v>
      </c>
    </row>
    <row r="1973" spans="1:13" x14ac:dyDescent="0.35">
      <c r="A1973" t="s">
        <v>2010</v>
      </c>
      <c r="B1973" s="2">
        <v>44801</v>
      </c>
      <c r="C1973">
        <v>16</v>
      </c>
      <c r="D1973" t="s">
        <v>89</v>
      </c>
      <c r="E1973" t="s">
        <v>9</v>
      </c>
      <c r="F1973" t="s">
        <v>10</v>
      </c>
      <c r="G1973" t="s">
        <v>2044</v>
      </c>
      <c r="H1973">
        <v>69</v>
      </c>
      <c r="I1973">
        <v>2</v>
      </c>
      <c r="J1973" t="str">
        <f>VLOOKUP(Data_Sales[[#This Row],[Sales Person]],Data_Persons!$C$1:$D$9,2,FALSE)</f>
        <v>Jeff</v>
      </c>
      <c r="K1973">
        <f>INDEX(Data_Persons!$B$2:$D$10,MATCH(Data_Sales[[#This Row],[Sales Person]],Data_Persons!$C$2:$C$9,0),1)</f>
        <v>3</v>
      </c>
      <c r="L1973">
        <f>VLOOKUP(Data_Sales[[#This Row],[Manager]],Data_Persons!$A$1:$C$9,2,FALSE)</f>
        <v>3</v>
      </c>
      <c r="M1973">
        <f>Data_Sales[[#This Row],[Price]]*Data_Sales[[#This Row],[Quantity]]</f>
        <v>138</v>
      </c>
    </row>
    <row r="1974" spans="1:13" x14ac:dyDescent="0.35">
      <c r="A1974" t="s">
        <v>2011</v>
      </c>
      <c r="B1974" s="2">
        <v>44803</v>
      </c>
      <c r="C1974">
        <v>6</v>
      </c>
      <c r="D1974" t="s">
        <v>12</v>
      </c>
      <c r="E1974" t="s">
        <v>38</v>
      </c>
      <c r="F1974" t="s">
        <v>14</v>
      </c>
      <c r="G1974" t="s">
        <v>2044</v>
      </c>
      <c r="H1974">
        <v>69</v>
      </c>
      <c r="I1974">
        <v>0</v>
      </c>
      <c r="J1974" t="str">
        <f>VLOOKUP(Data_Sales[[#This Row],[Sales Person]],Data_Persons!$C$1:$D$9,2,FALSE)</f>
        <v>Philip</v>
      </c>
      <c r="K1974">
        <f>INDEX(Data_Persons!$B$2:$D$10,MATCH(Data_Sales[[#This Row],[Sales Person]],Data_Persons!$C$2:$C$9,0),1)</f>
        <v>8</v>
      </c>
      <c r="L1974">
        <f>VLOOKUP(Data_Sales[[#This Row],[Manager]],Data_Persons!$A$1:$C$9,2,FALSE)</f>
        <v>8</v>
      </c>
      <c r="M1974">
        <f>Data_Sales[[#This Row],[Price]]*Data_Sales[[#This Row],[Quantity]]</f>
        <v>0</v>
      </c>
    </row>
    <row r="1975" spans="1:13" x14ac:dyDescent="0.35">
      <c r="A1975" t="s">
        <v>2012</v>
      </c>
      <c r="B1975" s="2">
        <v>44805</v>
      </c>
      <c r="C1975">
        <v>7</v>
      </c>
      <c r="D1975" t="s">
        <v>40</v>
      </c>
      <c r="E1975" t="s">
        <v>13</v>
      </c>
      <c r="F1975" t="s">
        <v>14</v>
      </c>
      <c r="G1975" t="s">
        <v>2044</v>
      </c>
      <c r="H1975">
        <v>69</v>
      </c>
      <c r="I1975">
        <v>6</v>
      </c>
      <c r="J1975" t="str">
        <f>VLOOKUP(Data_Sales[[#This Row],[Sales Person]],Data_Persons!$C$1:$D$9,2,FALSE)</f>
        <v>Steve</v>
      </c>
      <c r="K1975">
        <f>INDEX(Data_Persons!$B$2:$D$10,MATCH(Data_Sales[[#This Row],[Sales Person]],Data_Persons!$C$2:$C$9,0),1)</f>
        <v>4</v>
      </c>
      <c r="L1975">
        <f>VLOOKUP(Data_Sales[[#This Row],[Manager]],Data_Persons!$A$1:$C$9,2,FALSE)</f>
        <v>4</v>
      </c>
      <c r="M1975">
        <f>Data_Sales[[#This Row],[Price]]*Data_Sales[[#This Row],[Quantity]]</f>
        <v>414</v>
      </c>
    </row>
    <row r="1976" spans="1:13" x14ac:dyDescent="0.35">
      <c r="A1976" t="s">
        <v>2013</v>
      </c>
      <c r="B1976" s="2">
        <v>44809</v>
      </c>
      <c r="C1976">
        <v>10</v>
      </c>
      <c r="D1976" t="s">
        <v>65</v>
      </c>
      <c r="E1976" t="s">
        <v>13</v>
      </c>
      <c r="F1976" t="s">
        <v>14</v>
      </c>
      <c r="G1976" t="s">
        <v>2044</v>
      </c>
      <c r="H1976">
        <v>69</v>
      </c>
      <c r="I1976">
        <v>7</v>
      </c>
      <c r="J1976" t="str">
        <f>VLOOKUP(Data_Sales[[#This Row],[Sales Person]],Data_Persons!$C$1:$D$9,2,FALSE)</f>
        <v>Steve</v>
      </c>
      <c r="K1976">
        <f>INDEX(Data_Persons!$B$2:$D$10,MATCH(Data_Sales[[#This Row],[Sales Person]],Data_Persons!$C$2:$C$9,0),1)</f>
        <v>4</v>
      </c>
      <c r="L1976">
        <f>VLOOKUP(Data_Sales[[#This Row],[Manager]],Data_Persons!$A$1:$C$9,2,FALSE)</f>
        <v>4</v>
      </c>
      <c r="M1976">
        <f>Data_Sales[[#This Row],[Price]]*Data_Sales[[#This Row],[Quantity]]</f>
        <v>483</v>
      </c>
    </row>
    <row r="1977" spans="1:13" x14ac:dyDescent="0.35">
      <c r="A1977" t="s">
        <v>2014</v>
      </c>
      <c r="B1977" s="2">
        <v>44810</v>
      </c>
      <c r="C1977">
        <v>9</v>
      </c>
      <c r="D1977" t="s">
        <v>37</v>
      </c>
      <c r="E1977" t="s">
        <v>38</v>
      </c>
      <c r="F1977" t="s">
        <v>14</v>
      </c>
      <c r="G1977" t="s">
        <v>2044</v>
      </c>
      <c r="H1977">
        <v>69</v>
      </c>
      <c r="I1977">
        <v>1</v>
      </c>
      <c r="J1977" t="str">
        <f>VLOOKUP(Data_Sales[[#This Row],[Sales Person]],Data_Persons!$C$1:$D$9,2,FALSE)</f>
        <v>Philip</v>
      </c>
      <c r="K1977">
        <f>INDEX(Data_Persons!$B$2:$D$10,MATCH(Data_Sales[[#This Row],[Sales Person]],Data_Persons!$C$2:$C$9,0),1)</f>
        <v>8</v>
      </c>
      <c r="L1977">
        <f>VLOOKUP(Data_Sales[[#This Row],[Manager]],Data_Persons!$A$1:$C$9,2,FALSE)</f>
        <v>8</v>
      </c>
      <c r="M1977">
        <f>Data_Sales[[#This Row],[Price]]*Data_Sales[[#This Row],[Quantity]]</f>
        <v>69</v>
      </c>
    </row>
    <row r="1978" spans="1:13" x14ac:dyDescent="0.35">
      <c r="A1978" t="s">
        <v>2015</v>
      </c>
      <c r="B1978" s="2">
        <v>44811</v>
      </c>
      <c r="C1978">
        <v>9</v>
      </c>
      <c r="D1978" t="s">
        <v>37</v>
      </c>
      <c r="E1978" t="s">
        <v>38</v>
      </c>
      <c r="F1978" t="s">
        <v>14</v>
      </c>
      <c r="G1978" t="s">
        <v>2044</v>
      </c>
      <c r="H1978">
        <v>69</v>
      </c>
      <c r="I1978">
        <v>8</v>
      </c>
      <c r="J1978" t="str">
        <f>VLOOKUP(Data_Sales[[#This Row],[Sales Person]],Data_Persons!$C$1:$D$9,2,FALSE)</f>
        <v>Philip</v>
      </c>
      <c r="K1978">
        <f>INDEX(Data_Persons!$B$2:$D$10,MATCH(Data_Sales[[#This Row],[Sales Person]],Data_Persons!$C$2:$C$9,0),1)</f>
        <v>8</v>
      </c>
      <c r="L1978">
        <f>VLOOKUP(Data_Sales[[#This Row],[Manager]],Data_Persons!$A$1:$C$9,2,FALSE)</f>
        <v>8</v>
      </c>
      <c r="M1978">
        <f>Data_Sales[[#This Row],[Price]]*Data_Sales[[#This Row],[Quantity]]</f>
        <v>552</v>
      </c>
    </row>
    <row r="1979" spans="1:13" x14ac:dyDescent="0.35">
      <c r="A1979" t="s">
        <v>2016</v>
      </c>
      <c r="B1979" s="2">
        <v>44812</v>
      </c>
      <c r="C1979">
        <v>8</v>
      </c>
      <c r="D1979" t="s">
        <v>73</v>
      </c>
      <c r="E1979" t="s">
        <v>13</v>
      </c>
      <c r="F1979" t="s">
        <v>14</v>
      </c>
      <c r="G1979" t="s">
        <v>2044</v>
      </c>
      <c r="H1979">
        <v>69</v>
      </c>
      <c r="I1979">
        <v>4</v>
      </c>
      <c r="J1979" t="str">
        <f>VLOOKUP(Data_Sales[[#This Row],[Sales Person]],Data_Persons!$C$1:$D$9,2,FALSE)</f>
        <v>Steve</v>
      </c>
      <c r="K1979">
        <f>INDEX(Data_Persons!$B$2:$D$10,MATCH(Data_Sales[[#This Row],[Sales Person]],Data_Persons!$C$2:$C$9,0),1)</f>
        <v>4</v>
      </c>
      <c r="L1979">
        <f>VLOOKUP(Data_Sales[[#This Row],[Manager]],Data_Persons!$A$1:$C$9,2,FALSE)</f>
        <v>4</v>
      </c>
      <c r="M1979">
        <f>Data_Sales[[#This Row],[Price]]*Data_Sales[[#This Row],[Quantity]]</f>
        <v>276</v>
      </c>
    </row>
    <row r="1980" spans="1:13" x14ac:dyDescent="0.35">
      <c r="A1980" t="s">
        <v>2017</v>
      </c>
      <c r="B1980" s="2">
        <v>44812</v>
      </c>
      <c r="C1980">
        <v>3</v>
      </c>
      <c r="D1980" t="s">
        <v>26</v>
      </c>
      <c r="E1980" t="s">
        <v>17</v>
      </c>
      <c r="F1980" t="s">
        <v>18</v>
      </c>
      <c r="G1980" t="s">
        <v>2044</v>
      </c>
      <c r="H1980">
        <v>69</v>
      </c>
      <c r="I1980">
        <v>7</v>
      </c>
      <c r="J1980" t="str">
        <f>VLOOKUP(Data_Sales[[#This Row],[Sales Person]],Data_Persons!$C$1:$D$9,2,FALSE)</f>
        <v>Jeff</v>
      </c>
      <c r="K1980">
        <f>INDEX(Data_Persons!$B$2:$D$10,MATCH(Data_Sales[[#This Row],[Sales Person]],Data_Persons!$C$2:$C$9,0),1)</f>
        <v>2</v>
      </c>
      <c r="L1980">
        <f>VLOOKUP(Data_Sales[[#This Row],[Manager]],Data_Persons!$A$1:$C$9,2,FALSE)</f>
        <v>3</v>
      </c>
      <c r="M1980">
        <f>Data_Sales[[#This Row],[Price]]*Data_Sales[[#This Row],[Quantity]]</f>
        <v>483</v>
      </c>
    </row>
    <row r="1981" spans="1:13" x14ac:dyDescent="0.35">
      <c r="A1981" t="s">
        <v>2018</v>
      </c>
      <c r="B1981" s="2">
        <v>44813</v>
      </c>
      <c r="C1981">
        <v>18</v>
      </c>
      <c r="D1981" t="s">
        <v>49</v>
      </c>
      <c r="E1981" t="s">
        <v>35</v>
      </c>
      <c r="F1981" t="s">
        <v>10</v>
      </c>
      <c r="G1981" t="s">
        <v>2044</v>
      </c>
      <c r="H1981">
        <v>69</v>
      </c>
      <c r="I1981">
        <v>3</v>
      </c>
      <c r="J1981" t="str">
        <f>VLOOKUP(Data_Sales[[#This Row],[Sales Person]],Data_Persons!$C$1:$D$9,2,FALSE)</f>
        <v>Jeff</v>
      </c>
      <c r="K1981">
        <f>INDEX(Data_Persons!$B$2:$D$10,MATCH(Data_Sales[[#This Row],[Sales Person]],Data_Persons!$C$2:$C$9,0),1)</f>
        <v>5</v>
      </c>
      <c r="L1981">
        <f>VLOOKUP(Data_Sales[[#This Row],[Manager]],Data_Persons!$A$1:$C$9,2,FALSE)</f>
        <v>3</v>
      </c>
      <c r="M1981">
        <f>Data_Sales[[#This Row],[Price]]*Data_Sales[[#This Row],[Quantity]]</f>
        <v>207</v>
      </c>
    </row>
    <row r="1982" spans="1:13" x14ac:dyDescent="0.35">
      <c r="A1982" t="s">
        <v>2019</v>
      </c>
      <c r="B1982" s="2">
        <v>44821</v>
      </c>
      <c r="C1982">
        <v>14</v>
      </c>
      <c r="D1982" t="s">
        <v>62</v>
      </c>
      <c r="E1982" t="s">
        <v>33</v>
      </c>
      <c r="F1982" t="s">
        <v>24</v>
      </c>
      <c r="G1982" t="s">
        <v>2044</v>
      </c>
      <c r="H1982">
        <v>69</v>
      </c>
      <c r="I1982">
        <v>5</v>
      </c>
      <c r="J1982" t="str">
        <f>VLOOKUP(Data_Sales[[#This Row],[Sales Person]],Data_Persons!$C$1:$D$9,2,FALSE)</f>
        <v>Steve</v>
      </c>
      <c r="K1982">
        <f>INDEX(Data_Persons!$B$2:$D$10,MATCH(Data_Sales[[#This Row],[Sales Person]],Data_Persons!$C$2:$C$9,0),1)</f>
        <v>6</v>
      </c>
      <c r="L1982">
        <f>VLOOKUP(Data_Sales[[#This Row],[Manager]],Data_Persons!$A$1:$C$9,2,FALSE)</f>
        <v>4</v>
      </c>
      <c r="M1982">
        <f>Data_Sales[[#This Row],[Price]]*Data_Sales[[#This Row],[Quantity]]</f>
        <v>345</v>
      </c>
    </row>
    <row r="1983" spans="1:13" x14ac:dyDescent="0.35">
      <c r="A1983" t="s">
        <v>2020</v>
      </c>
      <c r="B1983" s="2">
        <v>44821</v>
      </c>
      <c r="C1983">
        <v>16</v>
      </c>
      <c r="D1983" t="s">
        <v>89</v>
      </c>
      <c r="E1983" t="s">
        <v>9</v>
      </c>
      <c r="F1983" t="s">
        <v>10</v>
      </c>
      <c r="G1983" t="s">
        <v>2044</v>
      </c>
      <c r="H1983">
        <v>69</v>
      </c>
      <c r="I1983">
        <v>8</v>
      </c>
      <c r="J1983" t="str">
        <f>VLOOKUP(Data_Sales[[#This Row],[Sales Person]],Data_Persons!$C$1:$D$9,2,FALSE)</f>
        <v>Jeff</v>
      </c>
      <c r="K1983">
        <f>INDEX(Data_Persons!$B$2:$D$10,MATCH(Data_Sales[[#This Row],[Sales Person]],Data_Persons!$C$2:$C$9,0),1)</f>
        <v>3</v>
      </c>
      <c r="L1983">
        <f>VLOOKUP(Data_Sales[[#This Row],[Manager]],Data_Persons!$A$1:$C$9,2,FALSE)</f>
        <v>3</v>
      </c>
      <c r="M1983">
        <f>Data_Sales[[#This Row],[Price]]*Data_Sales[[#This Row],[Quantity]]</f>
        <v>552</v>
      </c>
    </row>
    <row r="1984" spans="1:13" x14ac:dyDescent="0.35">
      <c r="A1984" t="s">
        <v>2021</v>
      </c>
      <c r="B1984" s="2">
        <v>44821</v>
      </c>
      <c r="C1984">
        <v>1</v>
      </c>
      <c r="D1984" t="s">
        <v>58</v>
      </c>
      <c r="E1984" t="s">
        <v>17</v>
      </c>
      <c r="F1984" t="s">
        <v>18</v>
      </c>
      <c r="G1984" t="s">
        <v>2044</v>
      </c>
      <c r="H1984">
        <v>69</v>
      </c>
      <c r="I1984">
        <v>2</v>
      </c>
      <c r="J1984" t="str">
        <f>VLOOKUP(Data_Sales[[#This Row],[Sales Person]],Data_Persons!$C$1:$D$9,2,FALSE)</f>
        <v>Jeff</v>
      </c>
      <c r="K1984">
        <f>INDEX(Data_Persons!$B$2:$D$10,MATCH(Data_Sales[[#This Row],[Sales Person]],Data_Persons!$C$2:$C$9,0),1)</f>
        <v>2</v>
      </c>
      <c r="L1984">
        <f>VLOOKUP(Data_Sales[[#This Row],[Manager]],Data_Persons!$A$1:$C$9,2,FALSE)</f>
        <v>3</v>
      </c>
      <c r="M1984">
        <f>Data_Sales[[#This Row],[Price]]*Data_Sales[[#This Row],[Quantity]]</f>
        <v>138</v>
      </c>
    </row>
    <row r="1985" spans="1:13" x14ac:dyDescent="0.35">
      <c r="A1985" t="s">
        <v>2022</v>
      </c>
      <c r="B1985" s="2">
        <v>44822</v>
      </c>
      <c r="C1985">
        <v>15</v>
      </c>
      <c r="D1985" t="s">
        <v>46</v>
      </c>
      <c r="E1985" t="s">
        <v>33</v>
      </c>
      <c r="F1985" t="s">
        <v>24</v>
      </c>
      <c r="G1985" t="s">
        <v>2044</v>
      </c>
      <c r="H1985">
        <v>69</v>
      </c>
      <c r="I1985">
        <v>8</v>
      </c>
      <c r="J1985" t="str">
        <f>VLOOKUP(Data_Sales[[#This Row],[Sales Person]],Data_Persons!$C$1:$D$9,2,FALSE)</f>
        <v>Steve</v>
      </c>
      <c r="K1985">
        <f>INDEX(Data_Persons!$B$2:$D$10,MATCH(Data_Sales[[#This Row],[Sales Person]],Data_Persons!$C$2:$C$9,0),1)</f>
        <v>6</v>
      </c>
      <c r="L1985">
        <f>VLOOKUP(Data_Sales[[#This Row],[Manager]],Data_Persons!$A$1:$C$9,2,FALSE)</f>
        <v>4</v>
      </c>
      <c r="M1985">
        <f>Data_Sales[[#This Row],[Price]]*Data_Sales[[#This Row],[Quantity]]</f>
        <v>552</v>
      </c>
    </row>
    <row r="1986" spans="1:13" x14ac:dyDescent="0.35">
      <c r="A1986" t="s">
        <v>2023</v>
      </c>
      <c r="B1986" s="2">
        <v>44823</v>
      </c>
      <c r="C1986">
        <v>16</v>
      </c>
      <c r="D1986" t="s">
        <v>89</v>
      </c>
      <c r="E1986" t="s">
        <v>35</v>
      </c>
      <c r="F1986" t="s">
        <v>10</v>
      </c>
      <c r="G1986" t="s">
        <v>2044</v>
      </c>
      <c r="H1986">
        <v>69</v>
      </c>
      <c r="I1986">
        <v>5</v>
      </c>
      <c r="J1986" t="str">
        <f>VLOOKUP(Data_Sales[[#This Row],[Sales Person]],Data_Persons!$C$1:$D$9,2,FALSE)</f>
        <v>Jeff</v>
      </c>
      <c r="K1986">
        <f>INDEX(Data_Persons!$B$2:$D$10,MATCH(Data_Sales[[#This Row],[Sales Person]],Data_Persons!$C$2:$C$9,0),1)</f>
        <v>5</v>
      </c>
      <c r="L1986">
        <f>VLOOKUP(Data_Sales[[#This Row],[Manager]],Data_Persons!$A$1:$C$9,2,FALSE)</f>
        <v>3</v>
      </c>
      <c r="M1986">
        <f>Data_Sales[[#This Row],[Price]]*Data_Sales[[#This Row],[Quantity]]</f>
        <v>345</v>
      </c>
    </row>
    <row r="1987" spans="1:13" x14ac:dyDescent="0.35">
      <c r="A1987" t="s">
        <v>2024</v>
      </c>
      <c r="B1987" s="2">
        <v>44823</v>
      </c>
      <c r="C1987">
        <v>9</v>
      </c>
      <c r="D1987" t="s">
        <v>37</v>
      </c>
      <c r="E1987" t="s">
        <v>13</v>
      </c>
      <c r="F1987" t="s">
        <v>14</v>
      </c>
      <c r="G1987" t="s">
        <v>2044</v>
      </c>
      <c r="H1987">
        <v>69</v>
      </c>
      <c r="I1987">
        <v>0</v>
      </c>
      <c r="J1987" t="str">
        <f>VLOOKUP(Data_Sales[[#This Row],[Sales Person]],Data_Persons!$C$1:$D$9,2,FALSE)</f>
        <v>Steve</v>
      </c>
      <c r="K1987">
        <f>INDEX(Data_Persons!$B$2:$D$10,MATCH(Data_Sales[[#This Row],[Sales Person]],Data_Persons!$C$2:$C$9,0),1)</f>
        <v>4</v>
      </c>
      <c r="L1987">
        <f>VLOOKUP(Data_Sales[[#This Row],[Manager]],Data_Persons!$A$1:$C$9,2,FALSE)</f>
        <v>4</v>
      </c>
      <c r="M1987">
        <f>Data_Sales[[#This Row],[Price]]*Data_Sales[[#This Row],[Quantity]]</f>
        <v>0</v>
      </c>
    </row>
    <row r="1988" spans="1:13" x14ac:dyDescent="0.35">
      <c r="A1988" t="s">
        <v>2025</v>
      </c>
      <c r="B1988" s="2">
        <v>44832</v>
      </c>
      <c r="C1988">
        <v>11</v>
      </c>
      <c r="D1988" t="s">
        <v>112</v>
      </c>
      <c r="E1988" t="s">
        <v>33</v>
      </c>
      <c r="F1988" t="s">
        <v>24</v>
      </c>
      <c r="G1988" t="s">
        <v>2044</v>
      </c>
      <c r="H1988">
        <v>69</v>
      </c>
      <c r="I1988">
        <v>3</v>
      </c>
      <c r="J1988" t="str">
        <f>VLOOKUP(Data_Sales[[#This Row],[Sales Person]],Data_Persons!$C$1:$D$9,2,FALSE)</f>
        <v>Steve</v>
      </c>
      <c r="K1988">
        <f>INDEX(Data_Persons!$B$2:$D$10,MATCH(Data_Sales[[#This Row],[Sales Person]],Data_Persons!$C$2:$C$9,0),1)</f>
        <v>6</v>
      </c>
      <c r="L1988">
        <f>VLOOKUP(Data_Sales[[#This Row],[Manager]],Data_Persons!$A$1:$C$9,2,FALSE)</f>
        <v>4</v>
      </c>
      <c r="M1988">
        <f>Data_Sales[[#This Row],[Price]]*Data_Sales[[#This Row],[Quantity]]</f>
        <v>207</v>
      </c>
    </row>
    <row r="1989" spans="1:13" x14ac:dyDescent="0.35">
      <c r="A1989" t="s">
        <v>2026</v>
      </c>
      <c r="B1989" s="2">
        <v>44833</v>
      </c>
      <c r="C1989">
        <v>18</v>
      </c>
      <c r="D1989" t="s">
        <v>49</v>
      </c>
      <c r="E1989" t="s">
        <v>35</v>
      </c>
      <c r="F1989" t="s">
        <v>10</v>
      </c>
      <c r="G1989" t="s">
        <v>2044</v>
      </c>
      <c r="H1989">
        <v>69</v>
      </c>
      <c r="I1989">
        <v>3</v>
      </c>
      <c r="J1989" t="str">
        <f>VLOOKUP(Data_Sales[[#This Row],[Sales Person]],Data_Persons!$C$1:$D$9,2,FALSE)</f>
        <v>Jeff</v>
      </c>
      <c r="K1989">
        <f>INDEX(Data_Persons!$B$2:$D$10,MATCH(Data_Sales[[#This Row],[Sales Person]],Data_Persons!$C$2:$C$9,0),1)</f>
        <v>5</v>
      </c>
      <c r="L1989">
        <f>VLOOKUP(Data_Sales[[#This Row],[Manager]],Data_Persons!$A$1:$C$9,2,FALSE)</f>
        <v>3</v>
      </c>
      <c r="M1989">
        <f>Data_Sales[[#This Row],[Price]]*Data_Sales[[#This Row],[Quantity]]</f>
        <v>207</v>
      </c>
    </row>
    <row r="1990" spans="1:13" x14ac:dyDescent="0.35">
      <c r="A1990" t="s">
        <v>2027</v>
      </c>
      <c r="B1990" s="2">
        <v>44834</v>
      </c>
      <c r="C1990">
        <v>9</v>
      </c>
      <c r="D1990" t="s">
        <v>37</v>
      </c>
      <c r="E1990" t="s">
        <v>13</v>
      </c>
      <c r="F1990" t="s">
        <v>14</v>
      </c>
      <c r="G1990" t="s">
        <v>2044</v>
      </c>
      <c r="H1990">
        <v>69</v>
      </c>
      <c r="I1990">
        <v>7</v>
      </c>
      <c r="J1990" t="str">
        <f>VLOOKUP(Data_Sales[[#This Row],[Sales Person]],Data_Persons!$C$1:$D$9,2,FALSE)</f>
        <v>Steve</v>
      </c>
      <c r="K1990">
        <f>INDEX(Data_Persons!$B$2:$D$10,MATCH(Data_Sales[[#This Row],[Sales Person]],Data_Persons!$C$2:$C$9,0),1)</f>
        <v>4</v>
      </c>
      <c r="L1990">
        <f>VLOOKUP(Data_Sales[[#This Row],[Manager]],Data_Persons!$A$1:$C$9,2,FALSE)</f>
        <v>4</v>
      </c>
      <c r="M1990">
        <f>Data_Sales[[#This Row],[Price]]*Data_Sales[[#This Row],[Quantity]]</f>
        <v>483</v>
      </c>
    </row>
    <row r="1991" spans="1:13" x14ac:dyDescent="0.35">
      <c r="A1991" t="s">
        <v>2028</v>
      </c>
      <c r="B1991" s="2">
        <v>44835</v>
      </c>
      <c r="C1991">
        <v>18</v>
      </c>
      <c r="D1991" t="s">
        <v>49</v>
      </c>
      <c r="E1991" t="s">
        <v>9</v>
      </c>
      <c r="F1991" t="s">
        <v>10</v>
      </c>
      <c r="G1991" t="s">
        <v>2044</v>
      </c>
      <c r="H1991">
        <v>69</v>
      </c>
      <c r="I1991">
        <v>0</v>
      </c>
      <c r="J1991" t="str">
        <f>VLOOKUP(Data_Sales[[#This Row],[Sales Person]],Data_Persons!$C$1:$D$9,2,FALSE)</f>
        <v>Jeff</v>
      </c>
      <c r="K1991">
        <f>INDEX(Data_Persons!$B$2:$D$10,MATCH(Data_Sales[[#This Row],[Sales Person]],Data_Persons!$C$2:$C$9,0),1)</f>
        <v>3</v>
      </c>
      <c r="L1991">
        <f>VLOOKUP(Data_Sales[[#This Row],[Manager]],Data_Persons!$A$1:$C$9,2,FALSE)</f>
        <v>3</v>
      </c>
      <c r="M1991">
        <f>Data_Sales[[#This Row],[Price]]*Data_Sales[[#This Row],[Quantity]]</f>
        <v>0</v>
      </c>
    </row>
    <row r="1992" spans="1:13" x14ac:dyDescent="0.35">
      <c r="A1992" t="s">
        <v>2029</v>
      </c>
      <c r="B1992" s="2">
        <v>44837</v>
      </c>
      <c r="C1992">
        <v>12</v>
      </c>
      <c r="D1992" t="s">
        <v>22</v>
      </c>
      <c r="E1992" t="s">
        <v>23</v>
      </c>
      <c r="F1992" t="s">
        <v>24</v>
      </c>
      <c r="G1992" t="s">
        <v>2044</v>
      </c>
      <c r="H1992">
        <v>69</v>
      </c>
      <c r="I1992">
        <v>7</v>
      </c>
      <c r="J1992" t="str">
        <f>VLOOKUP(Data_Sales[[#This Row],[Sales Person]],Data_Persons!$C$1:$D$9,2,FALSE)</f>
        <v>Sara</v>
      </c>
      <c r="K1992">
        <f>INDEX(Data_Persons!$B$2:$D$10,MATCH(Data_Sales[[#This Row],[Sales Person]],Data_Persons!$C$2:$C$9,0),1)</f>
        <v>5</v>
      </c>
      <c r="L1992">
        <f>VLOOKUP(Data_Sales[[#This Row],[Manager]],Data_Persons!$A$1:$C$9,2,FALSE)</f>
        <v>5</v>
      </c>
      <c r="M1992">
        <f>Data_Sales[[#This Row],[Price]]*Data_Sales[[#This Row],[Quantity]]</f>
        <v>483</v>
      </c>
    </row>
    <row r="1993" spans="1:13" x14ac:dyDescent="0.35">
      <c r="A1993" t="s">
        <v>2030</v>
      </c>
      <c r="B1993" s="2">
        <v>44839</v>
      </c>
      <c r="C1993">
        <v>1</v>
      </c>
      <c r="D1993" t="s">
        <v>58</v>
      </c>
      <c r="E1993" t="s">
        <v>27</v>
      </c>
      <c r="F1993" t="s">
        <v>18</v>
      </c>
      <c r="G1993" t="s">
        <v>2044</v>
      </c>
      <c r="H1993">
        <v>69</v>
      </c>
      <c r="I1993">
        <v>2</v>
      </c>
      <c r="J1993" t="str">
        <f>VLOOKUP(Data_Sales[[#This Row],[Sales Person]],Data_Persons!$C$1:$D$9,2,FALSE)</f>
        <v>Sara</v>
      </c>
      <c r="K1993">
        <f>INDEX(Data_Persons!$B$2:$D$10,MATCH(Data_Sales[[#This Row],[Sales Person]],Data_Persons!$C$2:$C$9,0),1)</f>
        <v>2</v>
      </c>
      <c r="L1993">
        <f>VLOOKUP(Data_Sales[[#This Row],[Manager]],Data_Persons!$A$1:$C$9,2,FALSE)</f>
        <v>5</v>
      </c>
      <c r="M1993">
        <f>Data_Sales[[#This Row],[Price]]*Data_Sales[[#This Row],[Quantity]]</f>
        <v>138</v>
      </c>
    </row>
    <row r="1994" spans="1:13" x14ac:dyDescent="0.35">
      <c r="A1994" t="s">
        <v>2031</v>
      </c>
      <c r="B1994" s="2">
        <v>44839</v>
      </c>
      <c r="C1994">
        <v>17</v>
      </c>
      <c r="D1994" t="s">
        <v>60</v>
      </c>
      <c r="E1994" t="s">
        <v>35</v>
      </c>
      <c r="F1994" t="s">
        <v>10</v>
      </c>
      <c r="G1994" t="s">
        <v>2044</v>
      </c>
      <c r="H1994">
        <v>69</v>
      </c>
      <c r="I1994">
        <v>6</v>
      </c>
      <c r="J1994" t="str">
        <f>VLOOKUP(Data_Sales[[#This Row],[Sales Person]],Data_Persons!$C$1:$D$9,2,FALSE)</f>
        <v>Jeff</v>
      </c>
      <c r="K1994">
        <f>INDEX(Data_Persons!$B$2:$D$10,MATCH(Data_Sales[[#This Row],[Sales Person]],Data_Persons!$C$2:$C$9,0),1)</f>
        <v>5</v>
      </c>
      <c r="L1994">
        <f>VLOOKUP(Data_Sales[[#This Row],[Manager]],Data_Persons!$A$1:$C$9,2,FALSE)</f>
        <v>3</v>
      </c>
      <c r="M1994">
        <f>Data_Sales[[#This Row],[Price]]*Data_Sales[[#This Row],[Quantity]]</f>
        <v>414</v>
      </c>
    </row>
    <row r="1995" spans="1:13" x14ac:dyDescent="0.35">
      <c r="A1995" t="s">
        <v>2032</v>
      </c>
      <c r="B1995" s="2">
        <v>44839</v>
      </c>
      <c r="C1995">
        <v>8</v>
      </c>
      <c r="D1995" t="s">
        <v>73</v>
      </c>
      <c r="E1995" t="s">
        <v>38</v>
      </c>
      <c r="F1995" t="s">
        <v>14</v>
      </c>
      <c r="G1995" t="s">
        <v>2044</v>
      </c>
      <c r="H1995">
        <v>69</v>
      </c>
      <c r="I1995">
        <v>0</v>
      </c>
      <c r="J1995" t="str">
        <f>VLOOKUP(Data_Sales[[#This Row],[Sales Person]],Data_Persons!$C$1:$D$9,2,FALSE)</f>
        <v>Philip</v>
      </c>
      <c r="K1995">
        <f>INDEX(Data_Persons!$B$2:$D$10,MATCH(Data_Sales[[#This Row],[Sales Person]],Data_Persons!$C$2:$C$9,0),1)</f>
        <v>8</v>
      </c>
      <c r="L1995">
        <f>VLOOKUP(Data_Sales[[#This Row],[Manager]],Data_Persons!$A$1:$C$9,2,FALSE)</f>
        <v>8</v>
      </c>
      <c r="M1995">
        <f>Data_Sales[[#This Row],[Price]]*Data_Sales[[#This Row],[Quantity]]</f>
        <v>0</v>
      </c>
    </row>
    <row r="1996" spans="1:13" x14ac:dyDescent="0.35">
      <c r="A1996" t="s">
        <v>2033</v>
      </c>
      <c r="B1996" s="2">
        <v>44843</v>
      </c>
      <c r="C1996">
        <v>17</v>
      </c>
      <c r="D1996" t="s">
        <v>60</v>
      </c>
      <c r="E1996" t="s">
        <v>35</v>
      </c>
      <c r="F1996" t="s">
        <v>10</v>
      </c>
      <c r="G1996" t="s">
        <v>2044</v>
      </c>
      <c r="H1996">
        <v>69</v>
      </c>
      <c r="I1996">
        <v>4</v>
      </c>
      <c r="J1996" t="str">
        <f>VLOOKUP(Data_Sales[[#This Row],[Sales Person]],Data_Persons!$C$1:$D$9,2,FALSE)</f>
        <v>Jeff</v>
      </c>
      <c r="K1996">
        <f>INDEX(Data_Persons!$B$2:$D$10,MATCH(Data_Sales[[#This Row],[Sales Person]],Data_Persons!$C$2:$C$9,0),1)</f>
        <v>5</v>
      </c>
      <c r="L1996">
        <f>VLOOKUP(Data_Sales[[#This Row],[Manager]],Data_Persons!$A$1:$C$9,2,FALSE)</f>
        <v>3</v>
      </c>
      <c r="M1996">
        <f>Data_Sales[[#This Row],[Price]]*Data_Sales[[#This Row],[Quantity]]</f>
        <v>276</v>
      </c>
    </row>
    <row r="1997" spans="1:13" x14ac:dyDescent="0.35">
      <c r="A1997" t="s">
        <v>2034</v>
      </c>
      <c r="B1997" s="2">
        <v>44843</v>
      </c>
      <c r="C1997">
        <v>15</v>
      </c>
      <c r="D1997" t="s">
        <v>46</v>
      </c>
      <c r="E1997" t="s">
        <v>33</v>
      </c>
      <c r="F1997" t="s">
        <v>24</v>
      </c>
      <c r="G1997" t="s">
        <v>2044</v>
      </c>
      <c r="H1997">
        <v>69</v>
      </c>
      <c r="I1997">
        <v>1</v>
      </c>
      <c r="J1997" t="str">
        <f>VLOOKUP(Data_Sales[[#This Row],[Sales Person]],Data_Persons!$C$1:$D$9,2,FALSE)</f>
        <v>Steve</v>
      </c>
      <c r="K1997">
        <f>INDEX(Data_Persons!$B$2:$D$10,MATCH(Data_Sales[[#This Row],[Sales Person]],Data_Persons!$C$2:$C$9,0),1)</f>
        <v>6</v>
      </c>
      <c r="L1997">
        <f>VLOOKUP(Data_Sales[[#This Row],[Manager]],Data_Persons!$A$1:$C$9,2,FALSE)</f>
        <v>4</v>
      </c>
      <c r="M1997">
        <f>Data_Sales[[#This Row],[Price]]*Data_Sales[[#This Row],[Quantity]]</f>
        <v>69</v>
      </c>
    </row>
    <row r="1998" spans="1:13" x14ac:dyDescent="0.35">
      <c r="A1998" t="s">
        <v>2035</v>
      </c>
      <c r="B1998" s="2">
        <v>44846</v>
      </c>
      <c r="C1998">
        <v>1</v>
      </c>
      <c r="D1998" t="s">
        <v>58</v>
      </c>
      <c r="E1998" t="s">
        <v>17</v>
      </c>
      <c r="F1998" t="s">
        <v>18</v>
      </c>
      <c r="G1998" t="s">
        <v>2044</v>
      </c>
      <c r="H1998">
        <v>69</v>
      </c>
      <c r="I1998">
        <v>8</v>
      </c>
      <c r="J1998" t="str">
        <f>VLOOKUP(Data_Sales[[#This Row],[Sales Person]],Data_Persons!$C$1:$D$9,2,FALSE)</f>
        <v>Jeff</v>
      </c>
      <c r="K1998">
        <f>INDEX(Data_Persons!$B$2:$D$10,MATCH(Data_Sales[[#This Row],[Sales Person]],Data_Persons!$C$2:$C$9,0),1)</f>
        <v>2</v>
      </c>
      <c r="L1998">
        <f>VLOOKUP(Data_Sales[[#This Row],[Manager]],Data_Persons!$A$1:$C$9,2,FALSE)</f>
        <v>3</v>
      </c>
      <c r="M1998">
        <f>Data_Sales[[#This Row],[Price]]*Data_Sales[[#This Row],[Quantity]]</f>
        <v>552</v>
      </c>
    </row>
    <row r="1999" spans="1:13" x14ac:dyDescent="0.35">
      <c r="A1999" t="s">
        <v>2036</v>
      </c>
      <c r="B1999" s="2">
        <v>44850</v>
      </c>
      <c r="C1999">
        <v>3</v>
      </c>
      <c r="D1999" t="s">
        <v>26</v>
      </c>
      <c r="E1999" t="s">
        <v>17</v>
      </c>
      <c r="F1999" t="s">
        <v>18</v>
      </c>
      <c r="G1999" t="s">
        <v>2044</v>
      </c>
      <c r="H1999">
        <v>69</v>
      </c>
      <c r="I1999">
        <v>3</v>
      </c>
      <c r="J1999" t="str">
        <f>VLOOKUP(Data_Sales[[#This Row],[Sales Person]],Data_Persons!$C$1:$D$9,2,FALSE)</f>
        <v>Jeff</v>
      </c>
      <c r="K1999">
        <f>INDEX(Data_Persons!$B$2:$D$10,MATCH(Data_Sales[[#This Row],[Sales Person]],Data_Persons!$C$2:$C$9,0),1)</f>
        <v>2</v>
      </c>
      <c r="L1999">
        <f>VLOOKUP(Data_Sales[[#This Row],[Manager]],Data_Persons!$A$1:$C$9,2,FALSE)</f>
        <v>3</v>
      </c>
      <c r="M1999">
        <f>Data_Sales[[#This Row],[Price]]*Data_Sales[[#This Row],[Quantity]]</f>
        <v>207</v>
      </c>
    </row>
    <row r="2000" spans="1:13" x14ac:dyDescent="0.35">
      <c r="A2000" t="s">
        <v>2037</v>
      </c>
      <c r="B2000" s="2">
        <v>44850</v>
      </c>
      <c r="C2000">
        <v>9</v>
      </c>
      <c r="D2000" t="s">
        <v>37</v>
      </c>
      <c r="E2000" t="s">
        <v>13</v>
      </c>
      <c r="F2000" t="s">
        <v>14</v>
      </c>
      <c r="G2000" t="s">
        <v>2044</v>
      </c>
      <c r="H2000">
        <v>69</v>
      </c>
      <c r="I2000">
        <v>8</v>
      </c>
      <c r="J2000" t="str">
        <f>VLOOKUP(Data_Sales[[#This Row],[Sales Person]],Data_Persons!$C$1:$D$9,2,FALSE)</f>
        <v>Steve</v>
      </c>
      <c r="K2000">
        <f>INDEX(Data_Persons!$B$2:$D$10,MATCH(Data_Sales[[#This Row],[Sales Person]],Data_Persons!$C$2:$C$9,0),1)</f>
        <v>4</v>
      </c>
      <c r="L2000">
        <f>VLOOKUP(Data_Sales[[#This Row],[Manager]],Data_Persons!$A$1:$C$9,2,FALSE)</f>
        <v>4</v>
      </c>
      <c r="M2000">
        <f>Data_Sales[[#This Row],[Price]]*Data_Sales[[#This Row],[Quantity]]</f>
        <v>552</v>
      </c>
    </row>
    <row r="2001" spans="1:13" x14ac:dyDescent="0.35">
      <c r="A2001" t="s">
        <v>2038</v>
      </c>
      <c r="B2001" s="2">
        <v>44850</v>
      </c>
      <c r="C2001">
        <v>5</v>
      </c>
      <c r="D2001" t="s">
        <v>20</v>
      </c>
      <c r="E2001" t="s">
        <v>27</v>
      </c>
      <c r="F2001" t="s">
        <v>18</v>
      </c>
      <c r="G2001" t="s">
        <v>2044</v>
      </c>
      <c r="H2001">
        <v>69</v>
      </c>
      <c r="I2001">
        <v>6</v>
      </c>
      <c r="J2001" t="str">
        <f>VLOOKUP(Data_Sales[[#This Row],[Sales Person]],Data_Persons!$C$1:$D$9,2,FALSE)</f>
        <v>Sara</v>
      </c>
      <c r="K2001">
        <f>INDEX(Data_Persons!$B$2:$D$10,MATCH(Data_Sales[[#This Row],[Sales Person]],Data_Persons!$C$2:$C$9,0),1)</f>
        <v>2</v>
      </c>
      <c r="L2001">
        <f>VLOOKUP(Data_Sales[[#This Row],[Manager]],Data_Persons!$A$1:$C$9,2,FALSE)</f>
        <v>5</v>
      </c>
      <c r="M2001">
        <f>Data_Sales[[#This Row],[Price]]*Data_Sales[[#This Row],[Quantity]]</f>
        <v>414</v>
      </c>
    </row>
    <row r="2002" spans="1:13" x14ac:dyDescent="0.35">
      <c r="A2002" t="s">
        <v>2101</v>
      </c>
      <c r="H2002">
        <f>SUBTOTAL(109,Data_Sales[Price])</f>
        <v>447340</v>
      </c>
      <c r="I2002">
        <f>SUBTOTAL(109,Data_Sales[Quantity])</f>
        <v>9119</v>
      </c>
      <c r="M2002">
        <f>SUBTOTAL(109,Data_Sales[Revenue])</f>
        <v>2028591</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C19D-0310-414C-BEE1-0FC5E6BEB124}">
  <dimension ref="A1:D9"/>
  <sheetViews>
    <sheetView workbookViewId="0">
      <selection sqref="A1:D9"/>
    </sheetView>
  </sheetViews>
  <sheetFormatPr defaultRowHeight="14.5" x14ac:dyDescent="0.35"/>
  <cols>
    <col min="1" max="1" width="10.26953125" customWidth="1"/>
    <col min="2" max="2" width="12.90625" customWidth="1"/>
    <col min="3" max="3" width="13.26953125" customWidth="1"/>
    <col min="4" max="4" width="11.26953125" customWidth="1"/>
  </cols>
  <sheetData>
    <row r="1" spans="1:4" s="1" customFormat="1" x14ac:dyDescent="0.35">
      <c r="A1" s="1" t="s">
        <v>2045</v>
      </c>
      <c r="B1" s="1" t="s">
        <v>2050</v>
      </c>
      <c r="C1" s="1" t="s">
        <v>3</v>
      </c>
      <c r="D1" s="1" t="s">
        <v>2081</v>
      </c>
    </row>
    <row r="2" spans="1:4" x14ac:dyDescent="0.35">
      <c r="A2" t="s">
        <v>2046</v>
      </c>
      <c r="B2">
        <v>3</v>
      </c>
      <c r="C2" t="s">
        <v>9</v>
      </c>
      <c r="D2" t="s">
        <v>2046</v>
      </c>
    </row>
    <row r="3" spans="1:4" x14ac:dyDescent="0.35">
      <c r="A3" t="s">
        <v>2047</v>
      </c>
      <c r="B3">
        <v>4</v>
      </c>
      <c r="C3" t="s">
        <v>13</v>
      </c>
      <c r="D3" t="s">
        <v>2047</v>
      </c>
    </row>
    <row r="4" spans="1:4" x14ac:dyDescent="0.35">
      <c r="A4" t="s">
        <v>2046</v>
      </c>
      <c r="B4">
        <v>2</v>
      </c>
      <c r="C4" t="s">
        <v>17</v>
      </c>
      <c r="D4" t="s">
        <v>2046</v>
      </c>
    </row>
    <row r="5" spans="1:4" x14ac:dyDescent="0.35">
      <c r="A5" t="s">
        <v>2048</v>
      </c>
      <c r="B5">
        <v>5</v>
      </c>
      <c r="C5" t="s">
        <v>23</v>
      </c>
      <c r="D5" t="s">
        <v>2048</v>
      </c>
    </row>
    <row r="6" spans="1:4" x14ac:dyDescent="0.35">
      <c r="A6" t="s">
        <v>2048</v>
      </c>
      <c r="B6">
        <v>2</v>
      </c>
      <c r="C6" t="s">
        <v>27</v>
      </c>
      <c r="D6" t="s">
        <v>2048</v>
      </c>
    </row>
    <row r="7" spans="1:4" x14ac:dyDescent="0.35">
      <c r="A7" t="s">
        <v>2047</v>
      </c>
      <c r="B7">
        <v>6</v>
      </c>
      <c r="C7" t="s">
        <v>33</v>
      </c>
      <c r="D7" t="s">
        <v>2047</v>
      </c>
    </row>
    <row r="8" spans="1:4" x14ac:dyDescent="0.35">
      <c r="A8" t="s">
        <v>2046</v>
      </c>
      <c r="B8">
        <v>5</v>
      </c>
      <c r="C8" t="s">
        <v>35</v>
      </c>
      <c r="D8" t="s">
        <v>2046</v>
      </c>
    </row>
    <row r="9" spans="1:4" x14ac:dyDescent="0.35">
      <c r="A9" t="s">
        <v>2049</v>
      </c>
      <c r="B9">
        <v>8</v>
      </c>
      <c r="C9" t="s">
        <v>38</v>
      </c>
      <c r="D9" t="s">
        <v>2049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AAFE-039C-4C0D-8D26-E818085F90CF}">
  <dimension ref="A1:E8"/>
  <sheetViews>
    <sheetView workbookViewId="0">
      <selection activeCell="O11" sqref="O11"/>
    </sheetView>
  </sheetViews>
  <sheetFormatPr defaultRowHeight="14.5" x14ac:dyDescent="0.35"/>
  <cols>
    <col min="1" max="1" width="12.36328125" customWidth="1"/>
    <col min="2" max="2" width="14.54296875" customWidth="1"/>
  </cols>
  <sheetData>
    <row r="1" spans="1:5" s="1" customFormat="1" x14ac:dyDescent="0.35">
      <c r="A1" s="16" t="s">
        <v>2075</v>
      </c>
      <c r="B1" s="16"/>
      <c r="C1" s="16"/>
      <c r="D1" s="1" t="s">
        <v>18</v>
      </c>
    </row>
    <row r="3" spans="1:5" x14ac:dyDescent="0.35">
      <c r="A3" s="12" t="s">
        <v>2055</v>
      </c>
      <c r="B3" t="s">
        <v>2074</v>
      </c>
    </row>
    <row r="4" spans="1:5" x14ac:dyDescent="0.35">
      <c r="A4" s="13" t="s">
        <v>10</v>
      </c>
      <c r="B4">
        <v>2277</v>
      </c>
      <c r="D4" s="13" t="s">
        <v>10</v>
      </c>
      <c r="E4">
        <v>2277</v>
      </c>
    </row>
    <row r="5" spans="1:5" x14ac:dyDescent="0.35">
      <c r="A5" s="13" t="s">
        <v>14</v>
      </c>
      <c r="B5">
        <v>2241</v>
      </c>
      <c r="D5" s="13" t="s">
        <v>14</v>
      </c>
      <c r="E5">
        <v>2241</v>
      </c>
    </row>
    <row r="6" spans="1:5" x14ac:dyDescent="0.35">
      <c r="A6" s="13" t="s">
        <v>24</v>
      </c>
      <c r="B6">
        <v>2206</v>
      </c>
      <c r="D6" s="13" t="s">
        <v>24</v>
      </c>
      <c r="E6">
        <v>2206</v>
      </c>
    </row>
    <row r="7" spans="1:5" x14ac:dyDescent="0.35">
      <c r="A7" s="13" t="s">
        <v>18</v>
      </c>
      <c r="B7">
        <v>2395</v>
      </c>
      <c r="D7" s="13" t="s">
        <v>18</v>
      </c>
      <c r="E7">
        <v>2395</v>
      </c>
    </row>
    <row r="8" spans="1:5" x14ac:dyDescent="0.35">
      <c r="A8" s="13" t="s">
        <v>2056</v>
      </c>
      <c r="B8">
        <v>9119</v>
      </c>
    </row>
  </sheetData>
  <mergeCells count="1">
    <mergeCell ref="A1:C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121A3-D201-40A0-8CE7-657F61A48C1A}">
  <dimension ref="A1:H12"/>
  <sheetViews>
    <sheetView workbookViewId="0">
      <selection activeCell="K20" sqref="K20"/>
    </sheetView>
  </sheetViews>
  <sheetFormatPr defaultRowHeight="14.5" x14ac:dyDescent="0.35"/>
  <cols>
    <col min="1" max="1" width="16.453125" customWidth="1"/>
    <col min="2" max="2" width="14.54296875" customWidth="1"/>
  </cols>
  <sheetData>
    <row r="1" spans="1:8" x14ac:dyDescent="0.35">
      <c r="A1" s="12" t="s">
        <v>2076</v>
      </c>
      <c r="B1" t="s">
        <v>2077</v>
      </c>
      <c r="D1" s="16" t="s">
        <v>2078</v>
      </c>
      <c r="E1" s="16"/>
      <c r="F1" s="16"/>
      <c r="G1" s="14" t="s">
        <v>13</v>
      </c>
      <c r="H1" s="1"/>
    </row>
    <row r="3" spans="1:8" x14ac:dyDescent="0.35">
      <c r="A3" s="12" t="s">
        <v>2055</v>
      </c>
      <c r="B3" t="s">
        <v>2074</v>
      </c>
    </row>
    <row r="4" spans="1:8" x14ac:dyDescent="0.35">
      <c r="A4" s="13" t="s">
        <v>17</v>
      </c>
      <c r="B4">
        <v>1232</v>
      </c>
    </row>
    <row r="5" spans="1:8" x14ac:dyDescent="0.35">
      <c r="A5" s="13" t="s">
        <v>13</v>
      </c>
      <c r="B5">
        <v>1219</v>
      </c>
    </row>
    <row r="6" spans="1:8" x14ac:dyDescent="0.35">
      <c r="A6" s="13" t="s">
        <v>27</v>
      </c>
      <c r="B6">
        <v>1163</v>
      </c>
    </row>
    <row r="7" spans="1:8" x14ac:dyDescent="0.35">
      <c r="A7" s="13" t="s">
        <v>9</v>
      </c>
      <c r="B7">
        <v>1139</v>
      </c>
    </row>
    <row r="8" spans="1:8" x14ac:dyDescent="0.35">
      <c r="A8" s="13" t="s">
        <v>35</v>
      </c>
      <c r="B8">
        <v>1138</v>
      </c>
    </row>
    <row r="9" spans="1:8" x14ac:dyDescent="0.35">
      <c r="A9" s="13" t="s">
        <v>33</v>
      </c>
      <c r="B9">
        <v>1106</v>
      </c>
    </row>
    <row r="10" spans="1:8" x14ac:dyDescent="0.35">
      <c r="A10" s="13" t="s">
        <v>23</v>
      </c>
      <c r="B10">
        <v>1100</v>
      </c>
    </row>
    <row r="11" spans="1:8" x14ac:dyDescent="0.35">
      <c r="A11" s="13" t="s">
        <v>38</v>
      </c>
      <c r="B11">
        <v>1022</v>
      </c>
    </row>
    <row r="12" spans="1:8" x14ac:dyDescent="0.35">
      <c r="A12" s="13" t="s">
        <v>2056</v>
      </c>
      <c r="B12">
        <v>9119</v>
      </c>
    </row>
  </sheetData>
  <mergeCells count="1">
    <mergeCell ref="D1:F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19F0C-5989-44A9-86CA-72ACEB74846A}">
  <dimension ref="A1:H9"/>
  <sheetViews>
    <sheetView workbookViewId="0">
      <selection activeCell="A6" sqref="A4:A8"/>
    </sheetView>
  </sheetViews>
  <sheetFormatPr defaultRowHeight="14.5" x14ac:dyDescent="0.35"/>
  <cols>
    <col min="1" max="1" width="12.36328125" customWidth="1"/>
    <col min="2" max="2" width="14.36328125" customWidth="1"/>
  </cols>
  <sheetData>
    <row r="1" spans="1:8" x14ac:dyDescent="0.35">
      <c r="D1" s="16" t="s">
        <v>2079</v>
      </c>
      <c r="E1" s="16"/>
      <c r="F1" s="16"/>
      <c r="G1" s="16"/>
      <c r="H1" s="1" t="s">
        <v>2040</v>
      </c>
    </row>
    <row r="2" spans="1:8" x14ac:dyDescent="0.35">
      <c r="D2" s="16" t="s">
        <v>2080</v>
      </c>
      <c r="E2" s="16"/>
      <c r="F2" s="16"/>
      <c r="G2" s="16"/>
      <c r="H2" s="1" t="s">
        <v>2044</v>
      </c>
    </row>
    <row r="3" spans="1:8" x14ac:dyDescent="0.35">
      <c r="A3" s="12" t="s">
        <v>2055</v>
      </c>
      <c r="B3" t="s">
        <v>2073</v>
      </c>
    </row>
    <row r="4" spans="1:8" x14ac:dyDescent="0.35">
      <c r="A4" s="13" t="s">
        <v>2040</v>
      </c>
      <c r="B4">
        <v>736953</v>
      </c>
    </row>
    <row r="5" spans="1:8" x14ac:dyDescent="0.35">
      <c r="A5" s="13" t="s">
        <v>2042</v>
      </c>
      <c r="B5">
        <v>365762</v>
      </c>
    </row>
    <row r="6" spans="1:8" x14ac:dyDescent="0.35">
      <c r="A6" s="13" t="s">
        <v>2044</v>
      </c>
      <c r="B6">
        <v>124890</v>
      </c>
    </row>
    <row r="7" spans="1:8" x14ac:dyDescent="0.35">
      <c r="A7" s="13" t="s">
        <v>2043</v>
      </c>
      <c r="B7">
        <v>301305</v>
      </c>
    </row>
    <row r="8" spans="1:8" x14ac:dyDescent="0.35">
      <c r="A8" s="13" t="s">
        <v>2041</v>
      </c>
      <c r="B8">
        <v>499681</v>
      </c>
    </row>
    <row r="9" spans="1:8" x14ac:dyDescent="0.35">
      <c r="A9" s="13" t="s">
        <v>2056</v>
      </c>
      <c r="B9">
        <v>2028591</v>
      </c>
    </row>
  </sheetData>
  <mergeCells count="2">
    <mergeCell ref="D1:G1"/>
    <mergeCell ref="D2:G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4044-60BF-4ECB-8113-B5442D5E4E35}">
  <dimension ref="A1:M226"/>
  <sheetViews>
    <sheetView workbookViewId="0"/>
  </sheetViews>
  <sheetFormatPr defaultRowHeight="14.5" x14ac:dyDescent="0.35"/>
  <cols>
    <col min="1" max="1" width="20.90625" customWidth="1"/>
    <col min="2" max="2" width="23.08984375" customWidth="1"/>
    <col min="3" max="3" width="24.26953125" customWidth="1"/>
    <col min="4" max="4" width="27.453125" customWidth="1"/>
    <col min="5" max="5" width="24.26953125" customWidth="1"/>
    <col min="6" max="6" width="19.36328125" customWidth="1"/>
    <col min="7" max="7" width="25.453125" customWidth="1"/>
    <col min="8" max="8" width="17.7265625" customWidth="1"/>
    <col min="9" max="9" width="21.08984375" customWidth="1"/>
    <col min="10" max="10" width="21.1796875" customWidth="1"/>
    <col min="11" max="11" width="22.90625" customWidth="1"/>
    <col min="12" max="12" width="21.7265625" customWidth="1"/>
    <col min="13" max="13" width="20.90625" customWidth="1"/>
  </cols>
  <sheetData>
    <row r="1" spans="1:13" x14ac:dyDescent="0.35">
      <c r="A1" s="1" t="s">
        <v>2097</v>
      </c>
    </row>
    <row r="3" spans="1:13" x14ac:dyDescent="0.35">
      <c r="A3" t="s">
        <v>2084</v>
      </c>
      <c r="B3" t="s">
        <v>2085</v>
      </c>
      <c r="C3" t="s">
        <v>2086</v>
      </c>
      <c r="D3" t="s">
        <v>2087</v>
      </c>
      <c r="E3" t="s">
        <v>2088</v>
      </c>
      <c r="F3" t="s">
        <v>2089</v>
      </c>
      <c r="G3" t="s">
        <v>2090</v>
      </c>
      <c r="H3" t="s">
        <v>2091</v>
      </c>
      <c r="I3" t="s">
        <v>2092</v>
      </c>
      <c r="J3" t="s">
        <v>2093</v>
      </c>
      <c r="K3" t="s">
        <v>2094</v>
      </c>
      <c r="L3" t="s">
        <v>2095</v>
      </c>
      <c r="M3" t="s">
        <v>2096</v>
      </c>
    </row>
    <row r="4" spans="1:13" x14ac:dyDescent="0.35">
      <c r="A4" t="s">
        <v>36</v>
      </c>
      <c r="B4" s="15">
        <v>44209</v>
      </c>
      <c r="C4">
        <v>9</v>
      </c>
      <c r="D4" t="s">
        <v>37</v>
      </c>
      <c r="E4" t="s">
        <v>38</v>
      </c>
      <c r="F4" t="s">
        <v>14</v>
      </c>
      <c r="G4" t="s">
        <v>2040</v>
      </c>
      <c r="H4">
        <v>399</v>
      </c>
      <c r="I4">
        <v>4</v>
      </c>
      <c r="J4" t="s">
        <v>2049</v>
      </c>
      <c r="K4">
        <v>8</v>
      </c>
      <c r="L4">
        <v>8</v>
      </c>
      <c r="M4">
        <v>1596</v>
      </c>
    </row>
    <row r="5" spans="1:13" x14ac:dyDescent="0.35">
      <c r="A5" t="s">
        <v>43</v>
      </c>
      <c r="B5" s="15">
        <v>44211</v>
      </c>
      <c r="C5">
        <v>9</v>
      </c>
      <c r="D5" t="s">
        <v>37</v>
      </c>
      <c r="E5" t="s">
        <v>38</v>
      </c>
      <c r="F5" t="s">
        <v>14</v>
      </c>
      <c r="G5" t="s">
        <v>2040</v>
      </c>
      <c r="H5">
        <v>399</v>
      </c>
      <c r="I5">
        <v>7</v>
      </c>
      <c r="J5" t="s">
        <v>2049</v>
      </c>
      <c r="K5">
        <v>8</v>
      </c>
      <c r="L5">
        <v>8</v>
      </c>
      <c r="M5">
        <v>2793</v>
      </c>
    </row>
    <row r="6" spans="1:13" x14ac:dyDescent="0.35">
      <c r="A6" t="s">
        <v>53</v>
      </c>
      <c r="B6" s="15">
        <v>44225</v>
      </c>
      <c r="C6">
        <v>7</v>
      </c>
      <c r="D6" t="s">
        <v>40</v>
      </c>
      <c r="E6" t="s">
        <v>38</v>
      </c>
      <c r="F6" t="s">
        <v>14</v>
      </c>
      <c r="G6" t="s">
        <v>2040</v>
      </c>
      <c r="H6">
        <v>399</v>
      </c>
      <c r="I6">
        <v>1</v>
      </c>
      <c r="J6" t="s">
        <v>2049</v>
      </c>
      <c r="K6">
        <v>8</v>
      </c>
      <c r="L6">
        <v>8</v>
      </c>
      <c r="M6">
        <v>399</v>
      </c>
    </row>
    <row r="7" spans="1:13" x14ac:dyDescent="0.35">
      <c r="A7" t="s">
        <v>64</v>
      </c>
      <c r="B7" s="15">
        <v>44238</v>
      </c>
      <c r="C7">
        <v>10</v>
      </c>
      <c r="D7" t="s">
        <v>65</v>
      </c>
      <c r="E7" t="s">
        <v>38</v>
      </c>
      <c r="F7" t="s">
        <v>14</v>
      </c>
      <c r="G7" t="s">
        <v>2040</v>
      </c>
      <c r="H7">
        <v>399</v>
      </c>
      <c r="I7">
        <v>3</v>
      </c>
      <c r="J7" t="s">
        <v>2049</v>
      </c>
      <c r="K7">
        <v>8</v>
      </c>
      <c r="L7">
        <v>8</v>
      </c>
      <c r="M7">
        <v>1197</v>
      </c>
    </row>
    <row r="8" spans="1:13" x14ac:dyDescent="0.35">
      <c r="A8" t="s">
        <v>82</v>
      </c>
      <c r="B8" s="15">
        <v>44266</v>
      </c>
      <c r="C8">
        <v>9</v>
      </c>
      <c r="D8" t="s">
        <v>37</v>
      </c>
      <c r="E8" t="s">
        <v>38</v>
      </c>
      <c r="F8" t="s">
        <v>14</v>
      </c>
      <c r="G8" t="s">
        <v>2040</v>
      </c>
      <c r="H8">
        <v>399</v>
      </c>
      <c r="I8">
        <v>6</v>
      </c>
      <c r="J8" t="s">
        <v>2049</v>
      </c>
      <c r="K8">
        <v>8</v>
      </c>
      <c r="L8">
        <v>8</v>
      </c>
      <c r="M8">
        <v>2394</v>
      </c>
    </row>
    <row r="9" spans="1:13" x14ac:dyDescent="0.35">
      <c r="A9" t="s">
        <v>95</v>
      </c>
      <c r="B9" s="15">
        <v>44281</v>
      </c>
      <c r="C9">
        <v>6</v>
      </c>
      <c r="D9" t="s">
        <v>12</v>
      </c>
      <c r="E9" t="s">
        <v>38</v>
      </c>
      <c r="F9" t="s">
        <v>14</v>
      </c>
      <c r="G9" t="s">
        <v>2040</v>
      </c>
      <c r="H9">
        <v>399</v>
      </c>
      <c r="I9">
        <v>8</v>
      </c>
      <c r="J9" t="s">
        <v>2049</v>
      </c>
      <c r="K9">
        <v>8</v>
      </c>
      <c r="L9">
        <v>8</v>
      </c>
      <c r="M9">
        <v>3192</v>
      </c>
    </row>
    <row r="10" spans="1:13" x14ac:dyDescent="0.35">
      <c r="A10" t="s">
        <v>97</v>
      </c>
      <c r="B10" s="15">
        <v>44288</v>
      </c>
      <c r="C10">
        <v>10</v>
      </c>
      <c r="D10" t="s">
        <v>65</v>
      </c>
      <c r="E10" t="s">
        <v>38</v>
      </c>
      <c r="F10" t="s">
        <v>14</v>
      </c>
      <c r="G10" t="s">
        <v>2040</v>
      </c>
      <c r="H10">
        <v>399</v>
      </c>
      <c r="I10">
        <v>9</v>
      </c>
      <c r="J10" t="s">
        <v>2049</v>
      </c>
      <c r="K10">
        <v>8</v>
      </c>
      <c r="L10">
        <v>8</v>
      </c>
      <c r="M10">
        <v>3591</v>
      </c>
    </row>
    <row r="11" spans="1:13" x14ac:dyDescent="0.35">
      <c r="A11" t="s">
        <v>98</v>
      </c>
      <c r="B11" s="15">
        <v>44298</v>
      </c>
      <c r="C11">
        <v>9</v>
      </c>
      <c r="D11" t="s">
        <v>37</v>
      </c>
      <c r="E11" t="s">
        <v>38</v>
      </c>
      <c r="F11" t="s">
        <v>14</v>
      </c>
      <c r="G11" t="s">
        <v>2040</v>
      </c>
      <c r="H11">
        <v>399</v>
      </c>
      <c r="I11">
        <v>1</v>
      </c>
      <c r="J11" t="s">
        <v>2049</v>
      </c>
      <c r="K11">
        <v>8</v>
      </c>
      <c r="L11">
        <v>8</v>
      </c>
      <c r="M11">
        <v>399</v>
      </c>
    </row>
    <row r="12" spans="1:13" x14ac:dyDescent="0.35">
      <c r="A12" t="s">
        <v>124</v>
      </c>
      <c r="B12" s="15">
        <v>44335</v>
      </c>
      <c r="C12">
        <v>10</v>
      </c>
      <c r="D12" t="s">
        <v>65</v>
      </c>
      <c r="E12" t="s">
        <v>38</v>
      </c>
      <c r="F12" t="s">
        <v>14</v>
      </c>
      <c r="G12" t="s">
        <v>2040</v>
      </c>
      <c r="H12">
        <v>399</v>
      </c>
      <c r="I12">
        <v>9</v>
      </c>
      <c r="J12" t="s">
        <v>2049</v>
      </c>
      <c r="K12">
        <v>8</v>
      </c>
      <c r="L12">
        <v>8</v>
      </c>
      <c r="M12">
        <v>3591</v>
      </c>
    </row>
    <row r="13" spans="1:13" x14ac:dyDescent="0.35">
      <c r="A13" t="s">
        <v>144</v>
      </c>
      <c r="B13" s="15">
        <v>44369</v>
      </c>
      <c r="C13">
        <v>7</v>
      </c>
      <c r="D13" t="s">
        <v>40</v>
      </c>
      <c r="E13" t="s">
        <v>38</v>
      </c>
      <c r="F13" t="s">
        <v>14</v>
      </c>
      <c r="G13" t="s">
        <v>2040</v>
      </c>
      <c r="H13">
        <v>399</v>
      </c>
      <c r="I13">
        <v>0</v>
      </c>
      <c r="J13" t="s">
        <v>2049</v>
      </c>
      <c r="K13">
        <v>8</v>
      </c>
      <c r="L13">
        <v>8</v>
      </c>
      <c r="M13">
        <v>0</v>
      </c>
    </row>
    <row r="14" spans="1:13" x14ac:dyDescent="0.35">
      <c r="A14" t="s">
        <v>149</v>
      </c>
      <c r="B14" s="15">
        <v>44375</v>
      </c>
      <c r="C14">
        <v>10</v>
      </c>
      <c r="D14" t="s">
        <v>65</v>
      </c>
      <c r="E14" t="s">
        <v>38</v>
      </c>
      <c r="F14" t="s">
        <v>14</v>
      </c>
      <c r="G14" t="s">
        <v>2040</v>
      </c>
      <c r="H14">
        <v>399</v>
      </c>
      <c r="I14">
        <v>9</v>
      </c>
      <c r="J14" t="s">
        <v>2049</v>
      </c>
      <c r="K14">
        <v>8</v>
      </c>
      <c r="L14">
        <v>8</v>
      </c>
      <c r="M14">
        <v>3591</v>
      </c>
    </row>
    <row r="15" spans="1:13" x14ac:dyDescent="0.35">
      <c r="A15" t="s">
        <v>162</v>
      </c>
      <c r="B15" s="15">
        <v>44401</v>
      </c>
      <c r="C15">
        <v>9</v>
      </c>
      <c r="D15" t="s">
        <v>37</v>
      </c>
      <c r="E15" t="s">
        <v>38</v>
      </c>
      <c r="F15" t="s">
        <v>14</v>
      </c>
      <c r="G15" t="s">
        <v>2040</v>
      </c>
      <c r="H15">
        <v>399</v>
      </c>
      <c r="I15">
        <v>6</v>
      </c>
      <c r="J15" t="s">
        <v>2049</v>
      </c>
      <c r="K15">
        <v>8</v>
      </c>
      <c r="L15">
        <v>8</v>
      </c>
      <c r="M15">
        <v>2394</v>
      </c>
    </row>
    <row r="16" spans="1:13" x14ac:dyDescent="0.35">
      <c r="A16" t="s">
        <v>169</v>
      </c>
      <c r="B16" s="15">
        <v>44420</v>
      </c>
      <c r="C16">
        <v>8</v>
      </c>
      <c r="D16" t="s">
        <v>73</v>
      </c>
      <c r="E16" t="s">
        <v>38</v>
      </c>
      <c r="F16" t="s">
        <v>14</v>
      </c>
      <c r="G16" t="s">
        <v>2040</v>
      </c>
      <c r="H16">
        <v>399</v>
      </c>
      <c r="I16">
        <v>7</v>
      </c>
      <c r="J16" t="s">
        <v>2049</v>
      </c>
      <c r="K16">
        <v>8</v>
      </c>
      <c r="L16">
        <v>8</v>
      </c>
      <c r="M16">
        <v>2793</v>
      </c>
    </row>
    <row r="17" spans="1:13" x14ac:dyDescent="0.35">
      <c r="A17" t="s">
        <v>170</v>
      </c>
      <c r="B17" s="15">
        <v>44424</v>
      </c>
      <c r="C17">
        <v>8</v>
      </c>
      <c r="D17" t="s">
        <v>73</v>
      </c>
      <c r="E17" t="s">
        <v>38</v>
      </c>
      <c r="F17" t="s">
        <v>14</v>
      </c>
      <c r="G17" t="s">
        <v>2040</v>
      </c>
      <c r="H17">
        <v>399</v>
      </c>
      <c r="I17">
        <v>0</v>
      </c>
      <c r="J17" t="s">
        <v>2049</v>
      </c>
      <c r="K17">
        <v>8</v>
      </c>
      <c r="L17">
        <v>8</v>
      </c>
      <c r="M17">
        <v>0</v>
      </c>
    </row>
    <row r="18" spans="1:13" x14ac:dyDescent="0.35">
      <c r="A18" t="s">
        <v>178</v>
      </c>
      <c r="B18" s="15">
        <v>44433</v>
      </c>
      <c r="C18">
        <v>7</v>
      </c>
      <c r="D18" t="s">
        <v>40</v>
      </c>
      <c r="E18" t="s">
        <v>38</v>
      </c>
      <c r="F18" t="s">
        <v>14</v>
      </c>
      <c r="G18" t="s">
        <v>2040</v>
      </c>
      <c r="H18">
        <v>399</v>
      </c>
      <c r="I18">
        <v>6</v>
      </c>
      <c r="J18" t="s">
        <v>2049</v>
      </c>
      <c r="K18">
        <v>8</v>
      </c>
      <c r="L18">
        <v>8</v>
      </c>
      <c r="M18">
        <v>2394</v>
      </c>
    </row>
    <row r="19" spans="1:13" x14ac:dyDescent="0.35">
      <c r="A19" t="s">
        <v>183</v>
      </c>
      <c r="B19" s="15">
        <v>44435</v>
      </c>
      <c r="C19">
        <v>7</v>
      </c>
      <c r="D19" t="s">
        <v>40</v>
      </c>
      <c r="E19" t="s">
        <v>38</v>
      </c>
      <c r="F19" t="s">
        <v>14</v>
      </c>
      <c r="G19" t="s">
        <v>2040</v>
      </c>
      <c r="H19">
        <v>399</v>
      </c>
      <c r="I19">
        <v>8</v>
      </c>
      <c r="J19" t="s">
        <v>2049</v>
      </c>
      <c r="K19">
        <v>8</v>
      </c>
      <c r="L19">
        <v>8</v>
      </c>
      <c r="M19">
        <v>3192</v>
      </c>
    </row>
    <row r="20" spans="1:13" x14ac:dyDescent="0.35">
      <c r="A20" t="s">
        <v>184</v>
      </c>
      <c r="B20" s="15">
        <v>44437</v>
      </c>
      <c r="C20">
        <v>8</v>
      </c>
      <c r="D20" t="s">
        <v>73</v>
      </c>
      <c r="E20" t="s">
        <v>38</v>
      </c>
      <c r="F20" t="s">
        <v>14</v>
      </c>
      <c r="G20" t="s">
        <v>2040</v>
      </c>
      <c r="H20">
        <v>399</v>
      </c>
      <c r="I20">
        <v>3</v>
      </c>
      <c r="J20" t="s">
        <v>2049</v>
      </c>
      <c r="K20">
        <v>8</v>
      </c>
      <c r="L20">
        <v>8</v>
      </c>
      <c r="M20">
        <v>1197</v>
      </c>
    </row>
    <row r="21" spans="1:13" x14ac:dyDescent="0.35">
      <c r="A21" t="s">
        <v>205</v>
      </c>
      <c r="B21" s="15">
        <v>44470</v>
      </c>
      <c r="C21">
        <v>9</v>
      </c>
      <c r="D21" t="s">
        <v>37</v>
      </c>
      <c r="E21" t="s">
        <v>38</v>
      </c>
      <c r="F21" t="s">
        <v>14</v>
      </c>
      <c r="G21" t="s">
        <v>2040</v>
      </c>
      <c r="H21">
        <v>399</v>
      </c>
      <c r="I21">
        <v>7</v>
      </c>
      <c r="J21" t="s">
        <v>2049</v>
      </c>
      <c r="K21">
        <v>8</v>
      </c>
      <c r="L21">
        <v>8</v>
      </c>
      <c r="M21">
        <v>2793</v>
      </c>
    </row>
    <row r="22" spans="1:13" x14ac:dyDescent="0.35">
      <c r="A22" t="s">
        <v>212</v>
      </c>
      <c r="B22" s="15">
        <v>44491</v>
      </c>
      <c r="C22">
        <v>10</v>
      </c>
      <c r="D22" t="s">
        <v>65</v>
      </c>
      <c r="E22" t="s">
        <v>38</v>
      </c>
      <c r="F22" t="s">
        <v>14</v>
      </c>
      <c r="G22" t="s">
        <v>2040</v>
      </c>
      <c r="H22">
        <v>399</v>
      </c>
      <c r="I22">
        <v>0</v>
      </c>
      <c r="J22" t="s">
        <v>2049</v>
      </c>
      <c r="K22">
        <v>8</v>
      </c>
      <c r="L22">
        <v>8</v>
      </c>
      <c r="M22">
        <v>0</v>
      </c>
    </row>
    <row r="23" spans="1:13" x14ac:dyDescent="0.35">
      <c r="A23" t="s">
        <v>217</v>
      </c>
      <c r="B23" s="15">
        <v>44498</v>
      </c>
      <c r="C23">
        <v>9</v>
      </c>
      <c r="D23" t="s">
        <v>37</v>
      </c>
      <c r="E23" t="s">
        <v>38</v>
      </c>
      <c r="F23" t="s">
        <v>14</v>
      </c>
      <c r="G23" t="s">
        <v>2040</v>
      </c>
      <c r="H23">
        <v>399</v>
      </c>
      <c r="I23">
        <v>2</v>
      </c>
      <c r="J23" t="s">
        <v>2049</v>
      </c>
      <c r="K23">
        <v>8</v>
      </c>
      <c r="L23">
        <v>8</v>
      </c>
      <c r="M23">
        <v>798</v>
      </c>
    </row>
    <row r="24" spans="1:13" x14ac:dyDescent="0.35">
      <c r="A24" t="s">
        <v>218</v>
      </c>
      <c r="B24" s="15">
        <v>44498</v>
      </c>
      <c r="C24">
        <v>7</v>
      </c>
      <c r="D24" t="s">
        <v>40</v>
      </c>
      <c r="E24" t="s">
        <v>38</v>
      </c>
      <c r="F24" t="s">
        <v>14</v>
      </c>
      <c r="G24" t="s">
        <v>2040</v>
      </c>
      <c r="H24">
        <v>399</v>
      </c>
      <c r="I24">
        <v>2</v>
      </c>
      <c r="J24" t="s">
        <v>2049</v>
      </c>
      <c r="K24">
        <v>8</v>
      </c>
      <c r="L24">
        <v>8</v>
      </c>
      <c r="M24">
        <v>798</v>
      </c>
    </row>
    <row r="25" spans="1:13" x14ac:dyDescent="0.35">
      <c r="A25" t="s">
        <v>226</v>
      </c>
      <c r="B25" s="15">
        <v>44516</v>
      </c>
      <c r="C25">
        <v>8</v>
      </c>
      <c r="D25" t="s">
        <v>73</v>
      </c>
      <c r="E25" t="s">
        <v>38</v>
      </c>
      <c r="F25" t="s">
        <v>14</v>
      </c>
      <c r="G25" t="s">
        <v>2040</v>
      </c>
      <c r="H25">
        <v>399</v>
      </c>
      <c r="I25">
        <v>0</v>
      </c>
      <c r="J25" t="s">
        <v>2049</v>
      </c>
      <c r="K25">
        <v>8</v>
      </c>
      <c r="L25">
        <v>8</v>
      </c>
      <c r="M25">
        <v>0</v>
      </c>
    </row>
    <row r="26" spans="1:13" x14ac:dyDescent="0.35">
      <c r="A26" t="s">
        <v>232</v>
      </c>
      <c r="B26" s="15">
        <v>44522</v>
      </c>
      <c r="C26">
        <v>8</v>
      </c>
      <c r="D26" t="s">
        <v>73</v>
      </c>
      <c r="E26" t="s">
        <v>38</v>
      </c>
      <c r="F26" t="s">
        <v>14</v>
      </c>
      <c r="G26" t="s">
        <v>2040</v>
      </c>
      <c r="H26">
        <v>399</v>
      </c>
      <c r="I26">
        <v>9</v>
      </c>
      <c r="J26" t="s">
        <v>2049</v>
      </c>
      <c r="K26">
        <v>8</v>
      </c>
      <c r="L26">
        <v>8</v>
      </c>
      <c r="M26">
        <v>3591</v>
      </c>
    </row>
    <row r="27" spans="1:13" x14ac:dyDescent="0.35">
      <c r="A27" t="s">
        <v>233</v>
      </c>
      <c r="B27" s="15">
        <v>44522</v>
      </c>
      <c r="C27">
        <v>7</v>
      </c>
      <c r="D27" t="s">
        <v>40</v>
      </c>
      <c r="E27" t="s">
        <v>38</v>
      </c>
      <c r="F27" t="s">
        <v>14</v>
      </c>
      <c r="G27" t="s">
        <v>2040</v>
      </c>
      <c r="H27">
        <v>399</v>
      </c>
      <c r="I27">
        <v>5</v>
      </c>
      <c r="J27" t="s">
        <v>2049</v>
      </c>
      <c r="K27">
        <v>8</v>
      </c>
      <c r="L27">
        <v>8</v>
      </c>
      <c r="M27">
        <v>1995</v>
      </c>
    </row>
    <row r="28" spans="1:13" x14ac:dyDescent="0.35">
      <c r="A28" t="s">
        <v>270</v>
      </c>
      <c r="B28" s="15">
        <v>44579</v>
      </c>
      <c r="C28">
        <v>7</v>
      </c>
      <c r="D28" t="s">
        <v>40</v>
      </c>
      <c r="E28" t="s">
        <v>38</v>
      </c>
      <c r="F28" t="s">
        <v>14</v>
      </c>
      <c r="G28" t="s">
        <v>2040</v>
      </c>
      <c r="H28">
        <v>399</v>
      </c>
      <c r="I28">
        <v>6</v>
      </c>
      <c r="J28" t="s">
        <v>2049</v>
      </c>
      <c r="K28">
        <v>8</v>
      </c>
      <c r="L28">
        <v>8</v>
      </c>
      <c r="M28">
        <v>2394</v>
      </c>
    </row>
    <row r="29" spans="1:13" x14ac:dyDescent="0.35">
      <c r="A29" t="s">
        <v>275</v>
      </c>
      <c r="B29" s="15">
        <v>44587</v>
      </c>
      <c r="C29">
        <v>10</v>
      </c>
      <c r="D29" t="s">
        <v>65</v>
      </c>
      <c r="E29" t="s">
        <v>38</v>
      </c>
      <c r="F29" t="s">
        <v>14</v>
      </c>
      <c r="G29" t="s">
        <v>2040</v>
      </c>
      <c r="H29">
        <v>399</v>
      </c>
      <c r="I29">
        <v>4</v>
      </c>
      <c r="J29" t="s">
        <v>2049</v>
      </c>
      <c r="K29">
        <v>8</v>
      </c>
      <c r="L29">
        <v>8</v>
      </c>
      <c r="M29">
        <v>1596</v>
      </c>
    </row>
    <row r="30" spans="1:13" x14ac:dyDescent="0.35">
      <c r="A30" t="s">
        <v>280</v>
      </c>
      <c r="B30" s="15">
        <v>44599</v>
      </c>
      <c r="C30">
        <v>8</v>
      </c>
      <c r="D30" t="s">
        <v>73</v>
      </c>
      <c r="E30" t="s">
        <v>38</v>
      </c>
      <c r="F30" t="s">
        <v>14</v>
      </c>
      <c r="G30" t="s">
        <v>2040</v>
      </c>
      <c r="H30">
        <v>399</v>
      </c>
      <c r="I30">
        <v>9</v>
      </c>
      <c r="J30" t="s">
        <v>2049</v>
      </c>
      <c r="K30">
        <v>8</v>
      </c>
      <c r="L30">
        <v>8</v>
      </c>
      <c r="M30">
        <v>3591</v>
      </c>
    </row>
    <row r="31" spans="1:13" x14ac:dyDescent="0.35">
      <c r="A31" t="s">
        <v>281</v>
      </c>
      <c r="B31" s="15">
        <v>44601</v>
      </c>
      <c r="C31">
        <v>7</v>
      </c>
      <c r="D31" t="s">
        <v>40</v>
      </c>
      <c r="E31" t="s">
        <v>38</v>
      </c>
      <c r="F31" t="s">
        <v>14</v>
      </c>
      <c r="G31" t="s">
        <v>2040</v>
      </c>
      <c r="H31">
        <v>399</v>
      </c>
      <c r="I31">
        <v>5</v>
      </c>
      <c r="J31" t="s">
        <v>2049</v>
      </c>
      <c r="K31">
        <v>8</v>
      </c>
      <c r="L31">
        <v>8</v>
      </c>
      <c r="M31">
        <v>1995</v>
      </c>
    </row>
    <row r="32" spans="1:13" x14ac:dyDescent="0.35">
      <c r="A32" t="s">
        <v>283</v>
      </c>
      <c r="B32" s="15">
        <v>44604</v>
      </c>
      <c r="C32">
        <v>10</v>
      </c>
      <c r="D32" t="s">
        <v>65</v>
      </c>
      <c r="E32" t="s">
        <v>38</v>
      </c>
      <c r="F32" t="s">
        <v>14</v>
      </c>
      <c r="G32" t="s">
        <v>2040</v>
      </c>
      <c r="H32">
        <v>399</v>
      </c>
      <c r="I32">
        <v>5</v>
      </c>
      <c r="J32" t="s">
        <v>2049</v>
      </c>
      <c r="K32">
        <v>8</v>
      </c>
      <c r="L32">
        <v>8</v>
      </c>
      <c r="M32">
        <v>1995</v>
      </c>
    </row>
    <row r="33" spans="1:13" x14ac:dyDescent="0.35">
      <c r="A33" t="s">
        <v>287</v>
      </c>
      <c r="B33" s="15">
        <v>44611</v>
      </c>
      <c r="C33">
        <v>9</v>
      </c>
      <c r="D33" t="s">
        <v>37</v>
      </c>
      <c r="E33" t="s">
        <v>38</v>
      </c>
      <c r="F33" t="s">
        <v>14</v>
      </c>
      <c r="G33" t="s">
        <v>2040</v>
      </c>
      <c r="H33">
        <v>399</v>
      </c>
      <c r="I33">
        <v>5</v>
      </c>
      <c r="J33" t="s">
        <v>2049</v>
      </c>
      <c r="K33">
        <v>8</v>
      </c>
      <c r="L33">
        <v>8</v>
      </c>
      <c r="M33">
        <v>1995</v>
      </c>
    </row>
    <row r="34" spans="1:13" x14ac:dyDescent="0.35">
      <c r="A34" t="s">
        <v>289</v>
      </c>
      <c r="B34" s="15">
        <v>44611</v>
      </c>
      <c r="C34">
        <v>7</v>
      </c>
      <c r="D34" t="s">
        <v>40</v>
      </c>
      <c r="E34" t="s">
        <v>38</v>
      </c>
      <c r="F34" t="s">
        <v>14</v>
      </c>
      <c r="G34" t="s">
        <v>2040</v>
      </c>
      <c r="H34">
        <v>399</v>
      </c>
      <c r="I34">
        <v>3</v>
      </c>
      <c r="J34" t="s">
        <v>2049</v>
      </c>
      <c r="K34">
        <v>8</v>
      </c>
      <c r="L34">
        <v>8</v>
      </c>
      <c r="M34">
        <v>1197</v>
      </c>
    </row>
    <row r="35" spans="1:13" x14ac:dyDescent="0.35">
      <c r="A35" t="s">
        <v>293</v>
      </c>
      <c r="B35" s="15">
        <v>44615</v>
      </c>
      <c r="C35">
        <v>8</v>
      </c>
      <c r="D35" t="s">
        <v>73</v>
      </c>
      <c r="E35" t="s">
        <v>38</v>
      </c>
      <c r="F35" t="s">
        <v>14</v>
      </c>
      <c r="G35" t="s">
        <v>2040</v>
      </c>
      <c r="H35">
        <v>399</v>
      </c>
      <c r="I35">
        <v>5</v>
      </c>
      <c r="J35" t="s">
        <v>2049</v>
      </c>
      <c r="K35">
        <v>8</v>
      </c>
      <c r="L35">
        <v>8</v>
      </c>
      <c r="M35">
        <v>1995</v>
      </c>
    </row>
    <row r="36" spans="1:13" x14ac:dyDescent="0.35">
      <c r="A36" t="s">
        <v>299</v>
      </c>
      <c r="B36" s="15">
        <v>44621</v>
      </c>
      <c r="C36">
        <v>8</v>
      </c>
      <c r="D36" t="s">
        <v>73</v>
      </c>
      <c r="E36" t="s">
        <v>38</v>
      </c>
      <c r="F36" t="s">
        <v>14</v>
      </c>
      <c r="G36" t="s">
        <v>2040</v>
      </c>
      <c r="H36">
        <v>399</v>
      </c>
      <c r="I36">
        <v>3</v>
      </c>
      <c r="J36" t="s">
        <v>2049</v>
      </c>
      <c r="K36">
        <v>8</v>
      </c>
      <c r="L36">
        <v>8</v>
      </c>
      <c r="M36">
        <v>1197</v>
      </c>
    </row>
    <row r="37" spans="1:13" x14ac:dyDescent="0.35">
      <c r="A37" t="s">
        <v>300</v>
      </c>
      <c r="B37" s="15">
        <v>44622</v>
      </c>
      <c r="C37">
        <v>7</v>
      </c>
      <c r="D37" t="s">
        <v>40</v>
      </c>
      <c r="E37" t="s">
        <v>38</v>
      </c>
      <c r="F37" t="s">
        <v>14</v>
      </c>
      <c r="G37" t="s">
        <v>2040</v>
      </c>
      <c r="H37">
        <v>399</v>
      </c>
      <c r="I37">
        <v>7</v>
      </c>
      <c r="J37" t="s">
        <v>2049</v>
      </c>
      <c r="K37">
        <v>8</v>
      </c>
      <c r="L37">
        <v>8</v>
      </c>
      <c r="M37">
        <v>2793</v>
      </c>
    </row>
    <row r="38" spans="1:13" x14ac:dyDescent="0.35">
      <c r="A38" t="s">
        <v>305</v>
      </c>
      <c r="B38" s="15">
        <v>44631</v>
      </c>
      <c r="C38">
        <v>9</v>
      </c>
      <c r="D38" t="s">
        <v>37</v>
      </c>
      <c r="E38" t="s">
        <v>38</v>
      </c>
      <c r="F38" t="s">
        <v>14</v>
      </c>
      <c r="G38" t="s">
        <v>2040</v>
      </c>
      <c r="H38">
        <v>399</v>
      </c>
      <c r="I38">
        <v>5</v>
      </c>
      <c r="J38" t="s">
        <v>2049</v>
      </c>
      <c r="K38">
        <v>8</v>
      </c>
      <c r="L38">
        <v>8</v>
      </c>
      <c r="M38">
        <v>1995</v>
      </c>
    </row>
    <row r="39" spans="1:13" x14ac:dyDescent="0.35">
      <c r="A39" t="s">
        <v>317</v>
      </c>
      <c r="B39" s="15">
        <v>44643</v>
      </c>
      <c r="C39">
        <v>9</v>
      </c>
      <c r="D39" t="s">
        <v>37</v>
      </c>
      <c r="E39" t="s">
        <v>38</v>
      </c>
      <c r="F39" t="s">
        <v>14</v>
      </c>
      <c r="G39" t="s">
        <v>2040</v>
      </c>
      <c r="H39">
        <v>399</v>
      </c>
      <c r="I39">
        <v>9</v>
      </c>
      <c r="J39" t="s">
        <v>2049</v>
      </c>
      <c r="K39">
        <v>8</v>
      </c>
      <c r="L39">
        <v>8</v>
      </c>
      <c r="M39">
        <v>3591</v>
      </c>
    </row>
    <row r="40" spans="1:13" x14ac:dyDescent="0.35">
      <c r="A40" t="s">
        <v>322</v>
      </c>
      <c r="B40" s="15">
        <v>44650</v>
      </c>
      <c r="C40">
        <v>7</v>
      </c>
      <c r="D40" t="s">
        <v>40</v>
      </c>
      <c r="E40" t="s">
        <v>38</v>
      </c>
      <c r="F40" t="s">
        <v>14</v>
      </c>
      <c r="G40" t="s">
        <v>2040</v>
      </c>
      <c r="H40">
        <v>399</v>
      </c>
      <c r="I40">
        <v>2</v>
      </c>
      <c r="J40" t="s">
        <v>2049</v>
      </c>
      <c r="K40">
        <v>8</v>
      </c>
      <c r="L40">
        <v>8</v>
      </c>
      <c r="M40">
        <v>798</v>
      </c>
    </row>
    <row r="41" spans="1:13" x14ac:dyDescent="0.35">
      <c r="A41" t="s">
        <v>326</v>
      </c>
      <c r="B41" s="15">
        <v>44653</v>
      </c>
      <c r="C41">
        <v>8</v>
      </c>
      <c r="D41" t="s">
        <v>73</v>
      </c>
      <c r="E41" t="s">
        <v>38</v>
      </c>
      <c r="F41" t="s">
        <v>14</v>
      </c>
      <c r="G41" t="s">
        <v>2040</v>
      </c>
      <c r="H41">
        <v>399</v>
      </c>
      <c r="I41">
        <v>0</v>
      </c>
      <c r="J41" t="s">
        <v>2049</v>
      </c>
      <c r="K41">
        <v>8</v>
      </c>
      <c r="L41">
        <v>8</v>
      </c>
      <c r="M41">
        <v>0</v>
      </c>
    </row>
    <row r="42" spans="1:13" x14ac:dyDescent="0.35">
      <c r="A42" t="s">
        <v>330</v>
      </c>
      <c r="B42" s="15">
        <v>44665</v>
      </c>
      <c r="C42">
        <v>9</v>
      </c>
      <c r="D42" t="s">
        <v>37</v>
      </c>
      <c r="E42" t="s">
        <v>38</v>
      </c>
      <c r="F42" t="s">
        <v>14</v>
      </c>
      <c r="G42" t="s">
        <v>2040</v>
      </c>
      <c r="H42">
        <v>399</v>
      </c>
      <c r="I42">
        <v>7</v>
      </c>
      <c r="J42" t="s">
        <v>2049</v>
      </c>
      <c r="K42">
        <v>8</v>
      </c>
      <c r="L42">
        <v>8</v>
      </c>
      <c r="M42">
        <v>2793</v>
      </c>
    </row>
    <row r="43" spans="1:13" x14ac:dyDescent="0.35">
      <c r="A43" t="s">
        <v>331</v>
      </c>
      <c r="B43" s="15">
        <v>44666</v>
      </c>
      <c r="C43">
        <v>6</v>
      </c>
      <c r="D43" t="s">
        <v>12</v>
      </c>
      <c r="E43" t="s">
        <v>38</v>
      </c>
      <c r="F43" t="s">
        <v>14</v>
      </c>
      <c r="G43" t="s">
        <v>2040</v>
      </c>
      <c r="H43">
        <v>399</v>
      </c>
      <c r="I43">
        <v>0</v>
      </c>
      <c r="J43" t="s">
        <v>2049</v>
      </c>
      <c r="K43">
        <v>8</v>
      </c>
      <c r="L43">
        <v>8</v>
      </c>
      <c r="M43">
        <v>0</v>
      </c>
    </row>
    <row r="44" spans="1:13" x14ac:dyDescent="0.35">
      <c r="A44" t="s">
        <v>336</v>
      </c>
      <c r="B44" s="15">
        <v>44670</v>
      </c>
      <c r="C44">
        <v>10</v>
      </c>
      <c r="D44" t="s">
        <v>65</v>
      </c>
      <c r="E44" t="s">
        <v>38</v>
      </c>
      <c r="F44" t="s">
        <v>14</v>
      </c>
      <c r="G44" t="s">
        <v>2040</v>
      </c>
      <c r="H44">
        <v>399</v>
      </c>
      <c r="I44">
        <v>4</v>
      </c>
      <c r="J44" t="s">
        <v>2049</v>
      </c>
      <c r="K44">
        <v>8</v>
      </c>
      <c r="L44">
        <v>8</v>
      </c>
      <c r="M44">
        <v>1596</v>
      </c>
    </row>
    <row r="45" spans="1:13" x14ac:dyDescent="0.35">
      <c r="A45" t="s">
        <v>337</v>
      </c>
      <c r="B45" s="15">
        <v>44671</v>
      </c>
      <c r="C45">
        <v>6</v>
      </c>
      <c r="D45" t="s">
        <v>12</v>
      </c>
      <c r="E45" t="s">
        <v>38</v>
      </c>
      <c r="F45" t="s">
        <v>14</v>
      </c>
      <c r="G45" t="s">
        <v>2040</v>
      </c>
      <c r="H45">
        <v>399</v>
      </c>
      <c r="I45">
        <v>6</v>
      </c>
      <c r="J45" t="s">
        <v>2049</v>
      </c>
      <c r="K45">
        <v>8</v>
      </c>
      <c r="L45">
        <v>8</v>
      </c>
      <c r="M45">
        <v>2394</v>
      </c>
    </row>
    <row r="46" spans="1:13" x14ac:dyDescent="0.35">
      <c r="A46" t="s">
        <v>343</v>
      </c>
      <c r="B46" s="15">
        <v>44676</v>
      </c>
      <c r="C46">
        <v>10</v>
      </c>
      <c r="D46" t="s">
        <v>65</v>
      </c>
      <c r="E46" t="s">
        <v>38</v>
      </c>
      <c r="F46" t="s">
        <v>14</v>
      </c>
      <c r="G46" t="s">
        <v>2040</v>
      </c>
      <c r="H46">
        <v>399</v>
      </c>
      <c r="I46">
        <v>5</v>
      </c>
      <c r="J46" t="s">
        <v>2049</v>
      </c>
      <c r="K46">
        <v>8</v>
      </c>
      <c r="L46">
        <v>8</v>
      </c>
      <c r="M46">
        <v>1995</v>
      </c>
    </row>
    <row r="47" spans="1:13" x14ac:dyDescent="0.35">
      <c r="A47" t="s">
        <v>354</v>
      </c>
      <c r="B47" s="15">
        <v>44700</v>
      </c>
      <c r="C47">
        <v>10</v>
      </c>
      <c r="D47" t="s">
        <v>65</v>
      </c>
      <c r="E47" t="s">
        <v>38</v>
      </c>
      <c r="F47" t="s">
        <v>14</v>
      </c>
      <c r="G47" t="s">
        <v>2040</v>
      </c>
      <c r="H47">
        <v>399</v>
      </c>
      <c r="I47">
        <v>1</v>
      </c>
      <c r="J47" t="s">
        <v>2049</v>
      </c>
      <c r="K47">
        <v>8</v>
      </c>
      <c r="L47">
        <v>8</v>
      </c>
      <c r="M47">
        <v>399</v>
      </c>
    </row>
    <row r="48" spans="1:13" x14ac:dyDescent="0.35">
      <c r="A48" t="s">
        <v>370</v>
      </c>
      <c r="B48" s="15">
        <v>44723</v>
      </c>
      <c r="C48">
        <v>9</v>
      </c>
      <c r="D48" t="s">
        <v>37</v>
      </c>
      <c r="E48" t="s">
        <v>38</v>
      </c>
      <c r="F48" t="s">
        <v>14</v>
      </c>
      <c r="G48" t="s">
        <v>2040</v>
      </c>
      <c r="H48">
        <v>399</v>
      </c>
      <c r="I48">
        <v>3</v>
      </c>
      <c r="J48" t="s">
        <v>2049</v>
      </c>
      <c r="K48">
        <v>8</v>
      </c>
      <c r="L48">
        <v>8</v>
      </c>
      <c r="M48">
        <v>1197</v>
      </c>
    </row>
    <row r="49" spans="1:13" x14ac:dyDescent="0.35">
      <c r="A49" t="s">
        <v>380</v>
      </c>
      <c r="B49" s="15">
        <v>44741</v>
      </c>
      <c r="C49">
        <v>9</v>
      </c>
      <c r="D49" t="s">
        <v>37</v>
      </c>
      <c r="E49" t="s">
        <v>38</v>
      </c>
      <c r="F49" t="s">
        <v>14</v>
      </c>
      <c r="G49" t="s">
        <v>2040</v>
      </c>
      <c r="H49">
        <v>399</v>
      </c>
      <c r="I49">
        <v>5</v>
      </c>
      <c r="J49" t="s">
        <v>2049</v>
      </c>
      <c r="K49">
        <v>8</v>
      </c>
      <c r="L49">
        <v>8</v>
      </c>
      <c r="M49">
        <v>1995</v>
      </c>
    </row>
    <row r="50" spans="1:13" x14ac:dyDescent="0.35">
      <c r="A50" t="s">
        <v>395</v>
      </c>
      <c r="B50" s="15">
        <v>44773</v>
      </c>
      <c r="C50">
        <v>6</v>
      </c>
      <c r="D50" t="s">
        <v>12</v>
      </c>
      <c r="E50" t="s">
        <v>38</v>
      </c>
      <c r="F50" t="s">
        <v>14</v>
      </c>
      <c r="G50" t="s">
        <v>2040</v>
      </c>
      <c r="H50">
        <v>399</v>
      </c>
      <c r="I50">
        <v>9</v>
      </c>
      <c r="J50" t="s">
        <v>2049</v>
      </c>
      <c r="K50">
        <v>8</v>
      </c>
      <c r="L50">
        <v>8</v>
      </c>
      <c r="M50">
        <v>3591</v>
      </c>
    </row>
    <row r="51" spans="1:13" x14ac:dyDescent="0.35">
      <c r="A51" t="s">
        <v>397</v>
      </c>
      <c r="B51" s="15">
        <v>44779</v>
      </c>
      <c r="C51">
        <v>7</v>
      </c>
      <c r="D51" t="s">
        <v>40</v>
      </c>
      <c r="E51" t="s">
        <v>38</v>
      </c>
      <c r="F51" t="s">
        <v>14</v>
      </c>
      <c r="G51" t="s">
        <v>2040</v>
      </c>
      <c r="H51">
        <v>399</v>
      </c>
      <c r="I51">
        <v>6</v>
      </c>
      <c r="J51" t="s">
        <v>2049</v>
      </c>
      <c r="K51">
        <v>8</v>
      </c>
      <c r="L51">
        <v>8</v>
      </c>
      <c r="M51">
        <v>2394</v>
      </c>
    </row>
    <row r="52" spans="1:13" x14ac:dyDescent="0.35">
      <c r="A52" t="s">
        <v>413</v>
      </c>
      <c r="B52" s="15">
        <v>44807</v>
      </c>
      <c r="C52">
        <v>7</v>
      </c>
      <c r="D52" t="s">
        <v>40</v>
      </c>
      <c r="E52" t="s">
        <v>38</v>
      </c>
      <c r="F52" t="s">
        <v>14</v>
      </c>
      <c r="G52" t="s">
        <v>2040</v>
      </c>
      <c r="H52">
        <v>399</v>
      </c>
      <c r="I52">
        <v>1</v>
      </c>
      <c r="J52" t="s">
        <v>2049</v>
      </c>
      <c r="K52">
        <v>8</v>
      </c>
      <c r="L52">
        <v>8</v>
      </c>
      <c r="M52">
        <v>399</v>
      </c>
    </row>
    <row r="53" spans="1:13" x14ac:dyDescent="0.35">
      <c r="A53" t="s">
        <v>429</v>
      </c>
      <c r="B53" s="15">
        <v>44824</v>
      </c>
      <c r="C53">
        <v>8</v>
      </c>
      <c r="D53" t="s">
        <v>73</v>
      </c>
      <c r="E53" t="s">
        <v>38</v>
      </c>
      <c r="F53" t="s">
        <v>14</v>
      </c>
      <c r="G53" t="s">
        <v>2040</v>
      </c>
      <c r="H53">
        <v>399</v>
      </c>
      <c r="I53">
        <v>3</v>
      </c>
      <c r="J53" t="s">
        <v>2049</v>
      </c>
      <c r="K53">
        <v>8</v>
      </c>
      <c r="L53">
        <v>8</v>
      </c>
      <c r="M53">
        <v>1197</v>
      </c>
    </row>
    <row r="54" spans="1:13" x14ac:dyDescent="0.35">
      <c r="A54" t="s">
        <v>434</v>
      </c>
      <c r="B54" s="15">
        <v>44833</v>
      </c>
      <c r="C54">
        <v>9</v>
      </c>
      <c r="D54" t="s">
        <v>37</v>
      </c>
      <c r="E54" t="s">
        <v>38</v>
      </c>
      <c r="F54" t="s">
        <v>14</v>
      </c>
      <c r="G54" t="s">
        <v>2040</v>
      </c>
      <c r="H54">
        <v>399</v>
      </c>
      <c r="I54">
        <v>4</v>
      </c>
      <c r="J54" t="s">
        <v>2049</v>
      </c>
      <c r="K54">
        <v>8</v>
      </c>
      <c r="L54">
        <v>8</v>
      </c>
      <c r="M54">
        <v>1596</v>
      </c>
    </row>
    <row r="55" spans="1:13" x14ac:dyDescent="0.35">
      <c r="A55" t="s">
        <v>464</v>
      </c>
      <c r="B55" s="15">
        <v>44220</v>
      </c>
      <c r="C55">
        <v>10</v>
      </c>
      <c r="D55" t="s">
        <v>65</v>
      </c>
      <c r="E55" t="s">
        <v>38</v>
      </c>
      <c r="F55" t="s">
        <v>14</v>
      </c>
      <c r="G55" t="s">
        <v>2041</v>
      </c>
      <c r="H55">
        <v>289</v>
      </c>
      <c r="I55">
        <v>3</v>
      </c>
      <c r="J55" t="s">
        <v>2049</v>
      </c>
      <c r="K55">
        <v>8</v>
      </c>
      <c r="L55">
        <v>8</v>
      </c>
      <c r="M55">
        <v>867</v>
      </c>
    </row>
    <row r="56" spans="1:13" x14ac:dyDescent="0.35">
      <c r="A56" t="s">
        <v>469</v>
      </c>
      <c r="B56" s="15">
        <v>44240</v>
      </c>
      <c r="C56">
        <v>10</v>
      </c>
      <c r="D56" t="s">
        <v>65</v>
      </c>
      <c r="E56" t="s">
        <v>38</v>
      </c>
      <c r="F56" t="s">
        <v>14</v>
      </c>
      <c r="G56" t="s">
        <v>2041</v>
      </c>
      <c r="H56">
        <v>289</v>
      </c>
      <c r="I56">
        <v>4</v>
      </c>
      <c r="J56" t="s">
        <v>2049</v>
      </c>
      <c r="K56">
        <v>8</v>
      </c>
      <c r="L56">
        <v>8</v>
      </c>
      <c r="M56">
        <v>1156</v>
      </c>
    </row>
    <row r="57" spans="1:13" x14ac:dyDescent="0.35">
      <c r="A57" t="s">
        <v>488</v>
      </c>
      <c r="B57" s="15">
        <v>44273</v>
      </c>
      <c r="C57">
        <v>6</v>
      </c>
      <c r="D57" t="s">
        <v>12</v>
      </c>
      <c r="E57" t="s">
        <v>38</v>
      </c>
      <c r="F57" t="s">
        <v>14</v>
      </c>
      <c r="G57" t="s">
        <v>2041</v>
      </c>
      <c r="H57">
        <v>289</v>
      </c>
      <c r="I57">
        <v>2</v>
      </c>
      <c r="J57" t="s">
        <v>2049</v>
      </c>
      <c r="K57">
        <v>8</v>
      </c>
      <c r="L57">
        <v>8</v>
      </c>
      <c r="M57">
        <v>578</v>
      </c>
    </row>
    <row r="58" spans="1:13" x14ac:dyDescent="0.35">
      <c r="A58" t="s">
        <v>506</v>
      </c>
      <c r="B58" s="15">
        <v>44309</v>
      </c>
      <c r="C58">
        <v>7</v>
      </c>
      <c r="D58" t="s">
        <v>40</v>
      </c>
      <c r="E58" t="s">
        <v>38</v>
      </c>
      <c r="F58" t="s">
        <v>14</v>
      </c>
      <c r="G58" t="s">
        <v>2041</v>
      </c>
      <c r="H58">
        <v>289</v>
      </c>
      <c r="I58">
        <v>9</v>
      </c>
      <c r="J58" t="s">
        <v>2049</v>
      </c>
      <c r="K58">
        <v>8</v>
      </c>
      <c r="L58">
        <v>8</v>
      </c>
      <c r="M58">
        <v>2601</v>
      </c>
    </row>
    <row r="59" spans="1:13" x14ac:dyDescent="0.35">
      <c r="A59" t="s">
        <v>507</v>
      </c>
      <c r="B59" s="15">
        <v>44310</v>
      </c>
      <c r="C59">
        <v>7</v>
      </c>
      <c r="D59" t="s">
        <v>40</v>
      </c>
      <c r="E59" t="s">
        <v>38</v>
      </c>
      <c r="F59" t="s">
        <v>14</v>
      </c>
      <c r="G59" t="s">
        <v>2041</v>
      </c>
      <c r="H59">
        <v>289</v>
      </c>
      <c r="I59">
        <v>2</v>
      </c>
      <c r="J59" t="s">
        <v>2049</v>
      </c>
      <c r="K59">
        <v>8</v>
      </c>
      <c r="L59">
        <v>8</v>
      </c>
      <c r="M59">
        <v>578</v>
      </c>
    </row>
    <row r="60" spans="1:13" x14ac:dyDescent="0.35">
      <c r="A60" t="s">
        <v>508</v>
      </c>
      <c r="B60" s="15">
        <v>44310</v>
      </c>
      <c r="C60">
        <v>8</v>
      </c>
      <c r="D60" t="s">
        <v>73</v>
      </c>
      <c r="E60" t="s">
        <v>38</v>
      </c>
      <c r="F60" t="s">
        <v>14</v>
      </c>
      <c r="G60" t="s">
        <v>2041</v>
      </c>
      <c r="H60">
        <v>289</v>
      </c>
      <c r="I60">
        <v>6</v>
      </c>
      <c r="J60" t="s">
        <v>2049</v>
      </c>
      <c r="K60">
        <v>8</v>
      </c>
      <c r="L60">
        <v>8</v>
      </c>
      <c r="M60">
        <v>1734</v>
      </c>
    </row>
    <row r="61" spans="1:13" x14ac:dyDescent="0.35">
      <c r="A61" t="s">
        <v>509</v>
      </c>
      <c r="B61" s="15">
        <v>44310</v>
      </c>
      <c r="C61">
        <v>7</v>
      </c>
      <c r="D61" t="s">
        <v>40</v>
      </c>
      <c r="E61" t="s">
        <v>38</v>
      </c>
      <c r="F61" t="s">
        <v>14</v>
      </c>
      <c r="G61" t="s">
        <v>2041</v>
      </c>
      <c r="H61">
        <v>289</v>
      </c>
      <c r="I61">
        <v>8</v>
      </c>
      <c r="J61" t="s">
        <v>2049</v>
      </c>
      <c r="K61">
        <v>8</v>
      </c>
      <c r="L61">
        <v>8</v>
      </c>
      <c r="M61">
        <v>2312</v>
      </c>
    </row>
    <row r="62" spans="1:13" x14ac:dyDescent="0.35">
      <c r="A62" t="s">
        <v>513</v>
      </c>
      <c r="B62" s="15">
        <v>44315</v>
      </c>
      <c r="C62">
        <v>8</v>
      </c>
      <c r="D62" t="s">
        <v>73</v>
      </c>
      <c r="E62" t="s">
        <v>38</v>
      </c>
      <c r="F62" t="s">
        <v>14</v>
      </c>
      <c r="G62" t="s">
        <v>2041</v>
      </c>
      <c r="H62">
        <v>289</v>
      </c>
      <c r="I62">
        <v>0</v>
      </c>
      <c r="J62" t="s">
        <v>2049</v>
      </c>
      <c r="K62">
        <v>8</v>
      </c>
      <c r="L62">
        <v>8</v>
      </c>
      <c r="M62">
        <v>0</v>
      </c>
    </row>
    <row r="63" spans="1:13" x14ac:dyDescent="0.35">
      <c r="A63" t="s">
        <v>522</v>
      </c>
      <c r="B63" s="15">
        <v>44331</v>
      </c>
      <c r="C63">
        <v>9</v>
      </c>
      <c r="D63" t="s">
        <v>37</v>
      </c>
      <c r="E63" t="s">
        <v>38</v>
      </c>
      <c r="F63" t="s">
        <v>14</v>
      </c>
      <c r="G63" t="s">
        <v>2041</v>
      </c>
      <c r="H63">
        <v>289</v>
      </c>
      <c r="I63">
        <v>5</v>
      </c>
      <c r="J63" t="s">
        <v>2049</v>
      </c>
      <c r="K63">
        <v>8</v>
      </c>
      <c r="L63">
        <v>8</v>
      </c>
      <c r="M63">
        <v>1445</v>
      </c>
    </row>
    <row r="64" spans="1:13" x14ac:dyDescent="0.35">
      <c r="A64" t="s">
        <v>524</v>
      </c>
      <c r="B64" s="15">
        <v>44332</v>
      </c>
      <c r="C64">
        <v>10</v>
      </c>
      <c r="D64" t="s">
        <v>65</v>
      </c>
      <c r="E64" t="s">
        <v>38</v>
      </c>
      <c r="F64" t="s">
        <v>14</v>
      </c>
      <c r="G64" t="s">
        <v>2041</v>
      </c>
      <c r="H64">
        <v>289</v>
      </c>
      <c r="I64">
        <v>6</v>
      </c>
      <c r="J64" t="s">
        <v>2049</v>
      </c>
      <c r="K64">
        <v>8</v>
      </c>
      <c r="L64">
        <v>8</v>
      </c>
      <c r="M64">
        <v>1734</v>
      </c>
    </row>
    <row r="65" spans="1:13" x14ac:dyDescent="0.35">
      <c r="A65" t="s">
        <v>530</v>
      </c>
      <c r="B65" s="15">
        <v>44339</v>
      </c>
      <c r="C65">
        <v>7</v>
      </c>
      <c r="D65" t="s">
        <v>40</v>
      </c>
      <c r="E65" t="s">
        <v>38</v>
      </c>
      <c r="F65" t="s">
        <v>14</v>
      </c>
      <c r="G65" t="s">
        <v>2041</v>
      </c>
      <c r="H65">
        <v>289</v>
      </c>
      <c r="I65">
        <v>5</v>
      </c>
      <c r="J65" t="s">
        <v>2049</v>
      </c>
      <c r="K65">
        <v>8</v>
      </c>
      <c r="L65">
        <v>8</v>
      </c>
      <c r="M65">
        <v>1445</v>
      </c>
    </row>
    <row r="66" spans="1:13" x14ac:dyDescent="0.35">
      <c r="A66" t="s">
        <v>534</v>
      </c>
      <c r="B66" s="15">
        <v>44342</v>
      </c>
      <c r="C66">
        <v>9</v>
      </c>
      <c r="D66" t="s">
        <v>37</v>
      </c>
      <c r="E66" t="s">
        <v>38</v>
      </c>
      <c r="F66" t="s">
        <v>14</v>
      </c>
      <c r="G66" t="s">
        <v>2041</v>
      </c>
      <c r="H66">
        <v>289</v>
      </c>
      <c r="I66">
        <v>6</v>
      </c>
      <c r="J66" t="s">
        <v>2049</v>
      </c>
      <c r="K66">
        <v>8</v>
      </c>
      <c r="L66">
        <v>8</v>
      </c>
      <c r="M66">
        <v>1734</v>
      </c>
    </row>
    <row r="67" spans="1:13" x14ac:dyDescent="0.35">
      <c r="A67" t="s">
        <v>591</v>
      </c>
      <c r="B67" s="15">
        <v>44416</v>
      </c>
      <c r="C67">
        <v>8</v>
      </c>
      <c r="D67" t="s">
        <v>73</v>
      </c>
      <c r="E67" t="s">
        <v>38</v>
      </c>
      <c r="F67" t="s">
        <v>14</v>
      </c>
      <c r="G67" t="s">
        <v>2041</v>
      </c>
      <c r="H67">
        <v>289</v>
      </c>
      <c r="I67">
        <v>2</v>
      </c>
      <c r="J67" t="s">
        <v>2049</v>
      </c>
      <c r="K67">
        <v>8</v>
      </c>
      <c r="L67">
        <v>8</v>
      </c>
      <c r="M67">
        <v>578</v>
      </c>
    </row>
    <row r="68" spans="1:13" x14ac:dyDescent="0.35">
      <c r="A68" t="s">
        <v>593</v>
      </c>
      <c r="B68" s="15">
        <v>44417</v>
      </c>
      <c r="C68">
        <v>10</v>
      </c>
      <c r="D68" t="s">
        <v>65</v>
      </c>
      <c r="E68" t="s">
        <v>38</v>
      </c>
      <c r="F68" t="s">
        <v>14</v>
      </c>
      <c r="G68" t="s">
        <v>2041</v>
      </c>
      <c r="H68">
        <v>289</v>
      </c>
      <c r="I68">
        <v>7</v>
      </c>
      <c r="J68" t="s">
        <v>2049</v>
      </c>
      <c r="K68">
        <v>8</v>
      </c>
      <c r="L68">
        <v>8</v>
      </c>
      <c r="M68">
        <v>2023</v>
      </c>
    </row>
    <row r="69" spans="1:13" x14ac:dyDescent="0.35">
      <c r="A69" t="s">
        <v>599</v>
      </c>
      <c r="B69" s="15">
        <v>44426</v>
      </c>
      <c r="C69">
        <v>10</v>
      </c>
      <c r="D69" t="s">
        <v>65</v>
      </c>
      <c r="E69" t="s">
        <v>38</v>
      </c>
      <c r="F69" t="s">
        <v>14</v>
      </c>
      <c r="G69" t="s">
        <v>2041</v>
      </c>
      <c r="H69">
        <v>289</v>
      </c>
      <c r="I69">
        <v>5</v>
      </c>
      <c r="J69" t="s">
        <v>2049</v>
      </c>
      <c r="K69">
        <v>8</v>
      </c>
      <c r="L69">
        <v>8</v>
      </c>
      <c r="M69">
        <v>1445</v>
      </c>
    </row>
    <row r="70" spans="1:13" x14ac:dyDescent="0.35">
      <c r="A70" t="s">
        <v>610</v>
      </c>
      <c r="B70" s="15">
        <v>44448</v>
      </c>
      <c r="C70">
        <v>6</v>
      </c>
      <c r="D70" t="s">
        <v>12</v>
      </c>
      <c r="E70" t="s">
        <v>38</v>
      </c>
      <c r="F70" t="s">
        <v>14</v>
      </c>
      <c r="G70" t="s">
        <v>2041</v>
      </c>
      <c r="H70">
        <v>289</v>
      </c>
      <c r="I70">
        <v>0</v>
      </c>
      <c r="J70" t="s">
        <v>2049</v>
      </c>
      <c r="K70">
        <v>8</v>
      </c>
      <c r="L70">
        <v>8</v>
      </c>
      <c r="M70">
        <v>0</v>
      </c>
    </row>
    <row r="71" spans="1:13" x14ac:dyDescent="0.35">
      <c r="A71" t="s">
        <v>611</v>
      </c>
      <c r="B71" s="15">
        <v>44449</v>
      </c>
      <c r="C71">
        <v>8</v>
      </c>
      <c r="D71" t="s">
        <v>73</v>
      </c>
      <c r="E71" t="s">
        <v>38</v>
      </c>
      <c r="F71" t="s">
        <v>14</v>
      </c>
      <c r="G71" t="s">
        <v>2041</v>
      </c>
      <c r="H71">
        <v>289</v>
      </c>
      <c r="I71">
        <v>0</v>
      </c>
      <c r="J71" t="s">
        <v>2049</v>
      </c>
      <c r="K71">
        <v>8</v>
      </c>
      <c r="L71">
        <v>8</v>
      </c>
      <c r="M71">
        <v>0</v>
      </c>
    </row>
    <row r="72" spans="1:13" x14ac:dyDescent="0.35">
      <c r="A72" t="s">
        <v>615</v>
      </c>
      <c r="B72" s="15">
        <v>44459</v>
      </c>
      <c r="C72">
        <v>7</v>
      </c>
      <c r="D72" t="s">
        <v>40</v>
      </c>
      <c r="E72" t="s">
        <v>38</v>
      </c>
      <c r="F72" t="s">
        <v>14</v>
      </c>
      <c r="G72" t="s">
        <v>2041</v>
      </c>
      <c r="H72">
        <v>289</v>
      </c>
      <c r="I72">
        <v>2</v>
      </c>
      <c r="J72" t="s">
        <v>2049</v>
      </c>
      <c r="K72">
        <v>8</v>
      </c>
      <c r="L72">
        <v>8</v>
      </c>
      <c r="M72">
        <v>578</v>
      </c>
    </row>
    <row r="73" spans="1:13" x14ac:dyDescent="0.35">
      <c r="A73" t="s">
        <v>620</v>
      </c>
      <c r="B73" s="15">
        <v>44461</v>
      </c>
      <c r="C73">
        <v>9</v>
      </c>
      <c r="D73" t="s">
        <v>37</v>
      </c>
      <c r="E73" t="s">
        <v>38</v>
      </c>
      <c r="F73" t="s">
        <v>14</v>
      </c>
      <c r="G73" t="s">
        <v>2041</v>
      </c>
      <c r="H73">
        <v>289</v>
      </c>
      <c r="I73">
        <v>7</v>
      </c>
      <c r="J73" t="s">
        <v>2049</v>
      </c>
      <c r="K73">
        <v>8</v>
      </c>
      <c r="L73">
        <v>8</v>
      </c>
      <c r="M73">
        <v>2023</v>
      </c>
    </row>
    <row r="74" spans="1:13" x14ac:dyDescent="0.35">
      <c r="A74" t="s">
        <v>630</v>
      </c>
      <c r="B74" s="15">
        <v>44479</v>
      </c>
      <c r="C74">
        <v>6</v>
      </c>
      <c r="D74" t="s">
        <v>12</v>
      </c>
      <c r="E74" t="s">
        <v>38</v>
      </c>
      <c r="F74" t="s">
        <v>14</v>
      </c>
      <c r="G74" t="s">
        <v>2041</v>
      </c>
      <c r="H74">
        <v>289</v>
      </c>
      <c r="I74">
        <v>3</v>
      </c>
      <c r="J74" t="s">
        <v>2049</v>
      </c>
      <c r="K74">
        <v>8</v>
      </c>
      <c r="L74">
        <v>8</v>
      </c>
      <c r="M74">
        <v>867</v>
      </c>
    </row>
    <row r="75" spans="1:13" x14ac:dyDescent="0.35">
      <c r="A75" t="s">
        <v>647</v>
      </c>
      <c r="B75" s="15">
        <v>44519</v>
      </c>
      <c r="C75">
        <v>6</v>
      </c>
      <c r="D75" t="s">
        <v>12</v>
      </c>
      <c r="E75" t="s">
        <v>38</v>
      </c>
      <c r="F75" t="s">
        <v>14</v>
      </c>
      <c r="G75" t="s">
        <v>2041</v>
      </c>
      <c r="H75">
        <v>289</v>
      </c>
      <c r="I75">
        <v>5</v>
      </c>
      <c r="J75" t="s">
        <v>2049</v>
      </c>
      <c r="K75">
        <v>8</v>
      </c>
      <c r="L75">
        <v>8</v>
      </c>
      <c r="M75">
        <v>1445</v>
      </c>
    </row>
    <row r="76" spans="1:13" x14ac:dyDescent="0.35">
      <c r="A76" t="s">
        <v>659</v>
      </c>
      <c r="B76" s="15">
        <v>44537</v>
      </c>
      <c r="C76">
        <v>9</v>
      </c>
      <c r="D76" t="s">
        <v>37</v>
      </c>
      <c r="E76" t="s">
        <v>38</v>
      </c>
      <c r="F76" t="s">
        <v>14</v>
      </c>
      <c r="G76" t="s">
        <v>2041</v>
      </c>
      <c r="H76">
        <v>289</v>
      </c>
      <c r="I76">
        <v>7</v>
      </c>
      <c r="J76" t="s">
        <v>2049</v>
      </c>
      <c r="K76">
        <v>8</v>
      </c>
      <c r="L76">
        <v>8</v>
      </c>
      <c r="M76">
        <v>2023</v>
      </c>
    </row>
    <row r="77" spans="1:13" x14ac:dyDescent="0.35">
      <c r="A77" t="s">
        <v>668</v>
      </c>
      <c r="B77" s="15">
        <v>44545</v>
      </c>
      <c r="C77">
        <v>8</v>
      </c>
      <c r="D77" t="s">
        <v>73</v>
      </c>
      <c r="E77" t="s">
        <v>38</v>
      </c>
      <c r="F77" t="s">
        <v>14</v>
      </c>
      <c r="G77" t="s">
        <v>2041</v>
      </c>
      <c r="H77">
        <v>289</v>
      </c>
      <c r="I77">
        <v>2</v>
      </c>
      <c r="J77" t="s">
        <v>2049</v>
      </c>
      <c r="K77">
        <v>8</v>
      </c>
      <c r="L77">
        <v>8</v>
      </c>
      <c r="M77">
        <v>578</v>
      </c>
    </row>
    <row r="78" spans="1:13" x14ac:dyDescent="0.35">
      <c r="A78" t="s">
        <v>671</v>
      </c>
      <c r="B78" s="15">
        <v>44550</v>
      </c>
      <c r="C78">
        <v>9</v>
      </c>
      <c r="D78" t="s">
        <v>37</v>
      </c>
      <c r="E78" t="s">
        <v>38</v>
      </c>
      <c r="F78" t="s">
        <v>14</v>
      </c>
      <c r="G78" t="s">
        <v>2041</v>
      </c>
      <c r="H78">
        <v>289</v>
      </c>
      <c r="I78">
        <v>5</v>
      </c>
      <c r="J78" t="s">
        <v>2049</v>
      </c>
      <c r="K78">
        <v>8</v>
      </c>
      <c r="L78">
        <v>8</v>
      </c>
      <c r="M78">
        <v>1445</v>
      </c>
    </row>
    <row r="79" spans="1:13" x14ac:dyDescent="0.35">
      <c r="A79" t="s">
        <v>684</v>
      </c>
      <c r="B79" s="15">
        <v>44578</v>
      </c>
      <c r="C79">
        <v>7</v>
      </c>
      <c r="D79" t="s">
        <v>40</v>
      </c>
      <c r="E79" t="s">
        <v>38</v>
      </c>
      <c r="F79" t="s">
        <v>14</v>
      </c>
      <c r="G79" t="s">
        <v>2041</v>
      </c>
      <c r="H79">
        <v>289</v>
      </c>
      <c r="I79">
        <v>5</v>
      </c>
      <c r="J79" t="s">
        <v>2049</v>
      </c>
      <c r="K79">
        <v>8</v>
      </c>
      <c r="L79">
        <v>8</v>
      </c>
      <c r="M79">
        <v>1445</v>
      </c>
    </row>
    <row r="80" spans="1:13" x14ac:dyDescent="0.35">
      <c r="A80" t="s">
        <v>687</v>
      </c>
      <c r="B80" s="15">
        <v>44583</v>
      </c>
      <c r="C80">
        <v>7</v>
      </c>
      <c r="D80" t="s">
        <v>40</v>
      </c>
      <c r="E80" t="s">
        <v>38</v>
      </c>
      <c r="F80" t="s">
        <v>14</v>
      </c>
      <c r="G80" t="s">
        <v>2041</v>
      </c>
      <c r="H80">
        <v>289</v>
      </c>
      <c r="I80">
        <v>7</v>
      </c>
      <c r="J80" t="s">
        <v>2049</v>
      </c>
      <c r="K80">
        <v>8</v>
      </c>
      <c r="L80">
        <v>8</v>
      </c>
      <c r="M80">
        <v>2023</v>
      </c>
    </row>
    <row r="81" spans="1:13" x14ac:dyDescent="0.35">
      <c r="A81" t="s">
        <v>691</v>
      </c>
      <c r="B81" s="15">
        <v>44594</v>
      </c>
      <c r="C81">
        <v>8</v>
      </c>
      <c r="D81" t="s">
        <v>73</v>
      </c>
      <c r="E81" t="s">
        <v>38</v>
      </c>
      <c r="F81" t="s">
        <v>14</v>
      </c>
      <c r="G81" t="s">
        <v>2041</v>
      </c>
      <c r="H81">
        <v>289</v>
      </c>
      <c r="I81">
        <v>3</v>
      </c>
      <c r="J81" t="s">
        <v>2049</v>
      </c>
      <c r="K81">
        <v>8</v>
      </c>
      <c r="L81">
        <v>8</v>
      </c>
      <c r="M81">
        <v>867</v>
      </c>
    </row>
    <row r="82" spans="1:13" x14ac:dyDescent="0.35">
      <c r="A82" t="s">
        <v>696</v>
      </c>
      <c r="B82" s="15">
        <v>44598</v>
      </c>
      <c r="C82">
        <v>9</v>
      </c>
      <c r="D82" t="s">
        <v>37</v>
      </c>
      <c r="E82" t="s">
        <v>38</v>
      </c>
      <c r="F82" t="s">
        <v>14</v>
      </c>
      <c r="G82" t="s">
        <v>2041</v>
      </c>
      <c r="H82">
        <v>289</v>
      </c>
      <c r="I82">
        <v>4</v>
      </c>
      <c r="J82" t="s">
        <v>2049</v>
      </c>
      <c r="K82">
        <v>8</v>
      </c>
      <c r="L82">
        <v>8</v>
      </c>
      <c r="M82">
        <v>1156</v>
      </c>
    </row>
    <row r="83" spans="1:13" x14ac:dyDescent="0.35">
      <c r="A83" t="s">
        <v>744</v>
      </c>
      <c r="B83" s="15">
        <v>44681</v>
      </c>
      <c r="C83">
        <v>9</v>
      </c>
      <c r="D83" t="s">
        <v>37</v>
      </c>
      <c r="E83" t="s">
        <v>38</v>
      </c>
      <c r="F83" t="s">
        <v>14</v>
      </c>
      <c r="G83" t="s">
        <v>2041</v>
      </c>
      <c r="H83">
        <v>289</v>
      </c>
      <c r="I83">
        <v>6</v>
      </c>
      <c r="J83" t="s">
        <v>2049</v>
      </c>
      <c r="K83">
        <v>8</v>
      </c>
      <c r="L83">
        <v>8</v>
      </c>
      <c r="M83">
        <v>1734</v>
      </c>
    </row>
    <row r="84" spans="1:13" x14ac:dyDescent="0.35">
      <c r="A84" t="s">
        <v>756</v>
      </c>
      <c r="B84" s="15">
        <v>44701</v>
      </c>
      <c r="C84">
        <v>7</v>
      </c>
      <c r="D84" t="s">
        <v>40</v>
      </c>
      <c r="E84" t="s">
        <v>38</v>
      </c>
      <c r="F84" t="s">
        <v>14</v>
      </c>
      <c r="G84" t="s">
        <v>2041</v>
      </c>
      <c r="H84">
        <v>289</v>
      </c>
      <c r="I84">
        <v>8</v>
      </c>
      <c r="J84" t="s">
        <v>2049</v>
      </c>
      <c r="K84">
        <v>8</v>
      </c>
      <c r="L84">
        <v>8</v>
      </c>
      <c r="M84">
        <v>2312</v>
      </c>
    </row>
    <row r="85" spans="1:13" x14ac:dyDescent="0.35">
      <c r="A85" t="s">
        <v>758</v>
      </c>
      <c r="B85" s="15">
        <v>44703</v>
      </c>
      <c r="C85">
        <v>10</v>
      </c>
      <c r="D85" t="s">
        <v>65</v>
      </c>
      <c r="E85" t="s">
        <v>38</v>
      </c>
      <c r="F85" t="s">
        <v>14</v>
      </c>
      <c r="G85" t="s">
        <v>2041</v>
      </c>
      <c r="H85">
        <v>289</v>
      </c>
      <c r="I85">
        <v>7</v>
      </c>
      <c r="J85" t="s">
        <v>2049</v>
      </c>
      <c r="K85">
        <v>8</v>
      </c>
      <c r="L85">
        <v>8</v>
      </c>
      <c r="M85">
        <v>2023</v>
      </c>
    </row>
    <row r="86" spans="1:13" x14ac:dyDescent="0.35">
      <c r="A86" t="s">
        <v>784</v>
      </c>
      <c r="B86" s="15">
        <v>44767</v>
      </c>
      <c r="C86">
        <v>6</v>
      </c>
      <c r="D86" t="s">
        <v>12</v>
      </c>
      <c r="E86" t="s">
        <v>38</v>
      </c>
      <c r="F86" t="s">
        <v>14</v>
      </c>
      <c r="G86" t="s">
        <v>2041</v>
      </c>
      <c r="H86">
        <v>289</v>
      </c>
      <c r="I86">
        <v>7</v>
      </c>
      <c r="J86" t="s">
        <v>2049</v>
      </c>
      <c r="K86">
        <v>8</v>
      </c>
      <c r="L86">
        <v>8</v>
      </c>
      <c r="M86">
        <v>2023</v>
      </c>
    </row>
    <row r="87" spans="1:13" x14ac:dyDescent="0.35">
      <c r="A87" t="s">
        <v>800</v>
      </c>
      <c r="B87" s="15">
        <v>44803</v>
      </c>
      <c r="C87">
        <v>10</v>
      </c>
      <c r="D87" t="s">
        <v>65</v>
      </c>
      <c r="E87" t="s">
        <v>38</v>
      </c>
      <c r="F87" t="s">
        <v>14</v>
      </c>
      <c r="G87" t="s">
        <v>2041</v>
      </c>
      <c r="H87">
        <v>289</v>
      </c>
      <c r="I87">
        <v>3</v>
      </c>
      <c r="J87" t="s">
        <v>2049</v>
      </c>
      <c r="K87">
        <v>8</v>
      </c>
      <c r="L87">
        <v>8</v>
      </c>
      <c r="M87">
        <v>867</v>
      </c>
    </row>
    <row r="88" spans="1:13" x14ac:dyDescent="0.35">
      <c r="A88" t="s">
        <v>803</v>
      </c>
      <c r="B88" s="15">
        <v>44810</v>
      </c>
      <c r="C88">
        <v>9</v>
      </c>
      <c r="D88" t="s">
        <v>37</v>
      </c>
      <c r="E88" t="s">
        <v>38</v>
      </c>
      <c r="F88" t="s">
        <v>14</v>
      </c>
      <c r="G88" t="s">
        <v>2041</v>
      </c>
      <c r="H88">
        <v>289</v>
      </c>
      <c r="I88">
        <v>2</v>
      </c>
      <c r="J88" t="s">
        <v>2049</v>
      </c>
      <c r="K88">
        <v>8</v>
      </c>
      <c r="L88">
        <v>8</v>
      </c>
      <c r="M88">
        <v>578</v>
      </c>
    </row>
    <row r="89" spans="1:13" x14ac:dyDescent="0.35">
      <c r="A89" t="s">
        <v>806</v>
      </c>
      <c r="B89" s="15">
        <v>44823</v>
      </c>
      <c r="C89">
        <v>6</v>
      </c>
      <c r="D89" t="s">
        <v>12</v>
      </c>
      <c r="E89" t="s">
        <v>38</v>
      </c>
      <c r="F89" t="s">
        <v>14</v>
      </c>
      <c r="G89" t="s">
        <v>2041</v>
      </c>
      <c r="H89">
        <v>289</v>
      </c>
      <c r="I89">
        <v>7</v>
      </c>
      <c r="J89" t="s">
        <v>2049</v>
      </c>
      <c r="K89">
        <v>8</v>
      </c>
      <c r="L89">
        <v>8</v>
      </c>
      <c r="M89">
        <v>2023</v>
      </c>
    </row>
    <row r="90" spans="1:13" x14ac:dyDescent="0.35">
      <c r="A90" t="s">
        <v>817</v>
      </c>
      <c r="B90" s="15">
        <v>44835</v>
      </c>
      <c r="C90">
        <v>8</v>
      </c>
      <c r="D90" t="s">
        <v>73</v>
      </c>
      <c r="E90" t="s">
        <v>38</v>
      </c>
      <c r="F90" t="s">
        <v>14</v>
      </c>
      <c r="G90" t="s">
        <v>2041</v>
      </c>
      <c r="H90">
        <v>289</v>
      </c>
      <c r="I90">
        <v>5</v>
      </c>
      <c r="J90" t="s">
        <v>2049</v>
      </c>
      <c r="K90">
        <v>8</v>
      </c>
      <c r="L90">
        <v>8</v>
      </c>
      <c r="M90">
        <v>1445</v>
      </c>
    </row>
    <row r="91" spans="1:13" x14ac:dyDescent="0.35">
      <c r="A91" t="s">
        <v>819</v>
      </c>
      <c r="B91" s="15">
        <v>44838</v>
      </c>
      <c r="C91">
        <v>9</v>
      </c>
      <c r="D91" t="s">
        <v>37</v>
      </c>
      <c r="E91" t="s">
        <v>38</v>
      </c>
      <c r="F91" t="s">
        <v>14</v>
      </c>
      <c r="G91" t="s">
        <v>2041</v>
      </c>
      <c r="H91">
        <v>289</v>
      </c>
      <c r="I91">
        <v>8</v>
      </c>
      <c r="J91" t="s">
        <v>2049</v>
      </c>
      <c r="K91">
        <v>8</v>
      </c>
      <c r="L91">
        <v>8</v>
      </c>
      <c r="M91">
        <v>2312</v>
      </c>
    </row>
    <row r="92" spans="1:13" x14ac:dyDescent="0.35">
      <c r="A92" t="s">
        <v>824</v>
      </c>
      <c r="B92" s="15">
        <v>44847</v>
      </c>
      <c r="C92">
        <v>9</v>
      </c>
      <c r="D92" t="s">
        <v>37</v>
      </c>
      <c r="E92" t="s">
        <v>38</v>
      </c>
      <c r="F92" t="s">
        <v>14</v>
      </c>
      <c r="G92" t="s">
        <v>2041</v>
      </c>
      <c r="H92">
        <v>289</v>
      </c>
      <c r="I92">
        <v>0</v>
      </c>
      <c r="J92" t="s">
        <v>2049</v>
      </c>
      <c r="K92">
        <v>8</v>
      </c>
      <c r="L92">
        <v>8</v>
      </c>
      <c r="M92">
        <v>0</v>
      </c>
    </row>
    <row r="93" spans="1:13" x14ac:dyDescent="0.35">
      <c r="A93" t="s">
        <v>831</v>
      </c>
      <c r="B93" s="15">
        <v>44201</v>
      </c>
      <c r="C93">
        <v>9</v>
      </c>
      <c r="D93" t="s">
        <v>37</v>
      </c>
      <c r="E93" t="s">
        <v>38</v>
      </c>
      <c r="F93" t="s">
        <v>14</v>
      </c>
      <c r="G93" t="s">
        <v>2042</v>
      </c>
      <c r="H93">
        <v>199</v>
      </c>
      <c r="I93">
        <v>6</v>
      </c>
      <c r="J93" t="s">
        <v>2049</v>
      </c>
      <c r="K93">
        <v>8</v>
      </c>
      <c r="L93">
        <v>8</v>
      </c>
      <c r="M93">
        <v>1194</v>
      </c>
    </row>
    <row r="94" spans="1:13" x14ac:dyDescent="0.35">
      <c r="A94" t="s">
        <v>832</v>
      </c>
      <c r="B94" s="15">
        <v>44201</v>
      </c>
      <c r="C94">
        <v>6</v>
      </c>
      <c r="D94" t="s">
        <v>12</v>
      </c>
      <c r="E94" t="s">
        <v>38</v>
      </c>
      <c r="F94" t="s">
        <v>14</v>
      </c>
      <c r="G94" t="s">
        <v>2042</v>
      </c>
      <c r="H94">
        <v>199</v>
      </c>
      <c r="I94">
        <v>2</v>
      </c>
      <c r="J94" t="s">
        <v>2049</v>
      </c>
      <c r="K94">
        <v>8</v>
      </c>
      <c r="L94">
        <v>8</v>
      </c>
      <c r="M94">
        <v>398</v>
      </c>
    </row>
    <row r="95" spans="1:13" x14ac:dyDescent="0.35">
      <c r="A95" t="s">
        <v>843</v>
      </c>
      <c r="B95" s="15">
        <v>44223</v>
      </c>
      <c r="C95">
        <v>8</v>
      </c>
      <c r="D95" t="s">
        <v>73</v>
      </c>
      <c r="E95" t="s">
        <v>38</v>
      </c>
      <c r="F95" t="s">
        <v>14</v>
      </c>
      <c r="G95" t="s">
        <v>2042</v>
      </c>
      <c r="H95">
        <v>199</v>
      </c>
      <c r="I95">
        <v>5</v>
      </c>
      <c r="J95" t="s">
        <v>2049</v>
      </c>
      <c r="K95">
        <v>8</v>
      </c>
      <c r="L95">
        <v>8</v>
      </c>
      <c r="M95">
        <v>995</v>
      </c>
    </row>
    <row r="96" spans="1:13" x14ac:dyDescent="0.35">
      <c r="A96" t="s">
        <v>844</v>
      </c>
      <c r="B96" s="15">
        <v>44225</v>
      </c>
      <c r="C96">
        <v>8</v>
      </c>
      <c r="D96" t="s">
        <v>73</v>
      </c>
      <c r="E96" t="s">
        <v>38</v>
      </c>
      <c r="F96" t="s">
        <v>14</v>
      </c>
      <c r="G96" t="s">
        <v>2042</v>
      </c>
      <c r="H96">
        <v>199</v>
      </c>
      <c r="I96">
        <v>2</v>
      </c>
      <c r="J96" t="s">
        <v>2049</v>
      </c>
      <c r="K96">
        <v>8</v>
      </c>
      <c r="L96">
        <v>8</v>
      </c>
      <c r="M96">
        <v>398</v>
      </c>
    </row>
    <row r="97" spans="1:13" x14ac:dyDescent="0.35">
      <c r="A97" t="s">
        <v>851</v>
      </c>
      <c r="B97" s="15">
        <v>44237</v>
      </c>
      <c r="C97">
        <v>6</v>
      </c>
      <c r="D97" t="s">
        <v>12</v>
      </c>
      <c r="E97" t="s">
        <v>38</v>
      </c>
      <c r="F97" t="s">
        <v>14</v>
      </c>
      <c r="G97" t="s">
        <v>2042</v>
      </c>
      <c r="H97">
        <v>199</v>
      </c>
      <c r="I97">
        <v>8</v>
      </c>
      <c r="J97" t="s">
        <v>2049</v>
      </c>
      <c r="K97">
        <v>8</v>
      </c>
      <c r="L97">
        <v>8</v>
      </c>
      <c r="M97">
        <v>1592</v>
      </c>
    </row>
    <row r="98" spans="1:13" x14ac:dyDescent="0.35">
      <c r="A98" t="s">
        <v>854</v>
      </c>
      <c r="B98" s="15">
        <v>44240</v>
      </c>
      <c r="C98">
        <v>6</v>
      </c>
      <c r="D98" t="s">
        <v>12</v>
      </c>
      <c r="E98" t="s">
        <v>38</v>
      </c>
      <c r="F98" t="s">
        <v>14</v>
      </c>
      <c r="G98" t="s">
        <v>2042</v>
      </c>
      <c r="H98">
        <v>199</v>
      </c>
      <c r="I98">
        <v>6</v>
      </c>
      <c r="J98" t="s">
        <v>2049</v>
      </c>
      <c r="K98">
        <v>8</v>
      </c>
      <c r="L98">
        <v>8</v>
      </c>
      <c r="M98">
        <v>1194</v>
      </c>
    </row>
    <row r="99" spans="1:13" x14ac:dyDescent="0.35">
      <c r="A99" t="s">
        <v>863</v>
      </c>
      <c r="B99" s="15">
        <v>44249</v>
      </c>
      <c r="C99">
        <v>10</v>
      </c>
      <c r="D99" t="s">
        <v>65</v>
      </c>
      <c r="E99" t="s">
        <v>38</v>
      </c>
      <c r="F99" t="s">
        <v>14</v>
      </c>
      <c r="G99" t="s">
        <v>2042</v>
      </c>
      <c r="H99">
        <v>199</v>
      </c>
      <c r="I99">
        <v>2</v>
      </c>
      <c r="J99" t="s">
        <v>2049</v>
      </c>
      <c r="K99">
        <v>8</v>
      </c>
      <c r="L99">
        <v>8</v>
      </c>
      <c r="M99">
        <v>398</v>
      </c>
    </row>
    <row r="100" spans="1:13" x14ac:dyDescent="0.35">
      <c r="A100" t="s">
        <v>868</v>
      </c>
      <c r="B100" s="15">
        <v>44260</v>
      </c>
      <c r="C100">
        <v>9</v>
      </c>
      <c r="D100" t="s">
        <v>37</v>
      </c>
      <c r="E100" t="s">
        <v>38</v>
      </c>
      <c r="F100" t="s">
        <v>14</v>
      </c>
      <c r="G100" t="s">
        <v>2042</v>
      </c>
      <c r="H100">
        <v>199</v>
      </c>
      <c r="I100">
        <v>0</v>
      </c>
      <c r="J100" t="s">
        <v>2049</v>
      </c>
      <c r="K100">
        <v>8</v>
      </c>
      <c r="L100">
        <v>8</v>
      </c>
      <c r="M100">
        <v>0</v>
      </c>
    </row>
    <row r="101" spans="1:13" x14ac:dyDescent="0.35">
      <c r="A101" t="s">
        <v>872</v>
      </c>
      <c r="B101" s="15">
        <v>44263</v>
      </c>
      <c r="C101">
        <v>6</v>
      </c>
      <c r="D101" t="s">
        <v>12</v>
      </c>
      <c r="E101" t="s">
        <v>38</v>
      </c>
      <c r="F101" t="s">
        <v>14</v>
      </c>
      <c r="G101" t="s">
        <v>2042</v>
      </c>
      <c r="H101">
        <v>199</v>
      </c>
      <c r="I101">
        <v>9</v>
      </c>
      <c r="J101" t="s">
        <v>2049</v>
      </c>
      <c r="K101">
        <v>8</v>
      </c>
      <c r="L101">
        <v>8</v>
      </c>
      <c r="M101">
        <v>1791</v>
      </c>
    </row>
    <row r="102" spans="1:13" x14ac:dyDescent="0.35">
      <c r="A102" t="s">
        <v>878</v>
      </c>
      <c r="B102" s="15">
        <v>44271</v>
      </c>
      <c r="C102">
        <v>7</v>
      </c>
      <c r="D102" t="s">
        <v>40</v>
      </c>
      <c r="E102" t="s">
        <v>38</v>
      </c>
      <c r="F102" t="s">
        <v>14</v>
      </c>
      <c r="G102" t="s">
        <v>2042</v>
      </c>
      <c r="H102">
        <v>199</v>
      </c>
      <c r="I102">
        <v>3</v>
      </c>
      <c r="J102" t="s">
        <v>2049</v>
      </c>
      <c r="K102">
        <v>8</v>
      </c>
      <c r="L102">
        <v>8</v>
      </c>
      <c r="M102">
        <v>597</v>
      </c>
    </row>
    <row r="103" spans="1:13" x14ac:dyDescent="0.35">
      <c r="A103" t="s">
        <v>890</v>
      </c>
      <c r="B103" s="15">
        <v>44280</v>
      </c>
      <c r="C103">
        <v>7</v>
      </c>
      <c r="D103" t="s">
        <v>40</v>
      </c>
      <c r="E103" t="s">
        <v>38</v>
      </c>
      <c r="F103" t="s">
        <v>14</v>
      </c>
      <c r="G103" t="s">
        <v>2042</v>
      </c>
      <c r="H103">
        <v>199</v>
      </c>
      <c r="I103">
        <v>3</v>
      </c>
      <c r="J103" t="s">
        <v>2049</v>
      </c>
      <c r="K103">
        <v>8</v>
      </c>
      <c r="L103">
        <v>8</v>
      </c>
      <c r="M103">
        <v>597</v>
      </c>
    </row>
    <row r="104" spans="1:13" x14ac:dyDescent="0.35">
      <c r="A104" t="s">
        <v>897</v>
      </c>
      <c r="B104" s="15">
        <v>44293</v>
      </c>
      <c r="C104">
        <v>7</v>
      </c>
      <c r="D104" t="s">
        <v>40</v>
      </c>
      <c r="E104" t="s">
        <v>38</v>
      </c>
      <c r="F104" t="s">
        <v>14</v>
      </c>
      <c r="G104" t="s">
        <v>2042</v>
      </c>
      <c r="H104">
        <v>199</v>
      </c>
      <c r="I104">
        <v>9</v>
      </c>
      <c r="J104" t="s">
        <v>2049</v>
      </c>
      <c r="K104">
        <v>8</v>
      </c>
      <c r="L104">
        <v>8</v>
      </c>
      <c r="M104">
        <v>1791</v>
      </c>
    </row>
    <row r="105" spans="1:13" x14ac:dyDescent="0.35">
      <c r="A105" t="s">
        <v>904</v>
      </c>
      <c r="B105" s="15">
        <v>44300</v>
      </c>
      <c r="C105">
        <v>8</v>
      </c>
      <c r="D105" t="s">
        <v>73</v>
      </c>
      <c r="E105" t="s">
        <v>38</v>
      </c>
      <c r="F105" t="s">
        <v>14</v>
      </c>
      <c r="G105" t="s">
        <v>2042</v>
      </c>
      <c r="H105">
        <v>199</v>
      </c>
      <c r="I105">
        <v>2</v>
      </c>
      <c r="J105" t="s">
        <v>2049</v>
      </c>
      <c r="K105">
        <v>8</v>
      </c>
      <c r="L105">
        <v>8</v>
      </c>
      <c r="M105">
        <v>398</v>
      </c>
    </row>
    <row r="106" spans="1:13" x14ac:dyDescent="0.35">
      <c r="A106" t="s">
        <v>906</v>
      </c>
      <c r="B106" s="15">
        <v>44305</v>
      </c>
      <c r="C106">
        <v>9</v>
      </c>
      <c r="D106" t="s">
        <v>37</v>
      </c>
      <c r="E106" t="s">
        <v>38</v>
      </c>
      <c r="F106" t="s">
        <v>14</v>
      </c>
      <c r="G106" t="s">
        <v>2042</v>
      </c>
      <c r="H106">
        <v>199</v>
      </c>
      <c r="I106">
        <v>6</v>
      </c>
      <c r="J106" t="s">
        <v>2049</v>
      </c>
      <c r="K106">
        <v>8</v>
      </c>
      <c r="L106">
        <v>8</v>
      </c>
      <c r="M106">
        <v>1194</v>
      </c>
    </row>
    <row r="107" spans="1:13" x14ac:dyDescent="0.35">
      <c r="A107" t="s">
        <v>934</v>
      </c>
      <c r="B107" s="15">
        <v>44344</v>
      </c>
      <c r="C107">
        <v>9</v>
      </c>
      <c r="D107" t="s">
        <v>37</v>
      </c>
      <c r="E107" t="s">
        <v>38</v>
      </c>
      <c r="F107" t="s">
        <v>14</v>
      </c>
      <c r="G107" t="s">
        <v>2042</v>
      </c>
      <c r="H107">
        <v>199</v>
      </c>
      <c r="I107">
        <v>6</v>
      </c>
      <c r="J107" t="s">
        <v>2049</v>
      </c>
      <c r="K107">
        <v>8</v>
      </c>
      <c r="L107">
        <v>8</v>
      </c>
      <c r="M107">
        <v>1194</v>
      </c>
    </row>
    <row r="108" spans="1:13" x14ac:dyDescent="0.35">
      <c r="A108" t="s">
        <v>936</v>
      </c>
      <c r="B108" s="15">
        <v>44349</v>
      </c>
      <c r="C108">
        <v>9</v>
      </c>
      <c r="D108" t="s">
        <v>37</v>
      </c>
      <c r="E108" t="s">
        <v>38</v>
      </c>
      <c r="F108" t="s">
        <v>14</v>
      </c>
      <c r="G108" t="s">
        <v>2042</v>
      </c>
      <c r="H108">
        <v>199</v>
      </c>
      <c r="I108">
        <v>7</v>
      </c>
      <c r="J108" t="s">
        <v>2049</v>
      </c>
      <c r="K108">
        <v>8</v>
      </c>
      <c r="L108">
        <v>8</v>
      </c>
      <c r="M108">
        <v>1393</v>
      </c>
    </row>
    <row r="109" spans="1:13" x14ac:dyDescent="0.35">
      <c r="A109" t="s">
        <v>940</v>
      </c>
      <c r="B109" s="15">
        <v>44351</v>
      </c>
      <c r="C109">
        <v>8</v>
      </c>
      <c r="D109" t="s">
        <v>73</v>
      </c>
      <c r="E109" t="s">
        <v>38</v>
      </c>
      <c r="F109" t="s">
        <v>14</v>
      </c>
      <c r="G109" t="s">
        <v>2042</v>
      </c>
      <c r="H109">
        <v>199</v>
      </c>
      <c r="I109">
        <v>3</v>
      </c>
      <c r="J109" t="s">
        <v>2049</v>
      </c>
      <c r="K109">
        <v>8</v>
      </c>
      <c r="L109">
        <v>8</v>
      </c>
      <c r="M109">
        <v>597</v>
      </c>
    </row>
    <row r="110" spans="1:13" x14ac:dyDescent="0.35">
      <c r="A110" t="s">
        <v>950</v>
      </c>
      <c r="B110" s="15">
        <v>44359</v>
      </c>
      <c r="C110">
        <v>6</v>
      </c>
      <c r="D110" t="s">
        <v>12</v>
      </c>
      <c r="E110" t="s">
        <v>38</v>
      </c>
      <c r="F110" t="s">
        <v>14</v>
      </c>
      <c r="G110" t="s">
        <v>2042</v>
      </c>
      <c r="H110">
        <v>199</v>
      </c>
      <c r="I110">
        <v>9</v>
      </c>
      <c r="J110" t="s">
        <v>2049</v>
      </c>
      <c r="K110">
        <v>8</v>
      </c>
      <c r="L110">
        <v>8</v>
      </c>
      <c r="M110">
        <v>1791</v>
      </c>
    </row>
    <row r="111" spans="1:13" x14ac:dyDescent="0.35">
      <c r="A111" t="s">
        <v>961</v>
      </c>
      <c r="B111" s="15">
        <v>44393</v>
      </c>
      <c r="C111">
        <v>8</v>
      </c>
      <c r="D111" t="s">
        <v>73</v>
      </c>
      <c r="E111" t="s">
        <v>38</v>
      </c>
      <c r="F111" t="s">
        <v>14</v>
      </c>
      <c r="G111" t="s">
        <v>2042</v>
      </c>
      <c r="H111">
        <v>199</v>
      </c>
      <c r="I111">
        <v>1</v>
      </c>
      <c r="J111" t="s">
        <v>2049</v>
      </c>
      <c r="K111">
        <v>8</v>
      </c>
      <c r="L111">
        <v>8</v>
      </c>
      <c r="M111">
        <v>199</v>
      </c>
    </row>
    <row r="112" spans="1:13" x14ac:dyDescent="0.35">
      <c r="A112" t="s">
        <v>975</v>
      </c>
      <c r="B112" s="15">
        <v>44425</v>
      </c>
      <c r="C112">
        <v>6</v>
      </c>
      <c r="D112" t="s">
        <v>12</v>
      </c>
      <c r="E112" t="s">
        <v>38</v>
      </c>
      <c r="F112" t="s">
        <v>14</v>
      </c>
      <c r="G112" t="s">
        <v>2042</v>
      </c>
      <c r="H112">
        <v>199</v>
      </c>
      <c r="I112">
        <v>3</v>
      </c>
      <c r="J112" t="s">
        <v>2049</v>
      </c>
      <c r="K112">
        <v>8</v>
      </c>
      <c r="L112">
        <v>8</v>
      </c>
      <c r="M112">
        <v>597</v>
      </c>
    </row>
    <row r="113" spans="1:13" x14ac:dyDescent="0.35">
      <c r="A113" t="s">
        <v>976</v>
      </c>
      <c r="B113" s="15">
        <v>44426</v>
      </c>
      <c r="C113">
        <v>8</v>
      </c>
      <c r="D113" t="s">
        <v>73</v>
      </c>
      <c r="E113" t="s">
        <v>38</v>
      </c>
      <c r="F113" t="s">
        <v>14</v>
      </c>
      <c r="G113" t="s">
        <v>2042</v>
      </c>
      <c r="H113">
        <v>199</v>
      </c>
      <c r="I113">
        <v>7</v>
      </c>
      <c r="J113" t="s">
        <v>2049</v>
      </c>
      <c r="K113">
        <v>8</v>
      </c>
      <c r="L113">
        <v>8</v>
      </c>
      <c r="M113">
        <v>1393</v>
      </c>
    </row>
    <row r="114" spans="1:13" x14ac:dyDescent="0.35">
      <c r="A114" t="s">
        <v>993</v>
      </c>
      <c r="B114" s="15">
        <v>44461</v>
      </c>
      <c r="C114">
        <v>7</v>
      </c>
      <c r="D114" t="s">
        <v>40</v>
      </c>
      <c r="E114" t="s">
        <v>38</v>
      </c>
      <c r="F114" t="s">
        <v>14</v>
      </c>
      <c r="G114" t="s">
        <v>2042</v>
      </c>
      <c r="H114">
        <v>199</v>
      </c>
      <c r="I114">
        <v>5</v>
      </c>
      <c r="J114" t="s">
        <v>2049</v>
      </c>
      <c r="K114">
        <v>8</v>
      </c>
      <c r="L114">
        <v>8</v>
      </c>
      <c r="M114">
        <v>995</v>
      </c>
    </row>
    <row r="115" spans="1:13" x14ac:dyDescent="0.35">
      <c r="A115" t="s">
        <v>999</v>
      </c>
      <c r="B115" s="15">
        <v>44469</v>
      </c>
      <c r="C115">
        <v>6</v>
      </c>
      <c r="D115" t="s">
        <v>12</v>
      </c>
      <c r="E115" t="s">
        <v>38</v>
      </c>
      <c r="F115" t="s">
        <v>14</v>
      </c>
      <c r="G115" t="s">
        <v>2042</v>
      </c>
      <c r="H115">
        <v>199</v>
      </c>
      <c r="I115">
        <v>7</v>
      </c>
      <c r="J115" t="s">
        <v>2049</v>
      </c>
      <c r="K115">
        <v>8</v>
      </c>
      <c r="L115">
        <v>8</v>
      </c>
      <c r="M115">
        <v>1393</v>
      </c>
    </row>
    <row r="116" spans="1:13" x14ac:dyDescent="0.35">
      <c r="A116" t="s">
        <v>1004</v>
      </c>
      <c r="B116" s="15">
        <v>44475</v>
      </c>
      <c r="C116">
        <v>9</v>
      </c>
      <c r="D116" t="s">
        <v>37</v>
      </c>
      <c r="E116" t="s">
        <v>38</v>
      </c>
      <c r="F116" t="s">
        <v>14</v>
      </c>
      <c r="G116" t="s">
        <v>2042</v>
      </c>
      <c r="H116">
        <v>199</v>
      </c>
      <c r="I116">
        <v>2</v>
      </c>
      <c r="J116" t="s">
        <v>2049</v>
      </c>
      <c r="K116">
        <v>8</v>
      </c>
      <c r="L116">
        <v>8</v>
      </c>
      <c r="M116">
        <v>398</v>
      </c>
    </row>
    <row r="117" spans="1:13" x14ac:dyDescent="0.35">
      <c r="A117" t="s">
        <v>1009</v>
      </c>
      <c r="B117" s="15">
        <v>44481</v>
      </c>
      <c r="C117">
        <v>10</v>
      </c>
      <c r="D117" t="s">
        <v>65</v>
      </c>
      <c r="E117" t="s">
        <v>38</v>
      </c>
      <c r="F117" t="s">
        <v>14</v>
      </c>
      <c r="G117" t="s">
        <v>2042</v>
      </c>
      <c r="H117">
        <v>199</v>
      </c>
      <c r="I117">
        <v>1</v>
      </c>
      <c r="J117" t="s">
        <v>2049</v>
      </c>
      <c r="K117">
        <v>8</v>
      </c>
      <c r="L117">
        <v>8</v>
      </c>
      <c r="M117">
        <v>199</v>
      </c>
    </row>
    <row r="118" spans="1:13" x14ac:dyDescent="0.35">
      <c r="A118" t="s">
        <v>1025</v>
      </c>
      <c r="B118" s="15">
        <v>44497</v>
      </c>
      <c r="C118">
        <v>10</v>
      </c>
      <c r="D118" t="s">
        <v>65</v>
      </c>
      <c r="E118" t="s">
        <v>38</v>
      </c>
      <c r="F118" t="s">
        <v>14</v>
      </c>
      <c r="G118" t="s">
        <v>2042</v>
      </c>
      <c r="H118">
        <v>199</v>
      </c>
      <c r="I118">
        <v>0</v>
      </c>
      <c r="J118" t="s">
        <v>2049</v>
      </c>
      <c r="K118">
        <v>8</v>
      </c>
      <c r="L118">
        <v>8</v>
      </c>
      <c r="M118">
        <v>0</v>
      </c>
    </row>
    <row r="119" spans="1:13" x14ac:dyDescent="0.35">
      <c r="A119" t="s">
        <v>1030</v>
      </c>
      <c r="B119" s="15">
        <v>44509</v>
      </c>
      <c r="C119">
        <v>8</v>
      </c>
      <c r="D119" t="s">
        <v>73</v>
      </c>
      <c r="E119" t="s">
        <v>38</v>
      </c>
      <c r="F119" t="s">
        <v>14</v>
      </c>
      <c r="G119" t="s">
        <v>2042</v>
      </c>
      <c r="H119">
        <v>199</v>
      </c>
      <c r="I119">
        <v>7</v>
      </c>
      <c r="J119" t="s">
        <v>2049</v>
      </c>
      <c r="K119">
        <v>8</v>
      </c>
      <c r="L119">
        <v>8</v>
      </c>
      <c r="M119">
        <v>1393</v>
      </c>
    </row>
    <row r="120" spans="1:13" x14ac:dyDescent="0.35">
      <c r="A120" t="s">
        <v>1033</v>
      </c>
      <c r="B120" s="15">
        <v>44511</v>
      </c>
      <c r="C120">
        <v>7</v>
      </c>
      <c r="D120" t="s">
        <v>40</v>
      </c>
      <c r="E120" t="s">
        <v>38</v>
      </c>
      <c r="F120" t="s">
        <v>14</v>
      </c>
      <c r="G120" t="s">
        <v>2042</v>
      </c>
      <c r="H120">
        <v>199</v>
      </c>
      <c r="I120">
        <v>0</v>
      </c>
      <c r="J120" t="s">
        <v>2049</v>
      </c>
      <c r="K120">
        <v>8</v>
      </c>
      <c r="L120">
        <v>8</v>
      </c>
      <c r="M120">
        <v>0</v>
      </c>
    </row>
    <row r="121" spans="1:13" x14ac:dyDescent="0.35">
      <c r="A121" t="s">
        <v>1040</v>
      </c>
      <c r="B121" s="15">
        <v>44515</v>
      </c>
      <c r="C121">
        <v>10</v>
      </c>
      <c r="D121" t="s">
        <v>65</v>
      </c>
      <c r="E121" t="s">
        <v>38</v>
      </c>
      <c r="F121" t="s">
        <v>14</v>
      </c>
      <c r="G121" t="s">
        <v>2042</v>
      </c>
      <c r="H121">
        <v>199</v>
      </c>
      <c r="I121">
        <v>1</v>
      </c>
      <c r="J121" t="s">
        <v>2049</v>
      </c>
      <c r="K121">
        <v>8</v>
      </c>
      <c r="L121">
        <v>8</v>
      </c>
      <c r="M121">
        <v>199</v>
      </c>
    </row>
    <row r="122" spans="1:13" x14ac:dyDescent="0.35">
      <c r="A122" t="s">
        <v>1041</v>
      </c>
      <c r="B122" s="15">
        <v>44515</v>
      </c>
      <c r="C122">
        <v>6</v>
      </c>
      <c r="D122" t="s">
        <v>12</v>
      </c>
      <c r="E122" t="s">
        <v>38</v>
      </c>
      <c r="F122" t="s">
        <v>14</v>
      </c>
      <c r="G122" t="s">
        <v>2042</v>
      </c>
      <c r="H122">
        <v>199</v>
      </c>
      <c r="I122">
        <v>7</v>
      </c>
      <c r="J122" t="s">
        <v>2049</v>
      </c>
      <c r="K122">
        <v>8</v>
      </c>
      <c r="L122">
        <v>8</v>
      </c>
      <c r="M122">
        <v>1393</v>
      </c>
    </row>
    <row r="123" spans="1:13" x14ac:dyDescent="0.35">
      <c r="A123" t="s">
        <v>1055</v>
      </c>
      <c r="B123" s="15">
        <v>44548</v>
      </c>
      <c r="C123">
        <v>10</v>
      </c>
      <c r="D123" t="s">
        <v>65</v>
      </c>
      <c r="E123" t="s">
        <v>38</v>
      </c>
      <c r="F123" t="s">
        <v>14</v>
      </c>
      <c r="G123" t="s">
        <v>2042</v>
      </c>
      <c r="H123">
        <v>199</v>
      </c>
      <c r="I123">
        <v>3</v>
      </c>
      <c r="J123" t="s">
        <v>2049</v>
      </c>
      <c r="K123">
        <v>8</v>
      </c>
      <c r="L123">
        <v>8</v>
      </c>
      <c r="M123">
        <v>597</v>
      </c>
    </row>
    <row r="124" spans="1:13" x14ac:dyDescent="0.35">
      <c r="A124" t="s">
        <v>1059</v>
      </c>
      <c r="B124" s="15">
        <v>44550</v>
      </c>
      <c r="C124">
        <v>10</v>
      </c>
      <c r="D124" t="s">
        <v>65</v>
      </c>
      <c r="E124" t="s">
        <v>38</v>
      </c>
      <c r="F124" t="s">
        <v>14</v>
      </c>
      <c r="G124" t="s">
        <v>2042</v>
      </c>
      <c r="H124">
        <v>199</v>
      </c>
      <c r="I124">
        <v>6</v>
      </c>
      <c r="J124" t="s">
        <v>2049</v>
      </c>
      <c r="K124">
        <v>8</v>
      </c>
      <c r="L124">
        <v>8</v>
      </c>
      <c r="M124">
        <v>1194</v>
      </c>
    </row>
    <row r="125" spans="1:13" x14ac:dyDescent="0.35">
      <c r="A125" t="s">
        <v>1069</v>
      </c>
      <c r="B125" s="15">
        <v>44568</v>
      </c>
      <c r="C125">
        <v>6</v>
      </c>
      <c r="D125" t="s">
        <v>12</v>
      </c>
      <c r="E125" t="s">
        <v>38</v>
      </c>
      <c r="F125" t="s">
        <v>14</v>
      </c>
      <c r="G125" t="s">
        <v>2042</v>
      </c>
      <c r="H125">
        <v>199</v>
      </c>
      <c r="I125">
        <v>1</v>
      </c>
      <c r="J125" t="s">
        <v>2049</v>
      </c>
      <c r="K125">
        <v>8</v>
      </c>
      <c r="L125">
        <v>8</v>
      </c>
      <c r="M125">
        <v>199</v>
      </c>
    </row>
    <row r="126" spans="1:13" x14ac:dyDescent="0.35">
      <c r="A126" t="s">
        <v>1075</v>
      </c>
      <c r="B126" s="15">
        <v>44577</v>
      </c>
      <c r="C126">
        <v>6</v>
      </c>
      <c r="D126" t="s">
        <v>12</v>
      </c>
      <c r="E126" t="s">
        <v>38</v>
      </c>
      <c r="F126" t="s">
        <v>14</v>
      </c>
      <c r="G126" t="s">
        <v>2042</v>
      </c>
      <c r="H126">
        <v>199</v>
      </c>
      <c r="I126">
        <v>2</v>
      </c>
      <c r="J126" t="s">
        <v>2049</v>
      </c>
      <c r="K126">
        <v>8</v>
      </c>
      <c r="L126">
        <v>8</v>
      </c>
      <c r="M126">
        <v>398</v>
      </c>
    </row>
    <row r="127" spans="1:13" x14ac:dyDescent="0.35">
      <c r="A127" t="s">
        <v>1080</v>
      </c>
      <c r="B127" s="15">
        <v>44597</v>
      </c>
      <c r="C127">
        <v>8</v>
      </c>
      <c r="D127" t="s">
        <v>73</v>
      </c>
      <c r="E127" t="s">
        <v>38</v>
      </c>
      <c r="F127" t="s">
        <v>14</v>
      </c>
      <c r="G127" t="s">
        <v>2042</v>
      </c>
      <c r="H127">
        <v>199</v>
      </c>
      <c r="I127">
        <v>0</v>
      </c>
      <c r="J127" t="s">
        <v>2049</v>
      </c>
      <c r="K127">
        <v>8</v>
      </c>
      <c r="L127">
        <v>8</v>
      </c>
      <c r="M127">
        <v>0</v>
      </c>
    </row>
    <row r="128" spans="1:13" x14ac:dyDescent="0.35">
      <c r="A128" t="s">
        <v>1103</v>
      </c>
      <c r="B128" s="15">
        <v>44627</v>
      </c>
      <c r="C128">
        <v>6</v>
      </c>
      <c r="D128" t="s">
        <v>12</v>
      </c>
      <c r="E128" t="s">
        <v>38</v>
      </c>
      <c r="F128" t="s">
        <v>14</v>
      </c>
      <c r="G128" t="s">
        <v>2042</v>
      </c>
      <c r="H128">
        <v>199</v>
      </c>
      <c r="I128">
        <v>0</v>
      </c>
      <c r="J128" t="s">
        <v>2049</v>
      </c>
      <c r="K128">
        <v>8</v>
      </c>
      <c r="L128">
        <v>8</v>
      </c>
      <c r="M128">
        <v>0</v>
      </c>
    </row>
    <row r="129" spans="1:13" x14ac:dyDescent="0.35">
      <c r="A129" t="s">
        <v>1106</v>
      </c>
      <c r="B129" s="15">
        <v>44629</v>
      </c>
      <c r="C129">
        <v>8</v>
      </c>
      <c r="D129" t="s">
        <v>73</v>
      </c>
      <c r="E129" t="s">
        <v>38</v>
      </c>
      <c r="F129" t="s">
        <v>14</v>
      </c>
      <c r="G129" t="s">
        <v>2042</v>
      </c>
      <c r="H129">
        <v>199</v>
      </c>
      <c r="I129">
        <v>7</v>
      </c>
      <c r="J129" t="s">
        <v>2049</v>
      </c>
      <c r="K129">
        <v>8</v>
      </c>
      <c r="L129">
        <v>8</v>
      </c>
      <c r="M129">
        <v>1393</v>
      </c>
    </row>
    <row r="130" spans="1:13" x14ac:dyDescent="0.35">
      <c r="A130" t="s">
        <v>1109</v>
      </c>
      <c r="B130" s="15">
        <v>44631</v>
      </c>
      <c r="C130">
        <v>8</v>
      </c>
      <c r="D130" t="s">
        <v>73</v>
      </c>
      <c r="E130" t="s">
        <v>38</v>
      </c>
      <c r="F130" t="s">
        <v>14</v>
      </c>
      <c r="G130" t="s">
        <v>2042</v>
      </c>
      <c r="H130">
        <v>199</v>
      </c>
      <c r="I130">
        <v>5</v>
      </c>
      <c r="J130" t="s">
        <v>2049</v>
      </c>
      <c r="K130">
        <v>8</v>
      </c>
      <c r="L130">
        <v>8</v>
      </c>
      <c r="M130">
        <v>995</v>
      </c>
    </row>
    <row r="131" spans="1:13" x14ac:dyDescent="0.35">
      <c r="A131" t="s">
        <v>1123</v>
      </c>
      <c r="B131" s="15">
        <v>44652</v>
      </c>
      <c r="C131">
        <v>10</v>
      </c>
      <c r="D131" t="s">
        <v>65</v>
      </c>
      <c r="E131" t="s">
        <v>38</v>
      </c>
      <c r="F131" t="s">
        <v>14</v>
      </c>
      <c r="G131" t="s">
        <v>2042</v>
      </c>
      <c r="H131">
        <v>199</v>
      </c>
      <c r="I131">
        <v>6</v>
      </c>
      <c r="J131" t="s">
        <v>2049</v>
      </c>
      <c r="K131">
        <v>8</v>
      </c>
      <c r="L131">
        <v>8</v>
      </c>
      <c r="M131">
        <v>1194</v>
      </c>
    </row>
    <row r="132" spans="1:13" x14ac:dyDescent="0.35">
      <c r="A132" t="s">
        <v>1175</v>
      </c>
      <c r="B132" s="15">
        <v>44747</v>
      </c>
      <c r="C132">
        <v>8</v>
      </c>
      <c r="D132" t="s">
        <v>73</v>
      </c>
      <c r="E132" t="s">
        <v>38</v>
      </c>
      <c r="F132" t="s">
        <v>14</v>
      </c>
      <c r="G132" t="s">
        <v>2042</v>
      </c>
      <c r="H132">
        <v>199</v>
      </c>
      <c r="I132">
        <v>5</v>
      </c>
      <c r="J132" t="s">
        <v>2049</v>
      </c>
      <c r="K132">
        <v>8</v>
      </c>
      <c r="L132">
        <v>8</v>
      </c>
      <c r="M132">
        <v>995</v>
      </c>
    </row>
    <row r="133" spans="1:13" x14ac:dyDescent="0.35">
      <c r="A133" t="s">
        <v>1176</v>
      </c>
      <c r="B133" s="15">
        <v>44749</v>
      </c>
      <c r="C133">
        <v>9</v>
      </c>
      <c r="D133" t="s">
        <v>37</v>
      </c>
      <c r="E133" t="s">
        <v>38</v>
      </c>
      <c r="F133" t="s">
        <v>14</v>
      </c>
      <c r="G133" t="s">
        <v>2042</v>
      </c>
      <c r="H133">
        <v>199</v>
      </c>
      <c r="I133">
        <v>2</v>
      </c>
      <c r="J133" t="s">
        <v>2049</v>
      </c>
      <c r="K133">
        <v>8</v>
      </c>
      <c r="L133">
        <v>8</v>
      </c>
      <c r="M133">
        <v>398</v>
      </c>
    </row>
    <row r="134" spans="1:13" x14ac:dyDescent="0.35">
      <c r="A134" t="s">
        <v>1197</v>
      </c>
      <c r="B134" s="15">
        <v>44785</v>
      </c>
      <c r="C134">
        <v>10</v>
      </c>
      <c r="D134" t="s">
        <v>65</v>
      </c>
      <c r="E134" t="s">
        <v>38</v>
      </c>
      <c r="F134" t="s">
        <v>14</v>
      </c>
      <c r="G134" t="s">
        <v>2042</v>
      </c>
      <c r="H134">
        <v>199</v>
      </c>
      <c r="I134">
        <v>2</v>
      </c>
      <c r="J134" t="s">
        <v>2049</v>
      </c>
      <c r="K134">
        <v>8</v>
      </c>
      <c r="L134">
        <v>8</v>
      </c>
      <c r="M134">
        <v>398</v>
      </c>
    </row>
    <row r="135" spans="1:13" x14ac:dyDescent="0.35">
      <c r="A135" t="s">
        <v>1198</v>
      </c>
      <c r="B135" s="15">
        <v>44785</v>
      </c>
      <c r="C135">
        <v>9</v>
      </c>
      <c r="D135" t="s">
        <v>37</v>
      </c>
      <c r="E135" t="s">
        <v>38</v>
      </c>
      <c r="F135" t="s">
        <v>14</v>
      </c>
      <c r="G135" t="s">
        <v>2042</v>
      </c>
      <c r="H135">
        <v>199</v>
      </c>
      <c r="I135">
        <v>8</v>
      </c>
      <c r="J135" t="s">
        <v>2049</v>
      </c>
      <c r="K135">
        <v>8</v>
      </c>
      <c r="L135">
        <v>8</v>
      </c>
      <c r="M135">
        <v>1592</v>
      </c>
    </row>
    <row r="136" spans="1:13" x14ac:dyDescent="0.35">
      <c r="A136" t="s">
        <v>1204</v>
      </c>
      <c r="B136" s="15">
        <v>44790</v>
      </c>
      <c r="C136">
        <v>9</v>
      </c>
      <c r="D136" t="s">
        <v>37</v>
      </c>
      <c r="E136" t="s">
        <v>38</v>
      </c>
      <c r="F136" t="s">
        <v>14</v>
      </c>
      <c r="G136" t="s">
        <v>2042</v>
      </c>
      <c r="H136">
        <v>199</v>
      </c>
      <c r="I136">
        <v>9</v>
      </c>
      <c r="J136" t="s">
        <v>2049</v>
      </c>
      <c r="K136">
        <v>8</v>
      </c>
      <c r="L136">
        <v>8</v>
      </c>
      <c r="M136">
        <v>1791</v>
      </c>
    </row>
    <row r="137" spans="1:13" x14ac:dyDescent="0.35">
      <c r="A137" t="s">
        <v>1206</v>
      </c>
      <c r="B137" s="15">
        <v>44791</v>
      </c>
      <c r="C137">
        <v>9</v>
      </c>
      <c r="D137" t="s">
        <v>37</v>
      </c>
      <c r="E137" t="s">
        <v>38</v>
      </c>
      <c r="F137" t="s">
        <v>14</v>
      </c>
      <c r="G137" t="s">
        <v>2042</v>
      </c>
      <c r="H137">
        <v>199</v>
      </c>
      <c r="I137">
        <v>3</v>
      </c>
      <c r="J137" t="s">
        <v>2049</v>
      </c>
      <c r="K137">
        <v>8</v>
      </c>
      <c r="L137">
        <v>8</v>
      </c>
      <c r="M137">
        <v>597</v>
      </c>
    </row>
    <row r="138" spans="1:13" x14ac:dyDescent="0.35">
      <c r="A138" t="s">
        <v>1208</v>
      </c>
      <c r="B138" s="15">
        <v>44794</v>
      </c>
      <c r="C138">
        <v>8</v>
      </c>
      <c r="D138" t="s">
        <v>73</v>
      </c>
      <c r="E138" t="s">
        <v>38</v>
      </c>
      <c r="F138" t="s">
        <v>14</v>
      </c>
      <c r="G138" t="s">
        <v>2042</v>
      </c>
      <c r="H138">
        <v>199</v>
      </c>
      <c r="I138">
        <v>3</v>
      </c>
      <c r="J138" t="s">
        <v>2049</v>
      </c>
      <c r="K138">
        <v>8</v>
      </c>
      <c r="L138">
        <v>8</v>
      </c>
      <c r="M138">
        <v>597</v>
      </c>
    </row>
    <row r="139" spans="1:13" x14ac:dyDescent="0.35">
      <c r="A139" t="s">
        <v>1229</v>
      </c>
      <c r="B139" s="15">
        <v>44824</v>
      </c>
      <c r="C139">
        <v>6</v>
      </c>
      <c r="D139" t="s">
        <v>12</v>
      </c>
      <c r="E139" t="s">
        <v>38</v>
      </c>
      <c r="F139" t="s">
        <v>14</v>
      </c>
      <c r="G139" t="s">
        <v>2042</v>
      </c>
      <c r="H139">
        <v>199</v>
      </c>
      <c r="I139">
        <v>0</v>
      </c>
      <c r="J139" t="s">
        <v>2049</v>
      </c>
      <c r="K139">
        <v>8</v>
      </c>
      <c r="L139">
        <v>8</v>
      </c>
      <c r="M139">
        <v>0</v>
      </c>
    </row>
    <row r="140" spans="1:13" x14ac:dyDescent="0.35">
      <c r="A140" t="s">
        <v>1236</v>
      </c>
      <c r="B140" s="15">
        <v>44836</v>
      </c>
      <c r="C140">
        <v>10</v>
      </c>
      <c r="D140" t="s">
        <v>65</v>
      </c>
      <c r="E140" t="s">
        <v>38</v>
      </c>
      <c r="F140" t="s">
        <v>14</v>
      </c>
      <c r="G140" t="s">
        <v>2042</v>
      </c>
      <c r="H140">
        <v>199</v>
      </c>
      <c r="I140">
        <v>7</v>
      </c>
      <c r="J140" t="s">
        <v>2049</v>
      </c>
      <c r="K140">
        <v>8</v>
      </c>
      <c r="L140">
        <v>8</v>
      </c>
      <c r="M140">
        <v>1393</v>
      </c>
    </row>
    <row r="141" spans="1:13" x14ac:dyDescent="0.35">
      <c r="A141" t="s">
        <v>1247</v>
      </c>
      <c r="B141" s="15">
        <v>44199</v>
      </c>
      <c r="C141">
        <v>9</v>
      </c>
      <c r="D141" t="s">
        <v>37</v>
      </c>
      <c r="E141" t="s">
        <v>38</v>
      </c>
      <c r="F141" t="s">
        <v>14</v>
      </c>
      <c r="G141" t="s">
        <v>2043</v>
      </c>
      <c r="H141">
        <v>159</v>
      </c>
      <c r="I141">
        <v>3</v>
      </c>
      <c r="J141" t="s">
        <v>2049</v>
      </c>
      <c r="K141">
        <v>8</v>
      </c>
      <c r="L141">
        <v>8</v>
      </c>
      <c r="M141">
        <v>477</v>
      </c>
    </row>
    <row r="142" spans="1:13" x14ac:dyDescent="0.35">
      <c r="A142" t="s">
        <v>1250</v>
      </c>
      <c r="B142" s="15">
        <v>44205</v>
      </c>
      <c r="C142">
        <v>6</v>
      </c>
      <c r="D142" t="s">
        <v>12</v>
      </c>
      <c r="E142" t="s">
        <v>38</v>
      </c>
      <c r="F142" t="s">
        <v>14</v>
      </c>
      <c r="G142" t="s">
        <v>2043</v>
      </c>
      <c r="H142">
        <v>159</v>
      </c>
      <c r="I142">
        <v>2</v>
      </c>
      <c r="J142" t="s">
        <v>2049</v>
      </c>
      <c r="K142">
        <v>8</v>
      </c>
      <c r="L142">
        <v>8</v>
      </c>
      <c r="M142">
        <v>318</v>
      </c>
    </row>
    <row r="143" spans="1:13" x14ac:dyDescent="0.35">
      <c r="A143" t="s">
        <v>1263</v>
      </c>
      <c r="B143" s="15">
        <v>44229</v>
      </c>
      <c r="C143">
        <v>7</v>
      </c>
      <c r="D143" t="s">
        <v>40</v>
      </c>
      <c r="E143" t="s">
        <v>38</v>
      </c>
      <c r="F143" t="s">
        <v>14</v>
      </c>
      <c r="G143" t="s">
        <v>2043</v>
      </c>
      <c r="H143">
        <v>159</v>
      </c>
      <c r="I143">
        <v>5</v>
      </c>
      <c r="J143" t="s">
        <v>2049</v>
      </c>
      <c r="K143">
        <v>8</v>
      </c>
      <c r="L143">
        <v>8</v>
      </c>
      <c r="M143">
        <v>795</v>
      </c>
    </row>
    <row r="144" spans="1:13" x14ac:dyDescent="0.35">
      <c r="A144" t="s">
        <v>1265</v>
      </c>
      <c r="B144" s="15">
        <v>44232</v>
      </c>
      <c r="C144">
        <v>9</v>
      </c>
      <c r="D144" t="s">
        <v>37</v>
      </c>
      <c r="E144" t="s">
        <v>38</v>
      </c>
      <c r="F144" t="s">
        <v>14</v>
      </c>
      <c r="G144" t="s">
        <v>2043</v>
      </c>
      <c r="H144">
        <v>159</v>
      </c>
      <c r="I144">
        <v>4</v>
      </c>
      <c r="J144" t="s">
        <v>2049</v>
      </c>
      <c r="K144">
        <v>8</v>
      </c>
      <c r="L144">
        <v>8</v>
      </c>
      <c r="M144">
        <v>636</v>
      </c>
    </row>
    <row r="145" spans="1:13" x14ac:dyDescent="0.35">
      <c r="A145" t="s">
        <v>1267</v>
      </c>
      <c r="B145" s="15">
        <v>44235</v>
      </c>
      <c r="C145">
        <v>10</v>
      </c>
      <c r="D145" t="s">
        <v>65</v>
      </c>
      <c r="E145" t="s">
        <v>38</v>
      </c>
      <c r="F145" t="s">
        <v>14</v>
      </c>
      <c r="G145" t="s">
        <v>2043</v>
      </c>
      <c r="H145">
        <v>159</v>
      </c>
      <c r="I145">
        <v>0</v>
      </c>
      <c r="J145" t="s">
        <v>2049</v>
      </c>
      <c r="K145">
        <v>8</v>
      </c>
      <c r="L145">
        <v>8</v>
      </c>
      <c r="M145">
        <v>0</v>
      </c>
    </row>
    <row r="146" spans="1:13" x14ac:dyDescent="0.35">
      <c r="A146" t="s">
        <v>1269</v>
      </c>
      <c r="B146" s="15">
        <v>44238</v>
      </c>
      <c r="C146">
        <v>7</v>
      </c>
      <c r="D146" t="s">
        <v>40</v>
      </c>
      <c r="E146" t="s">
        <v>38</v>
      </c>
      <c r="F146" t="s">
        <v>14</v>
      </c>
      <c r="G146" t="s">
        <v>2043</v>
      </c>
      <c r="H146">
        <v>159</v>
      </c>
      <c r="I146">
        <v>9</v>
      </c>
      <c r="J146" t="s">
        <v>2049</v>
      </c>
      <c r="K146">
        <v>8</v>
      </c>
      <c r="L146">
        <v>8</v>
      </c>
      <c r="M146">
        <v>1431</v>
      </c>
    </row>
    <row r="147" spans="1:13" x14ac:dyDescent="0.35">
      <c r="A147" t="s">
        <v>1271</v>
      </c>
      <c r="B147" s="15">
        <v>44240</v>
      </c>
      <c r="C147">
        <v>10</v>
      </c>
      <c r="D147" t="s">
        <v>65</v>
      </c>
      <c r="E147" t="s">
        <v>38</v>
      </c>
      <c r="F147" t="s">
        <v>14</v>
      </c>
      <c r="G147" t="s">
        <v>2043</v>
      </c>
      <c r="H147">
        <v>159</v>
      </c>
      <c r="I147">
        <v>8</v>
      </c>
      <c r="J147" t="s">
        <v>2049</v>
      </c>
      <c r="K147">
        <v>8</v>
      </c>
      <c r="L147">
        <v>8</v>
      </c>
      <c r="M147">
        <v>1272</v>
      </c>
    </row>
    <row r="148" spans="1:13" x14ac:dyDescent="0.35">
      <c r="A148" t="s">
        <v>1278</v>
      </c>
      <c r="B148" s="15">
        <v>44245</v>
      </c>
      <c r="C148">
        <v>7</v>
      </c>
      <c r="D148" t="s">
        <v>40</v>
      </c>
      <c r="E148" t="s">
        <v>38</v>
      </c>
      <c r="F148" t="s">
        <v>14</v>
      </c>
      <c r="G148" t="s">
        <v>2043</v>
      </c>
      <c r="H148">
        <v>159</v>
      </c>
      <c r="I148">
        <v>2</v>
      </c>
      <c r="J148" t="s">
        <v>2049</v>
      </c>
      <c r="K148">
        <v>8</v>
      </c>
      <c r="L148">
        <v>8</v>
      </c>
      <c r="M148">
        <v>318</v>
      </c>
    </row>
    <row r="149" spans="1:13" x14ac:dyDescent="0.35">
      <c r="A149" t="s">
        <v>1296</v>
      </c>
      <c r="B149" s="15">
        <v>44273</v>
      </c>
      <c r="C149">
        <v>8</v>
      </c>
      <c r="D149" t="s">
        <v>73</v>
      </c>
      <c r="E149" t="s">
        <v>38</v>
      </c>
      <c r="F149" t="s">
        <v>14</v>
      </c>
      <c r="G149" t="s">
        <v>2043</v>
      </c>
      <c r="H149">
        <v>159</v>
      </c>
      <c r="I149">
        <v>7</v>
      </c>
      <c r="J149" t="s">
        <v>2049</v>
      </c>
      <c r="K149">
        <v>8</v>
      </c>
      <c r="L149">
        <v>8</v>
      </c>
      <c r="M149">
        <v>1113</v>
      </c>
    </row>
    <row r="150" spans="1:13" x14ac:dyDescent="0.35">
      <c r="A150" t="s">
        <v>1297</v>
      </c>
      <c r="B150" s="15">
        <v>44274</v>
      </c>
      <c r="C150">
        <v>6</v>
      </c>
      <c r="D150" t="s">
        <v>12</v>
      </c>
      <c r="E150" t="s">
        <v>38</v>
      </c>
      <c r="F150" t="s">
        <v>14</v>
      </c>
      <c r="G150" t="s">
        <v>2043</v>
      </c>
      <c r="H150">
        <v>159</v>
      </c>
      <c r="I150">
        <v>4</v>
      </c>
      <c r="J150" t="s">
        <v>2049</v>
      </c>
      <c r="K150">
        <v>8</v>
      </c>
      <c r="L150">
        <v>8</v>
      </c>
      <c r="M150">
        <v>636</v>
      </c>
    </row>
    <row r="151" spans="1:13" x14ac:dyDescent="0.35">
      <c r="A151" t="s">
        <v>1340</v>
      </c>
      <c r="B151" s="15">
        <v>44332</v>
      </c>
      <c r="C151">
        <v>10</v>
      </c>
      <c r="D151" t="s">
        <v>65</v>
      </c>
      <c r="E151" t="s">
        <v>38</v>
      </c>
      <c r="F151" t="s">
        <v>14</v>
      </c>
      <c r="G151" t="s">
        <v>2043</v>
      </c>
      <c r="H151">
        <v>159</v>
      </c>
      <c r="I151">
        <v>1</v>
      </c>
      <c r="J151" t="s">
        <v>2049</v>
      </c>
      <c r="K151">
        <v>8</v>
      </c>
      <c r="L151">
        <v>8</v>
      </c>
      <c r="M151">
        <v>159</v>
      </c>
    </row>
    <row r="152" spans="1:13" x14ac:dyDescent="0.35">
      <c r="A152" t="s">
        <v>1348</v>
      </c>
      <c r="B152" s="15">
        <v>44339</v>
      </c>
      <c r="C152">
        <v>8</v>
      </c>
      <c r="D152" t="s">
        <v>73</v>
      </c>
      <c r="E152" t="s">
        <v>38</v>
      </c>
      <c r="F152" t="s">
        <v>14</v>
      </c>
      <c r="G152" t="s">
        <v>2043</v>
      </c>
      <c r="H152">
        <v>159</v>
      </c>
      <c r="I152">
        <v>3</v>
      </c>
      <c r="J152" t="s">
        <v>2049</v>
      </c>
      <c r="K152">
        <v>8</v>
      </c>
      <c r="L152">
        <v>8</v>
      </c>
      <c r="M152">
        <v>477</v>
      </c>
    </row>
    <row r="153" spans="1:13" x14ac:dyDescent="0.35">
      <c r="A153" t="s">
        <v>1349</v>
      </c>
      <c r="B153" s="15">
        <v>44339</v>
      </c>
      <c r="C153">
        <v>6</v>
      </c>
      <c r="D153" t="s">
        <v>12</v>
      </c>
      <c r="E153" t="s">
        <v>38</v>
      </c>
      <c r="F153" t="s">
        <v>14</v>
      </c>
      <c r="G153" t="s">
        <v>2043</v>
      </c>
      <c r="H153">
        <v>159</v>
      </c>
      <c r="I153">
        <v>3</v>
      </c>
      <c r="J153" t="s">
        <v>2049</v>
      </c>
      <c r="K153">
        <v>8</v>
      </c>
      <c r="L153">
        <v>8</v>
      </c>
      <c r="M153">
        <v>477</v>
      </c>
    </row>
    <row r="154" spans="1:13" x14ac:dyDescent="0.35">
      <c r="A154" t="s">
        <v>1350</v>
      </c>
      <c r="B154" s="15">
        <v>44339</v>
      </c>
      <c r="C154">
        <v>7</v>
      </c>
      <c r="D154" t="s">
        <v>40</v>
      </c>
      <c r="E154" t="s">
        <v>38</v>
      </c>
      <c r="F154" t="s">
        <v>14</v>
      </c>
      <c r="G154" t="s">
        <v>2043</v>
      </c>
      <c r="H154">
        <v>159</v>
      </c>
      <c r="I154">
        <v>2</v>
      </c>
      <c r="J154" t="s">
        <v>2049</v>
      </c>
      <c r="K154">
        <v>8</v>
      </c>
      <c r="L154">
        <v>8</v>
      </c>
      <c r="M154">
        <v>318</v>
      </c>
    </row>
    <row r="155" spans="1:13" x14ac:dyDescent="0.35">
      <c r="A155" t="s">
        <v>1351</v>
      </c>
      <c r="B155" s="15">
        <v>44341</v>
      </c>
      <c r="C155">
        <v>8</v>
      </c>
      <c r="D155" t="s">
        <v>73</v>
      </c>
      <c r="E155" t="s">
        <v>38</v>
      </c>
      <c r="F155" t="s">
        <v>14</v>
      </c>
      <c r="G155" t="s">
        <v>2043</v>
      </c>
      <c r="H155">
        <v>159</v>
      </c>
      <c r="I155">
        <v>4</v>
      </c>
      <c r="J155" t="s">
        <v>2049</v>
      </c>
      <c r="K155">
        <v>8</v>
      </c>
      <c r="L155">
        <v>8</v>
      </c>
      <c r="M155">
        <v>636</v>
      </c>
    </row>
    <row r="156" spans="1:13" x14ac:dyDescent="0.35">
      <c r="A156" t="s">
        <v>1357</v>
      </c>
      <c r="B156" s="15">
        <v>44350</v>
      </c>
      <c r="C156">
        <v>7</v>
      </c>
      <c r="D156" t="s">
        <v>40</v>
      </c>
      <c r="E156" t="s">
        <v>38</v>
      </c>
      <c r="F156" t="s">
        <v>14</v>
      </c>
      <c r="G156" t="s">
        <v>2043</v>
      </c>
      <c r="H156">
        <v>159</v>
      </c>
      <c r="I156">
        <v>3</v>
      </c>
      <c r="J156" t="s">
        <v>2049</v>
      </c>
      <c r="K156">
        <v>8</v>
      </c>
      <c r="L156">
        <v>8</v>
      </c>
      <c r="M156">
        <v>477</v>
      </c>
    </row>
    <row r="157" spans="1:13" x14ac:dyDescent="0.35">
      <c r="A157" t="s">
        <v>1363</v>
      </c>
      <c r="B157" s="15">
        <v>44363</v>
      </c>
      <c r="C157">
        <v>10</v>
      </c>
      <c r="D157" t="s">
        <v>65</v>
      </c>
      <c r="E157" t="s">
        <v>38</v>
      </c>
      <c r="F157" t="s">
        <v>14</v>
      </c>
      <c r="G157" t="s">
        <v>2043</v>
      </c>
      <c r="H157">
        <v>159</v>
      </c>
      <c r="I157">
        <v>8</v>
      </c>
      <c r="J157" t="s">
        <v>2049</v>
      </c>
      <c r="K157">
        <v>8</v>
      </c>
      <c r="L157">
        <v>8</v>
      </c>
      <c r="M157">
        <v>1272</v>
      </c>
    </row>
    <row r="158" spans="1:13" x14ac:dyDescent="0.35">
      <c r="A158" t="s">
        <v>1374</v>
      </c>
      <c r="B158" s="15">
        <v>44381</v>
      </c>
      <c r="C158">
        <v>10</v>
      </c>
      <c r="D158" t="s">
        <v>65</v>
      </c>
      <c r="E158" t="s">
        <v>38</v>
      </c>
      <c r="F158" t="s">
        <v>14</v>
      </c>
      <c r="G158" t="s">
        <v>2043</v>
      </c>
      <c r="H158">
        <v>159</v>
      </c>
      <c r="I158">
        <v>2</v>
      </c>
      <c r="J158" t="s">
        <v>2049</v>
      </c>
      <c r="K158">
        <v>8</v>
      </c>
      <c r="L158">
        <v>8</v>
      </c>
      <c r="M158">
        <v>318</v>
      </c>
    </row>
    <row r="159" spans="1:13" x14ac:dyDescent="0.35">
      <c r="A159" t="s">
        <v>1378</v>
      </c>
      <c r="B159" s="15">
        <v>44386</v>
      </c>
      <c r="C159">
        <v>10</v>
      </c>
      <c r="D159" t="s">
        <v>65</v>
      </c>
      <c r="E159" t="s">
        <v>38</v>
      </c>
      <c r="F159" t="s">
        <v>14</v>
      </c>
      <c r="G159" t="s">
        <v>2043</v>
      </c>
      <c r="H159">
        <v>159</v>
      </c>
      <c r="I159">
        <v>3</v>
      </c>
      <c r="J159" t="s">
        <v>2049</v>
      </c>
      <c r="K159">
        <v>8</v>
      </c>
      <c r="L159">
        <v>8</v>
      </c>
      <c r="M159">
        <v>477</v>
      </c>
    </row>
    <row r="160" spans="1:13" x14ac:dyDescent="0.35">
      <c r="A160" t="s">
        <v>1394</v>
      </c>
      <c r="B160" s="15">
        <v>44403</v>
      </c>
      <c r="C160">
        <v>7</v>
      </c>
      <c r="D160" t="s">
        <v>40</v>
      </c>
      <c r="E160" t="s">
        <v>38</v>
      </c>
      <c r="F160" t="s">
        <v>14</v>
      </c>
      <c r="G160" t="s">
        <v>2043</v>
      </c>
      <c r="H160">
        <v>159</v>
      </c>
      <c r="I160">
        <v>6</v>
      </c>
      <c r="J160" t="s">
        <v>2049</v>
      </c>
      <c r="K160">
        <v>8</v>
      </c>
      <c r="L160">
        <v>8</v>
      </c>
      <c r="M160">
        <v>954</v>
      </c>
    </row>
    <row r="161" spans="1:13" x14ac:dyDescent="0.35">
      <c r="A161" t="s">
        <v>1450</v>
      </c>
      <c r="B161" s="15">
        <v>44491</v>
      </c>
      <c r="C161">
        <v>6</v>
      </c>
      <c r="D161" t="s">
        <v>12</v>
      </c>
      <c r="E161" t="s">
        <v>38</v>
      </c>
      <c r="F161" t="s">
        <v>14</v>
      </c>
      <c r="G161" t="s">
        <v>2043</v>
      </c>
      <c r="H161">
        <v>159</v>
      </c>
      <c r="I161">
        <v>6</v>
      </c>
      <c r="J161" t="s">
        <v>2049</v>
      </c>
      <c r="K161">
        <v>8</v>
      </c>
      <c r="L161">
        <v>8</v>
      </c>
      <c r="M161">
        <v>954</v>
      </c>
    </row>
    <row r="162" spans="1:13" x14ac:dyDescent="0.35">
      <c r="A162" t="s">
        <v>1451</v>
      </c>
      <c r="B162" s="15">
        <v>44498</v>
      </c>
      <c r="C162">
        <v>6</v>
      </c>
      <c r="D162" t="s">
        <v>12</v>
      </c>
      <c r="E162" t="s">
        <v>38</v>
      </c>
      <c r="F162" t="s">
        <v>14</v>
      </c>
      <c r="G162" t="s">
        <v>2043</v>
      </c>
      <c r="H162">
        <v>159</v>
      </c>
      <c r="I162">
        <v>4</v>
      </c>
      <c r="J162" t="s">
        <v>2049</v>
      </c>
      <c r="K162">
        <v>8</v>
      </c>
      <c r="L162">
        <v>8</v>
      </c>
      <c r="M162">
        <v>636</v>
      </c>
    </row>
    <row r="163" spans="1:13" x14ac:dyDescent="0.35">
      <c r="A163" t="s">
        <v>1458</v>
      </c>
      <c r="B163" s="15">
        <v>44508</v>
      </c>
      <c r="C163">
        <v>10</v>
      </c>
      <c r="D163" t="s">
        <v>65</v>
      </c>
      <c r="E163" t="s">
        <v>38</v>
      </c>
      <c r="F163" t="s">
        <v>14</v>
      </c>
      <c r="G163" t="s">
        <v>2043</v>
      </c>
      <c r="H163">
        <v>159</v>
      </c>
      <c r="I163">
        <v>9</v>
      </c>
      <c r="J163" t="s">
        <v>2049</v>
      </c>
      <c r="K163">
        <v>8</v>
      </c>
      <c r="L163">
        <v>8</v>
      </c>
      <c r="M163">
        <v>1431</v>
      </c>
    </row>
    <row r="164" spans="1:13" x14ac:dyDescent="0.35">
      <c r="A164" t="s">
        <v>1465</v>
      </c>
      <c r="B164" s="15">
        <v>44522</v>
      </c>
      <c r="C164">
        <v>8</v>
      </c>
      <c r="D164" t="s">
        <v>73</v>
      </c>
      <c r="E164" t="s">
        <v>38</v>
      </c>
      <c r="F164" t="s">
        <v>14</v>
      </c>
      <c r="G164" t="s">
        <v>2043</v>
      </c>
      <c r="H164">
        <v>159</v>
      </c>
      <c r="I164">
        <v>6</v>
      </c>
      <c r="J164" t="s">
        <v>2049</v>
      </c>
      <c r="K164">
        <v>8</v>
      </c>
      <c r="L164">
        <v>8</v>
      </c>
      <c r="M164">
        <v>954</v>
      </c>
    </row>
    <row r="165" spans="1:13" x14ac:dyDescent="0.35">
      <c r="A165" t="s">
        <v>1480</v>
      </c>
      <c r="B165" s="15">
        <v>44553</v>
      </c>
      <c r="C165">
        <v>9</v>
      </c>
      <c r="D165" t="s">
        <v>37</v>
      </c>
      <c r="E165" t="s">
        <v>38</v>
      </c>
      <c r="F165" t="s">
        <v>14</v>
      </c>
      <c r="G165" t="s">
        <v>2043</v>
      </c>
      <c r="H165">
        <v>159</v>
      </c>
      <c r="I165">
        <v>9</v>
      </c>
      <c r="J165" t="s">
        <v>2049</v>
      </c>
      <c r="K165">
        <v>8</v>
      </c>
      <c r="L165">
        <v>8</v>
      </c>
      <c r="M165">
        <v>1431</v>
      </c>
    </row>
    <row r="166" spans="1:13" x14ac:dyDescent="0.35">
      <c r="A166" t="s">
        <v>1488</v>
      </c>
      <c r="B166" s="15">
        <v>44563</v>
      </c>
      <c r="C166">
        <v>10</v>
      </c>
      <c r="D166" t="s">
        <v>65</v>
      </c>
      <c r="E166" t="s">
        <v>38</v>
      </c>
      <c r="F166" t="s">
        <v>14</v>
      </c>
      <c r="G166" t="s">
        <v>2043</v>
      </c>
      <c r="H166">
        <v>159</v>
      </c>
      <c r="I166">
        <v>7</v>
      </c>
      <c r="J166" t="s">
        <v>2049</v>
      </c>
      <c r="K166">
        <v>8</v>
      </c>
      <c r="L166">
        <v>8</v>
      </c>
      <c r="M166">
        <v>1113</v>
      </c>
    </row>
    <row r="167" spans="1:13" x14ac:dyDescent="0.35">
      <c r="A167" t="s">
        <v>1497</v>
      </c>
      <c r="B167" s="15">
        <v>44574</v>
      </c>
      <c r="C167">
        <v>8</v>
      </c>
      <c r="D167" t="s">
        <v>73</v>
      </c>
      <c r="E167" t="s">
        <v>38</v>
      </c>
      <c r="F167" t="s">
        <v>14</v>
      </c>
      <c r="G167" t="s">
        <v>2043</v>
      </c>
      <c r="H167">
        <v>159</v>
      </c>
      <c r="I167">
        <v>6</v>
      </c>
      <c r="J167" t="s">
        <v>2049</v>
      </c>
      <c r="K167">
        <v>8</v>
      </c>
      <c r="L167">
        <v>8</v>
      </c>
      <c r="M167">
        <v>954</v>
      </c>
    </row>
    <row r="168" spans="1:13" x14ac:dyDescent="0.35">
      <c r="A168" t="s">
        <v>1505</v>
      </c>
      <c r="B168" s="15">
        <v>44585</v>
      </c>
      <c r="C168">
        <v>8</v>
      </c>
      <c r="D168" t="s">
        <v>73</v>
      </c>
      <c r="E168" t="s">
        <v>38</v>
      </c>
      <c r="F168" t="s">
        <v>14</v>
      </c>
      <c r="G168" t="s">
        <v>2043</v>
      </c>
      <c r="H168">
        <v>159</v>
      </c>
      <c r="I168">
        <v>4</v>
      </c>
      <c r="J168" t="s">
        <v>2049</v>
      </c>
      <c r="K168">
        <v>8</v>
      </c>
      <c r="L168">
        <v>8</v>
      </c>
      <c r="M168">
        <v>636</v>
      </c>
    </row>
    <row r="169" spans="1:13" x14ac:dyDescent="0.35">
      <c r="A169" t="s">
        <v>1516</v>
      </c>
      <c r="B169" s="15">
        <v>44618</v>
      </c>
      <c r="C169">
        <v>8</v>
      </c>
      <c r="D169" t="s">
        <v>73</v>
      </c>
      <c r="E169" t="s">
        <v>38</v>
      </c>
      <c r="F169" t="s">
        <v>14</v>
      </c>
      <c r="G169" t="s">
        <v>2043</v>
      </c>
      <c r="H169">
        <v>159</v>
      </c>
      <c r="I169">
        <v>8</v>
      </c>
      <c r="J169" t="s">
        <v>2049</v>
      </c>
      <c r="K169">
        <v>8</v>
      </c>
      <c r="L169">
        <v>8</v>
      </c>
      <c r="M169">
        <v>1272</v>
      </c>
    </row>
    <row r="170" spans="1:13" x14ac:dyDescent="0.35">
      <c r="A170" t="s">
        <v>1541</v>
      </c>
      <c r="B170" s="15">
        <v>44655</v>
      </c>
      <c r="C170">
        <v>8</v>
      </c>
      <c r="D170" t="s">
        <v>73</v>
      </c>
      <c r="E170" t="s">
        <v>38</v>
      </c>
      <c r="F170" t="s">
        <v>14</v>
      </c>
      <c r="G170" t="s">
        <v>2043</v>
      </c>
      <c r="H170">
        <v>159</v>
      </c>
      <c r="I170">
        <v>4</v>
      </c>
      <c r="J170" t="s">
        <v>2049</v>
      </c>
      <c r="K170">
        <v>8</v>
      </c>
      <c r="L170">
        <v>8</v>
      </c>
      <c r="M170">
        <v>636</v>
      </c>
    </row>
    <row r="171" spans="1:13" x14ac:dyDescent="0.35">
      <c r="A171" t="s">
        <v>1553</v>
      </c>
      <c r="B171" s="15">
        <v>44680</v>
      </c>
      <c r="C171">
        <v>7</v>
      </c>
      <c r="D171" t="s">
        <v>40</v>
      </c>
      <c r="E171" t="s">
        <v>38</v>
      </c>
      <c r="F171" t="s">
        <v>14</v>
      </c>
      <c r="G171" t="s">
        <v>2043</v>
      </c>
      <c r="H171">
        <v>159</v>
      </c>
      <c r="I171">
        <v>7</v>
      </c>
      <c r="J171" t="s">
        <v>2049</v>
      </c>
      <c r="K171">
        <v>8</v>
      </c>
      <c r="L171">
        <v>8</v>
      </c>
      <c r="M171">
        <v>1113</v>
      </c>
    </row>
    <row r="172" spans="1:13" x14ac:dyDescent="0.35">
      <c r="A172" t="s">
        <v>1563</v>
      </c>
      <c r="B172" s="15">
        <v>44696</v>
      </c>
      <c r="C172">
        <v>6</v>
      </c>
      <c r="D172" t="s">
        <v>12</v>
      </c>
      <c r="E172" t="s">
        <v>38</v>
      </c>
      <c r="F172" t="s">
        <v>14</v>
      </c>
      <c r="G172" t="s">
        <v>2043</v>
      </c>
      <c r="H172">
        <v>159</v>
      </c>
      <c r="I172">
        <v>5</v>
      </c>
      <c r="J172" t="s">
        <v>2049</v>
      </c>
      <c r="K172">
        <v>8</v>
      </c>
      <c r="L172">
        <v>8</v>
      </c>
      <c r="M172">
        <v>795</v>
      </c>
    </row>
    <row r="173" spans="1:13" x14ac:dyDescent="0.35">
      <c r="A173" t="s">
        <v>1569</v>
      </c>
      <c r="B173" s="15">
        <v>44707</v>
      </c>
      <c r="C173">
        <v>10</v>
      </c>
      <c r="D173" t="s">
        <v>65</v>
      </c>
      <c r="E173" t="s">
        <v>38</v>
      </c>
      <c r="F173" t="s">
        <v>14</v>
      </c>
      <c r="G173" t="s">
        <v>2043</v>
      </c>
      <c r="H173">
        <v>159</v>
      </c>
      <c r="I173">
        <v>6</v>
      </c>
      <c r="J173" t="s">
        <v>2049</v>
      </c>
      <c r="K173">
        <v>8</v>
      </c>
      <c r="L173">
        <v>8</v>
      </c>
      <c r="M173">
        <v>954</v>
      </c>
    </row>
    <row r="174" spans="1:13" x14ac:dyDescent="0.35">
      <c r="A174" t="s">
        <v>1596</v>
      </c>
      <c r="B174" s="15">
        <v>44732</v>
      </c>
      <c r="C174">
        <v>6</v>
      </c>
      <c r="D174" t="s">
        <v>12</v>
      </c>
      <c r="E174" t="s">
        <v>38</v>
      </c>
      <c r="F174" t="s">
        <v>14</v>
      </c>
      <c r="G174" t="s">
        <v>2043</v>
      </c>
      <c r="H174">
        <v>159</v>
      </c>
      <c r="I174">
        <v>2</v>
      </c>
      <c r="J174" t="s">
        <v>2049</v>
      </c>
      <c r="K174">
        <v>8</v>
      </c>
      <c r="L174">
        <v>8</v>
      </c>
      <c r="M174">
        <v>318</v>
      </c>
    </row>
    <row r="175" spans="1:13" x14ac:dyDescent="0.35">
      <c r="A175" t="s">
        <v>1602</v>
      </c>
      <c r="B175" s="15">
        <v>44735</v>
      </c>
      <c r="C175">
        <v>9</v>
      </c>
      <c r="D175" t="s">
        <v>37</v>
      </c>
      <c r="E175" t="s">
        <v>38</v>
      </c>
      <c r="F175" t="s">
        <v>14</v>
      </c>
      <c r="G175" t="s">
        <v>2043</v>
      </c>
      <c r="H175">
        <v>159</v>
      </c>
      <c r="I175">
        <v>8</v>
      </c>
      <c r="J175" t="s">
        <v>2049</v>
      </c>
      <c r="K175">
        <v>8</v>
      </c>
      <c r="L175">
        <v>8</v>
      </c>
      <c r="M175">
        <v>1272</v>
      </c>
    </row>
    <row r="176" spans="1:13" x14ac:dyDescent="0.35">
      <c r="A176" t="s">
        <v>1603</v>
      </c>
      <c r="B176" s="15">
        <v>44742</v>
      </c>
      <c r="C176">
        <v>9</v>
      </c>
      <c r="D176" t="s">
        <v>37</v>
      </c>
      <c r="E176" t="s">
        <v>38</v>
      </c>
      <c r="F176" t="s">
        <v>14</v>
      </c>
      <c r="G176" t="s">
        <v>2043</v>
      </c>
      <c r="H176">
        <v>159</v>
      </c>
      <c r="I176">
        <v>7</v>
      </c>
      <c r="J176" t="s">
        <v>2049</v>
      </c>
      <c r="K176">
        <v>8</v>
      </c>
      <c r="L176">
        <v>8</v>
      </c>
      <c r="M176">
        <v>1113</v>
      </c>
    </row>
    <row r="177" spans="1:13" x14ac:dyDescent="0.35">
      <c r="A177" t="s">
        <v>1608</v>
      </c>
      <c r="B177" s="15">
        <v>44754</v>
      </c>
      <c r="C177">
        <v>7</v>
      </c>
      <c r="D177" t="s">
        <v>40</v>
      </c>
      <c r="E177" t="s">
        <v>38</v>
      </c>
      <c r="F177" t="s">
        <v>14</v>
      </c>
      <c r="G177" t="s">
        <v>2043</v>
      </c>
      <c r="H177">
        <v>159</v>
      </c>
      <c r="I177">
        <v>8</v>
      </c>
      <c r="J177" t="s">
        <v>2049</v>
      </c>
      <c r="K177">
        <v>8</v>
      </c>
      <c r="L177">
        <v>8</v>
      </c>
      <c r="M177">
        <v>1272</v>
      </c>
    </row>
    <row r="178" spans="1:13" x14ac:dyDescent="0.35">
      <c r="A178" t="s">
        <v>1618</v>
      </c>
      <c r="B178" s="15">
        <v>44780</v>
      </c>
      <c r="C178">
        <v>10</v>
      </c>
      <c r="D178" t="s">
        <v>65</v>
      </c>
      <c r="E178" t="s">
        <v>38</v>
      </c>
      <c r="F178" t="s">
        <v>14</v>
      </c>
      <c r="G178" t="s">
        <v>2043</v>
      </c>
      <c r="H178">
        <v>159</v>
      </c>
      <c r="I178">
        <v>3</v>
      </c>
      <c r="J178" t="s">
        <v>2049</v>
      </c>
      <c r="K178">
        <v>8</v>
      </c>
      <c r="L178">
        <v>8</v>
      </c>
      <c r="M178">
        <v>477</v>
      </c>
    </row>
    <row r="179" spans="1:13" x14ac:dyDescent="0.35">
      <c r="A179" t="s">
        <v>1622</v>
      </c>
      <c r="B179" s="15">
        <v>44788</v>
      </c>
      <c r="C179">
        <v>6</v>
      </c>
      <c r="D179" t="s">
        <v>12</v>
      </c>
      <c r="E179" t="s">
        <v>38</v>
      </c>
      <c r="F179" t="s">
        <v>14</v>
      </c>
      <c r="G179" t="s">
        <v>2043</v>
      </c>
      <c r="H179">
        <v>159</v>
      </c>
      <c r="I179">
        <v>6</v>
      </c>
      <c r="J179" t="s">
        <v>2049</v>
      </c>
      <c r="K179">
        <v>8</v>
      </c>
      <c r="L179">
        <v>8</v>
      </c>
      <c r="M179">
        <v>954</v>
      </c>
    </row>
    <row r="180" spans="1:13" x14ac:dyDescent="0.35">
      <c r="A180" t="s">
        <v>1623</v>
      </c>
      <c r="B180" s="15">
        <v>44788</v>
      </c>
      <c r="C180">
        <v>9</v>
      </c>
      <c r="D180" t="s">
        <v>37</v>
      </c>
      <c r="E180" t="s">
        <v>38</v>
      </c>
      <c r="F180" t="s">
        <v>14</v>
      </c>
      <c r="G180" t="s">
        <v>2043</v>
      </c>
      <c r="H180">
        <v>159</v>
      </c>
      <c r="I180">
        <v>6</v>
      </c>
      <c r="J180" t="s">
        <v>2049</v>
      </c>
      <c r="K180">
        <v>8</v>
      </c>
      <c r="L180">
        <v>8</v>
      </c>
      <c r="M180">
        <v>954</v>
      </c>
    </row>
    <row r="181" spans="1:13" x14ac:dyDescent="0.35">
      <c r="A181" t="s">
        <v>1624</v>
      </c>
      <c r="B181" s="15">
        <v>44790</v>
      </c>
      <c r="C181">
        <v>10</v>
      </c>
      <c r="D181" t="s">
        <v>65</v>
      </c>
      <c r="E181" t="s">
        <v>38</v>
      </c>
      <c r="F181" t="s">
        <v>14</v>
      </c>
      <c r="G181" t="s">
        <v>2043</v>
      </c>
      <c r="H181">
        <v>159</v>
      </c>
      <c r="I181">
        <v>9</v>
      </c>
      <c r="J181" t="s">
        <v>2049</v>
      </c>
      <c r="K181">
        <v>8</v>
      </c>
      <c r="L181">
        <v>8</v>
      </c>
      <c r="M181">
        <v>1431</v>
      </c>
    </row>
    <row r="182" spans="1:13" x14ac:dyDescent="0.35">
      <c r="A182" t="s">
        <v>1629</v>
      </c>
      <c r="B182" s="15">
        <v>44796</v>
      </c>
      <c r="C182">
        <v>7</v>
      </c>
      <c r="D182" t="s">
        <v>40</v>
      </c>
      <c r="E182" t="s">
        <v>38</v>
      </c>
      <c r="F182" t="s">
        <v>14</v>
      </c>
      <c r="G182" t="s">
        <v>2043</v>
      </c>
      <c r="H182">
        <v>159</v>
      </c>
      <c r="I182">
        <v>1</v>
      </c>
      <c r="J182" t="s">
        <v>2049</v>
      </c>
      <c r="K182">
        <v>8</v>
      </c>
      <c r="L182">
        <v>8</v>
      </c>
      <c r="M182">
        <v>159</v>
      </c>
    </row>
    <row r="183" spans="1:13" x14ac:dyDescent="0.35">
      <c r="A183" t="s">
        <v>1644</v>
      </c>
      <c r="B183" s="15">
        <v>44828</v>
      </c>
      <c r="C183">
        <v>7</v>
      </c>
      <c r="D183" t="s">
        <v>40</v>
      </c>
      <c r="E183" t="s">
        <v>38</v>
      </c>
      <c r="F183" t="s">
        <v>14</v>
      </c>
      <c r="G183" t="s">
        <v>2043</v>
      </c>
      <c r="H183">
        <v>159</v>
      </c>
      <c r="I183">
        <v>5</v>
      </c>
      <c r="J183" t="s">
        <v>2049</v>
      </c>
      <c r="K183">
        <v>8</v>
      </c>
      <c r="L183">
        <v>8</v>
      </c>
      <c r="M183">
        <v>795</v>
      </c>
    </row>
    <row r="184" spans="1:13" x14ac:dyDescent="0.35">
      <c r="A184" t="s">
        <v>1650</v>
      </c>
      <c r="B184" s="15">
        <v>44841</v>
      </c>
      <c r="C184">
        <v>6</v>
      </c>
      <c r="D184" t="s">
        <v>12</v>
      </c>
      <c r="E184" t="s">
        <v>38</v>
      </c>
      <c r="F184" t="s">
        <v>14</v>
      </c>
      <c r="G184" t="s">
        <v>2043</v>
      </c>
      <c r="H184">
        <v>159</v>
      </c>
      <c r="I184">
        <v>4</v>
      </c>
      <c r="J184" t="s">
        <v>2049</v>
      </c>
      <c r="K184">
        <v>8</v>
      </c>
      <c r="L184">
        <v>8</v>
      </c>
      <c r="M184">
        <v>636</v>
      </c>
    </row>
    <row r="185" spans="1:13" x14ac:dyDescent="0.35">
      <c r="A185" t="s">
        <v>1652</v>
      </c>
      <c r="B185" s="15">
        <v>44842</v>
      </c>
      <c r="C185">
        <v>10</v>
      </c>
      <c r="D185" t="s">
        <v>65</v>
      </c>
      <c r="E185" t="s">
        <v>38</v>
      </c>
      <c r="F185" t="s">
        <v>14</v>
      </c>
      <c r="G185" t="s">
        <v>2043</v>
      </c>
      <c r="H185">
        <v>159</v>
      </c>
      <c r="I185">
        <v>6</v>
      </c>
      <c r="J185" t="s">
        <v>2049</v>
      </c>
      <c r="K185">
        <v>8</v>
      </c>
      <c r="L185">
        <v>8</v>
      </c>
      <c r="M185">
        <v>954</v>
      </c>
    </row>
    <row r="186" spans="1:13" x14ac:dyDescent="0.35">
      <c r="A186" t="s">
        <v>1678</v>
      </c>
      <c r="B186" s="15">
        <v>44228</v>
      </c>
      <c r="C186">
        <v>10</v>
      </c>
      <c r="D186" t="s">
        <v>65</v>
      </c>
      <c r="E186" t="s">
        <v>38</v>
      </c>
      <c r="F186" t="s">
        <v>14</v>
      </c>
      <c r="G186" t="s">
        <v>2044</v>
      </c>
      <c r="H186">
        <v>69</v>
      </c>
      <c r="I186">
        <v>4</v>
      </c>
      <c r="J186" t="s">
        <v>2049</v>
      </c>
      <c r="K186">
        <v>8</v>
      </c>
      <c r="L186">
        <v>8</v>
      </c>
      <c r="M186">
        <v>276</v>
      </c>
    </row>
    <row r="187" spans="1:13" x14ac:dyDescent="0.35">
      <c r="A187" t="s">
        <v>1685</v>
      </c>
      <c r="B187" s="15">
        <v>44241</v>
      </c>
      <c r="C187">
        <v>8</v>
      </c>
      <c r="D187" t="s">
        <v>73</v>
      </c>
      <c r="E187" t="s">
        <v>38</v>
      </c>
      <c r="F187" t="s">
        <v>14</v>
      </c>
      <c r="G187" t="s">
        <v>2044</v>
      </c>
      <c r="H187">
        <v>69</v>
      </c>
      <c r="I187">
        <v>8</v>
      </c>
      <c r="J187" t="s">
        <v>2049</v>
      </c>
      <c r="K187">
        <v>8</v>
      </c>
      <c r="L187">
        <v>8</v>
      </c>
      <c r="M187">
        <v>552</v>
      </c>
    </row>
    <row r="188" spans="1:13" x14ac:dyDescent="0.35">
      <c r="A188" t="s">
        <v>1707</v>
      </c>
      <c r="B188" s="15">
        <v>44281</v>
      </c>
      <c r="C188">
        <v>9</v>
      </c>
      <c r="D188" t="s">
        <v>37</v>
      </c>
      <c r="E188" t="s">
        <v>38</v>
      </c>
      <c r="F188" t="s">
        <v>14</v>
      </c>
      <c r="G188" t="s">
        <v>2044</v>
      </c>
      <c r="H188">
        <v>69</v>
      </c>
      <c r="I188">
        <v>9</v>
      </c>
      <c r="J188" t="s">
        <v>2049</v>
      </c>
      <c r="K188">
        <v>8</v>
      </c>
      <c r="L188">
        <v>8</v>
      </c>
      <c r="M188">
        <v>621</v>
      </c>
    </row>
    <row r="189" spans="1:13" x14ac:dyDescent="0.35">
      <c r="A189" t="s">
        <v>1712</v>
      </c>
      <c r="B189" s="15">
        <v>44286</v>
      </c>
      <c r="C189">
        <v>9</v>
      </c>
      <c r="D189" t="s">
        <v>37</v>
      </c>
      <c r="E189" t="s">
        <v>38</v>
      </c>
      <c r="F189" t="s">
        <v>14</v>
      </c>
      <c r="G189" t="s">
        <v>2044</v>
      </c>
      <c r="H189">
        <v>69</v>
      </c>
      <c r="I189">
        <v>4</v>
      </c>
      <c r="J189" t="s">
        <v>2049</v>
      </c>
      <c r="K189">
        <v>8</v>
      </c>
      <c r="L189">
        <v>8</v>
      </c>
      <c r="M189">
        <v>276</v>
      </c>
    </row>
    <row r="190" spans="1:13" x14ac:dyDescent="0.35">
      <c r="A190" t="s">
        <v>1714</v>
      </c>
      <c r="B190" s="15">
        <v>44287</v>
      </c>
      <c r="C190">
        <v>7</v>
      </c>
      <c r="D190" t="s">
        <v>40</v>
      </c>
      <c r="E190" t="s">
        <v>38</v>
      </c>
      <c r="F190" t="s">
        <v>14</v>
      </c>
      <c r="G190" t="s">
        <v>2044</v>
      </c>
      <c r="H190">
        <v>69</v>
      </c>
      <c r="I190">
        <v>2</v>
      </c>
      <c r="J190" t="s">
        <v>2049</v>
      </c>
      <c r="K190">
        <v>8</v>
      </c>
      <c r="L190">
        <v>8</v>
      </c>
      <c r="M190">
        <v>138</v>
      </c>
    </row>
    <row r="191" spans="1:13" x14ac:dyDescent="0.35">
      <c r="A191" t="s">
        <v>1720</v>
      </c>
      <c r="B191" s="15">
        <v>44300</v>
      </c>
      <c r="C191">
        <v>7</v>
      </c>
      <c r="D191" t="s">
        <v>40</v>
      </c>
      <c r="E191" t="s">
        <v>38</v>
      </c>
      <c r="F191" t="s">
        <v>14</v>
      </c>
      <c r="G191" t="s">
        <v>2044</v>
      </c>
      <c r="H191">
        <v>69</v>
      </c>
      <c r="I191">
        <v>2</v>
      </c>
      <c r="J191" t="s">
        <v>2049</v>
      </c>
      <c r="K191">
        <v>8</v>
      </c>
      <c r="L191">
        <v>8</v>
      </c>
      <c r="M191">
        <v>138</v>
      </c>
    </row>
    <row r="192" spans="1:13" x14ac:dyDescent="0.35">
      <c r="A192" t="s">
        <v>1723</v>
      </c>
      <c r="B192" s="15">
        <v>44304</v>
      </c>
      <c r="C192">
        <v>8</v>
      </c>
      <c r="D192" t="s">
        <v>73</v>
      </c>
      <c r="E192" t="s">
        <v>38</v>
      </c>
      <c r="F192" t="s">
        <v>14</v>
      </c>
      <c r="G192" t="s">
        <v>2044</v>
      </c>
      <c r="H192">
        <v>69</v>
      </c>
      <c r="I192">
        <v>6</v>
      </c>
      <c r="J192" t="s">
        <v>2049</v>
      </c>
      <c r="K192">
        <v>8</v>
      </c>
      <c r="L192">
        <v>8</v>
      </c>
      <c r="M192">
        <v>414</v>
      </c>
    </row>
    <row r="193" spans="1:13" x14ac:dyDescent="0.35">
      <c r="A193" t="s">
        <v>1729</v>
      </c>
      <c r="B193" s="15">
        <v>44308</v>
      </c>
      <c r="C193">
        <v>10</v>
      </c>
      <c r="D193" t="s">
        <v>65</v>
      </c>
      <c r="E193" t="s">
        <v>38</v>
      </c>
      <c r="F193" t="s">
        <v>14</v>
      </c>
      <c r="G193" t="s">
        <v>2044</v>
      </c>
      <c r="H193">
        <v>69</v>
      </c>
      <c r="I193">
        <v>7</v>
      </c>
      <c r="J193" t="s">
        <v>2049</v>
      </c>
      <c r="K193">
        <v>8</v>
      </c>
      <c r="L193">
        <v>8</v>
      </c>
      <c r="M193">
        <v>483</v>
      </c>
    </row>
    <row r="194" spans="1:13" x14ac:dyDescent="0.35">
      <c r="A194" t="s">
        <v>1751</v>
      </c>
      <c r="B194" s="15">
        <v>44332</v>
      </c>
      <c r="C194">
        <v>10</v>
      </c>
      <c r="D194" t="s">
        <v>65</v>
      </c>
      <c r="E194" t="s">
        <v>38</v>
      </c>
      <c r="F194" t="s">
        <v>14</v>
      </c>
      <c r="G194" t="s">
        <v>2044</v>
      </c>
      <c r="H194">
        <v>69</v>
      </c>
      <c r="I194">
        <v>7</v>
      </c>
      <c r="J194" t="s">
        <v>2049</v>
      </c>
      <c r="K194">
        <v>8</v>
      </c>
      <c r="L194">
        <v>8</v>
      </c>
      <c r="M194">
        <v>483</v>
      </c>
    </row>
    <row r="195" spans="1:13" x14ac:dyDescent="0.35">
      <c r="A195" t="s">
        <v>1766</v>
      </c>
      <c r="B195" s="15">
        <v>44358</v>
      </c>
      <c r="C195">
        <v>6</v>
      </c>
      <c r="D195" t="s">
        <v>12</v>
      </c>
      <c r="E195" t="s">
        <v>38</v>
      </c>
      <c r="F195" t="s">
        <v>14</v>
      </c>
      <c r="G195" t="s">
        <v>2044</v>
      </c>
      <c r="H195">
        <v>69</v>
      </c>
      <c r="I195">
        <v>7</v>
      </c>
      <c r="J195" t="s">
        <v>2049</v>
      </c>
      <c r="K195">
        <v>8</v>
      </c>
      <c r="L195">
        <v>8</v>
      </c>
      <c r="M195">
        <v>483</v>
      </c>
    </row>
    <row r="196" spans="1:13" x14ac:dyDescent="0.35">
      <c r="A196" t="s">
        <v>1791</v>
      </c>
      <c r="B196" s="15">
        <v>44401</v>
      </c>
      <c r="C196">
        <v>10</v>
      </c>
      <c r="D196" t="s">
        <v>65</v>
      </c>
      <c r="E196" t="s">
        <v>38</v>
      </c>
      <c r="F196" t="s">
        <v>14</v>
      </c>
      <c r="G196" t="s">
        <v>2044</v>
      </c>
      <c r="H196">
        <v>69</v>
      </c>
      <c r="I196">
        <v>2</v>
      </c>
      <c r="J196" t="s">
        <v>2049</v>
      </c>
      <c r="K196">
        <v>8</v>
      </c>
      <c r="L196">
        <v>8</v>
      </c>
      <c r="M196">
        <v>138</v>
      </c>
    </row>
    <row r="197" spans="1:13" x14ac:dyDescent="0.35">
      <c r="A197" t="s">
        <v>1835</v>
      </c>
      <c r="B197" s="15">
        <v>44498</v>
      </c>
      <c r="C197">
        <v>9</v>
      </c>
      <c r="D197" t="s">
        <v>37</v>
      </c>
      <c r="E197" t="s">
        <v>38</v>
      </c>
      <c r="F197" t="s">
        <v>14</v>
      </c>
      <c r="G197" t="s">
        <v>2044</v>
      </c>
      <c r="H197">
        <v>69</v>
      </c>
      <c r="I197">
        <v>6</v>
      </c>
      <c r="J197" t="s">
        <v>2049</v>
      </c>
      <c r="K197">
        <v>8</v>
      </c>
      <c r="L197">
        <v>8</v>
      </c>
      <c r="M197">
        <v>414</v>
      </c>
    </row>
    <row r="198" spans="1:13" x14ac:dyDescent="0.35">
      <c r="A198" t="s">
        <v>1837</v>
      </c>
      <c r="B198" s="15">
        <v>44498</v>
      </c>
      <c r="C198">
        <v>9</v>
      </c>
      <c r="D198" t="s">
        <v>37</v>
      </c>
      <c r="E198" t="s">
        <v>38</v>
      </c>
      <c r="F198" t="s">
        <v>14</v>
      </c>
      <c r="G198" t="s">
        <v>2044</v>
      </c>
      <c r="H198">
        <v>69</v>
      </c>
      <c r="I198">
        <v>2</v>
      </c>
      <c r="J198" t="s">
        <v>2049</v>
      </c>
      <c r="K198">
        <v>8</v>
      </c>
      <c r="L198">
        <v>8</v>
      </c>
      <c r="M198">
        <v>138</v>
      </c>
    </row>
    <row r="199" spans="1:13" x14ac:dyDescent="0.35">
      <c r="A199" t="s">
        <v>1843</v>
      </c>
      <c r="B199" s="15">
        <v>44511</v>
      </c>
      <c r="C199">
        <v>10</v>
      </c>
      <c r="D199" t="s">
        <v>65</v>
      </c>
      <c r="E199" t="s">
        <v>38</v>
      </c>
      <c r="F199" t="s">
        <v>14</v>
      </c>
      <c r="G199" t="s">
        <v>2044</v>
      </c>
      <c r="H199">
        <v>69</v>
      </c>
      <c r="I199">
        <v>1</v>
      </c>
      <c r="J199" t="s">
        <v>2049</v>
      </c>
      <c r="K199">
        <v>8</v>
      </c>
      <c r="L199">
        <v>8</v>
      </c>
      <c r="M199">
        <v>69</v>
      </c>
    </row>
    <row r="200" spans="1:13" x14ac:dyDescent="0.35">
      <c r="A200" t="s">
        <v>1851</v>
      </c>
      <c r="B200" s="15">
        <v>44528</v>
      </c>
      <c r="C200">
        <v>10</v>
      </c>
      <c r="D200" t="s">
        <v>65</v>
      </c>
      <c r="E200" t="s">
        <v>38</v>
      </c>
      <c r="F200" t="s">
        <v>14</v>
      </c>
      <c r="G200" t="s">
        <v>2044</v>
      </c>
      <c r="H200">
        <v>69</v>
      </c>
      <c r="I200">
        <v>7</v>
      </c>
      <c r="J200" t="s">
        <v>2049</v>
      </c>
      <c r="K200">
        <v>8</v>
      </c>
      <c r="L200">
        <v>8</v>
      </c>
      <c r="M200">
        <v>483</v>
      </c>
    </row>
    <row r="201" spans="1:13" x14ac:dyDescent="0.35">
      <c r="A201" t="s">
        <v>1855</v>
      </c>
      <c r="B201" s="15">
        <v>44538</v>
      </c>
      <c r="C201">
        <v>10</v>
      </c>
      <c r="D201" t="s">
        <v>65</v>
      </c>
      <c r="E201" t="s">
        <v>38</v>
      </c>
      <c r="F201" t="s">
        <v>14</v>
      </c>
      <c r="G201" t="s">
        <v>2044</v>
      </c>
      <c r="H201">
        <v>69</v>
      </c>
      <c r="I201">
        <v>7</v>
      </c>
      <c r="J201" t="s">
        <v>2049</v>
      </c>
      <c r="K201">
        <v>8</v>
      </c>
      <c r="L201">
        <v>8</v>
      </c>
      <c r="M201">
        <v>483</v>
      </c>
    </row>
    <row r="202" spans="1:13" x14ac:dyDescent="0.35">
      <c r="A202" t="s">
        <v>1857</v>
      </c>
      <c r="B202" s="15">
        <v>44541</v>
      </c>
      <c r="C202">
        <v>10</v>
      </c>
      <c r="D202" t="s">
        <v>65</v>
      </c>
      <c r="E202" t="s">
        <v>38</v>
      </c>
      <c r="F202" t="s">
        <v>14</v>
      </c>
      <c r="G202" t="s">
        <v>2044</v>
      </c>
      <c r="H202">
        <v>69</v>
      </c>
      <c r="I202">
        <v>6</v>
      </c>
      <c r="J202" t="s">
        <v>2049</v>
      </c>
      <c r="K202">
        <v>8</v>
      </c>
      <c r="L202">
        <v>8</v>
      </c>
      <c r="M202">
        <v>414</v>
      </c>
    </row>
    <row r="203" spans="1:13" x14ac:dyDescent="0.35">
      <c r="A203" t="s">
        <v>1863</v>
      </c>
      <c r="B203" s="15">
        <v>44548</v>
      </c>
      <c r="C203">
        <v>8</v>
      </c>
      <c r="D203" t="s">
        <v>73</v>
      </c>
      <c r="E203" t="s">
        <v>38</v>
      </c>
      <c r="F203" t="s">
        <v>14</v>
      </c>
      <c r="G203" t="s">
        <v>2044</v>
      </c>
      <c r="H203">
        <v>69</v>
      </c>
      <c r="I203">
        <v>9</v>
      </c>
      <c r="J203" t="s">
        <v>2049</v>
      </c>
      <c r="K203">
        <v>8</v>
      </c>
      <c r="L203">
        <v>8</v>
      </c>
      <c r="M203">
        <v>621</v>
      </c>
    </row>
    <row r="204" spans="1:13" x14ac:dyDescent="0.35">
      <c r="A204" t="s">
        <v>1864</v>
      </c>
      <c r="B204" s="15">
        <v>44550</v>
      </c>
      <c r="C204">
        <v>10</v>
      </c>
      <c r="D204" t="s">
        <v>65</v>
      </c>
      <c r="E204" t="s">
        <v>38</v>
      </c>
      <c r="F204" t="s">
        <v>14</v>
      </c>
      <c r="G204" t="s">
        <v>2044</v>
      </c>
      <c r="H204">
        <v>69</v>
      </c>
      <c r="I204">
        <v>6</v>
      </c>
      <c r="J204" t="s">
        <v>2049</v>
      </c>
      <c r="K204">
        <v>8</v>
      </c>
      <c r="L204">
        <v>8</v>
      </c>
      <c r="M204">
        <v>414</v>
      </c>
    </row>
    <row r="205" spans="1:13" x14ac:dyDescent="0.35">
      <c r="A205" t="s">
        <v>1875</v>
      </c>
      <c r="B205" s="15">
        <v>44568</v>
      </c>
      <c r="C205">
        <v>7</v>
      </c>
      <c r="D205" t="s">
        <v>40</v>
      </c>
      <c r="E205" t="s">
        <v>38</v>
      </c>
      <c r="F205" t="s">
        <v>14</v>
      </c>
      <c r="G205" t="s">
        <v>2044</v>
      </c>
      <c r="H205">
        <v>69</v>
      </c>
      <c r="I205">
        <v>6</v>
      </c>
      <c r="J205" t="s">
        <v>2049</v>
      </c>
      <c r="K205">
        <v>8</v>
      </c>
      <c r="L205">
        <v>8</v>
      </c>
      <c r="M205">
        <v>414</v>
      </c>
    </row>
    <row r="206" spans="1:13" x14ac:dyDescent="0.35">
      <c r="A206" t="s">
        <v>1879</v>
      </c>
      <c r="B206" s="15">
        <v>44573</v>
      </c>
      <c r="C206">
        <v>8</v>
      </c>
      <c r="D206" t="s">
        <v>73</v>
      </c>
      <c r="E206" t="s">
        <v>38</v>
      </c>
      <c r="F206" t="s">
        <v>14</v>
      </c>
      <c r="G206" t="s">
        <v>2044</v>
      </c>
      <c r="H206">
        <v>69</v>
      </c>
      <c r="I206">
        <v>1</v>
      </c>
      <c r="J206" t="s">
        <v>2049</v>
      </c>
      <c r="K206">
        <v>8</v>
      </c>
      <c r="L206">
        <v>8</v>
      </c>
      <c r="M206">
        <v>69</v>
      </c>
    </row>
    <row r="207" spans="1:13" x14ac:dyDescent="0.35">
      <c r="A207" t="s">
        <v>1900</v>
      </c>
      <c r="B207" s="15">
        <v>44611</v>
      </c>
      <c r="C207">
        <v>6</v>
      </c>
      <c r="D207" t="s">
        <v>12</v>
      </c>
      <c r="E207" t="s">
        <v>38</v>
      </c>
      <c r="F207" t="s">
        <v>14</v>
      </c>
      <c r="G207" t="s">
        <v>2044</v>
      </c>
      <c r="H207">
        <v>69</v>
      </c>
      <c r="I207">
        <v>8</v>
      </c>
      <c r="J207" t="s">
        <v>2049</v>
      </c>
      <c r="K207">
        <v>8</v>
      </c>
      <c r="L207">
        <v>8</v>
      </c>
      <c r="M207">
        <v>552</v>
      </c>
    </row>
    <row r="208" spans="1:13" x14ac:dyDescent="0.35">
      <c r="A208" t="s">
        <v>1902</v>
      </c>
      <c r="B208" s="15">
        <v>44615</v>
      </c>
      <c r="C208">
        <v>7</v>
      </c>
      <c r="D208" t="s">
        <v>40</v>
      </c>
      <c r="E208" t="s">
        <v>38</v>
      </c>
      <c r="F208" t="s">
        <v>14</v>
      </c>
      <c r="G208" t="s">
        <v>2044</v>
      </c>
      <c r="H208">
        <v>69</v>
      </c>
      <c r="I208">
        <v>5</v>
      </c>
      <c r="J208" t="s">
        <v>2049</v>
      </c>
      <c r="K208">
        <v>8</v>
      </c>
      <c r="L208">
        <v>8</v>
      </c>
      <c r="M208">
        <v>345</v>
      </c>
    </row>
    <row r="209" spans="1:13" x14ac:dyDescent="0.35">
      <c r="A209" t="s">
        <v>1906</v>
      </c>
      <c r="B209" s="15">
        <v>44619</v>
      </c>
      <c r="C209">
        <v>8</v>
      </c>
      <c r="D209" t="s">
        <v>73</v>
      </c>
      <c r="E209" t="s">
        <v>38</v>
      </c>
      <c r="F209" t="s">
        <v>14</v>
      </c>
      <c r="G209" t="s">
        <v>2044</v>
      </c>
      <c r="H209">
        <v>69</v>
      </c>
      <c r="I209">
        <v>4</v>
      </c>
      <c r="J209" t="s">
        <v>2049</v>
      </c>
      <c r="K209">
        <v>8</v>
      </c>
      <c r="L209">
        <v>8</v>
      </c>
      <c r="M209">
        <v>276</v>
      </c>
    </row>
    <row r="210" spans="1:13" x14ac:dyDescent="0.35">
      <c r="A210" t="s">
        <v>1907</v>
      </c>
      <c r="B210" s="15">
        <v>44620</v>
      </c>
      <c r="C210">
        <v>10</v>
      </c>
      <c r="D210" t="s">
        <v>65</v>
      </c>
      <c r="E210" t="s">
        <v>38</v>
      </c>
      <c r="F210" t="s">
        <v>14</v>
      </c>
      <c r="G210" t="s">
        <v>2044</v>
      </c>
      <c r="H210">
        <v>69</v>
      </c>
      <c r="I210">
        <v>9</v>
      </c>
      <c r="J210" t="s">
        <v>2049</v>
      </c>
      <c r="K210">
        <v>8</v>
      </c>
      <c r="L210">
        <v>8</v>
      </c>
      <c r="M210">
        <v>621</v>
      </c>
    </row>
    <row r="211" spans="1:13" x14ac:dyDescent="0.35">
      <c r="A211" t="s">
        <v>1913</v>
      </c>
      <c r="B211" s="15">
        <v>44631</v>
      </c>
      <c r="C211">
        <v>7</v>
      </c>
      <c r="D211" t="s">
        <v>40</v>
      </c>
      <c r="E211" t="s">
        <v>38</v>
      </c>
      <c r="F211" t="s">
        <v>14</v>
      </c>
      <c r="G211" t="s">
        <v>2044</v>
      </c>
      <c r="H211">
        <v>69</v>
      </c>
      <c r="I211">
        <v>1</v>
      </c>
      <c r="J211" t="s">
        <v>2049</v>
      </c>
      <c r="K211">
        <v>8</v>
      </c>
      <c r="L211">
        <v>8</v>
      </c>
      <c r="M211">
        <v>69</v>
      </c>
    </row>
    <row r="212" spans="1:13" x14ac:dyDescent="0.35">
      <c r="A212" t="s">
        <v>1925</v>
      </c>
      <c r="B212" s="15">
        <v>44658</v>
      </c>
      <c r="C212">
        <v>7</v>
      </c>
      <c r="D212" t="s">
        <v>40</v>
      </c>
      <c r="E212" t="s">
        <v>38</v>
      </c>
      <c r="F212" t="s">
        <v>14</v>
      </c>
      <c r="G212" t="s">
        <v>2044</v>
      </c>
      <c r="H212">
        <v>69</v>
      </c>
      <c r="I212">
        <v>6</v>
      </c>
      <c r="J212" t="s">
        <v>2049</v>
      </c>
      <c r="K212">
        <v>8</v>
      </c>
      <c r="L212">
        <v>8</v>
      </c>
      <c r="M212">
        <v>414</v>
      </c>
    </row>
    <row r="213" spans="1:13" x14ac:dyDescent="0.35">
      <c r="A213" t="s">
        <v>1926</v>
      </c>
      <c r="B213" s="15">
        <v>44660</v>
      </c>
      <c r="C213">
        <v>9</v>
      </c>
      <c r="D213" t="s">
        <v>37</v>
      </c>
      <c r="E213" t="s">
        <v>38</v>
      </c>
      <c r="F213" t="s">
        <v>14</v>
      </c>
      <c r="G213" t="s">
        <v>2044</v>
      </c>
      <c r="H213">
        <v>69</v>
      </c>
      <c r="I213">
        <v>6</v>
      </c>
      <c r="J213" t="s">
        <v>2049</v>
      </c>
      <c r="K213">
        <v>8</v>
      </c>
      <c r="L213">
        <v>8</v>
      </c>
      <c r="M213">
        <v>414</v>
      </c>
    </row>
    <row r="214" spans="1:13" x14ac:dyDescent="0.35">
      <c r="A214" t="s">
        <v>1936</v>
      </c>
      <c r="B214" s="15">
        <v>44679</v>
      </c>
      <c r="C214">
        <v>8</v>
      </c>
      <c r="D214" t="s">
        <v>73</v>
      </c>
      <c r="E214" t="s">
        <v>38</v>
      </c>
      <c r="F214" t="s">
        <v>14</v>
      </c>
      <c r="G214" t="s">
        <v>2044</v>
      </c>
      <c r="H214">
        <v>69</v>
      </c>
      <c r="I214">
        <v>8</v>
      </c>
      <c r="J214" t="s">
        <v>2049</v>
      </c>
      <c r="K214">
        <v>8</v>
      </c>
      <c r="L214">
        <v>8</v>
      </c>
      <c r="M214">
        <v>552</v>
      </c>
    </row>
    <row r="215" spans="1:13" x14ac:dyDescent="0.35">
      <c r="A215" t="s">
        <v>1946</v>
      </c>
      <c r="B215" s="15">
        <v>44690</v>
      </c>
      <c r="C215">
        <v>7</v>
      </c>
      <c r="D215" t="s">
        <v>40</v>
      </c>
      <c r="E215" t="s">
        <v>38</v>
      </c>
      <c r="F215" t="s">
        <v>14</v>
      </c>
      <c r="G215" t="s">
        <v>2044</v>
      </c>
      <c r="H215">
        <v>69</v>
      </c>
      <c r="I215">
        <v>5</v>
      </c>
      <c r="J215" t="s">
        <v>2049</v>
      </c>
      <c r="K215">
        <v>8</v>
      </c>
      <c r="L215">
        <v>8</v>
      </c>
      <c r="M215">
        <v>345</v>
      </c>
    </row>
    <row r="216" spans="1:13" x14ac:dyDescent="0.35">
      <c r="A216" t="s">
        <v>1954</v>
      </c>
      <c r="B216" s="15">
        <v>44706</v>
      </c>
      <c r="C216">
        <v>9</v>
      </c>
      <c r="D216" t="s">
        <v>37</v>
      </c>
      <c r="E216" t="s">
        <v>38</v>
      </c>
      <c r="F216" t="s">
        <v>14</v>
      </c>
      <c r="G216" t="s">
        <v>2044</v>
      </c>
      <c r="H216">
        <v>69</v>
      </c>
      <c r="I216">
        <v>0</v>
      </c>
      <c r="J216" t="s">
        <v>2049</v>
      </c>
      <c r="K216">
        <v>8</v>
      </c>
      <c r="L216">
        <v>8</v>
      </c>
      <c r="M216">
        <v>0</v>
      </c>
    </row>
    <row r="217" spans="1:13" x14ac:dyDescent="0.35">
      <c r="A217" t="s">
        <v>1967</v>
      </c>
      <c r="B217" s="15">
        <v>44727</v>
      </c>
      <c r="C217">
        <v>9</v>
      </c>
      <c r="D217" t="s">
        <v>37</v>
      </c>
      <c r="E217" t="s">
        <v>38</v>
      </c>
      <c r="F217" t="s">
        <v>14</v>
      </c>
      <c r="G217" t="s">
        <v>2044</v>
      </c>
      <c r="H217">
        <v>69</v>
      </c>
      <c r="I217">
        <v>5</v>
      </c>
      <c r="J217" t="s">
        <v>2049</v>
      </c>
      <c r="K217">
        <v>8</v>
      </c>
      <c r="L217">
        <v>8</v>
      </c>
      <c r="M217">
        <v>345</v>
      </c>
    </row>
    <row r="218" spans="1:13" x14ac:dyDescent="0.35">
      <c r="A218" t="s">
        <v>1972</v>
      </c>
      <c r="B218" s="15">
        <v>44739</v>
      </c>
      <c r="C218">
        <v>9</v>
      </c>
      <c r="D218" t="s">
        <v>37</v>
      </c>
      <c r="E218" t="s">
        <v>38</v>
      </c>
      <c r="F218" t="s">
        <v>14</v>
      </c>
      <c r="G218" t="s">
        <v>2044</v>
      </c>
      <c r="H218">
        <v>69</v>
      </c>
      <c r="I218">
        <v>3</v>
      </c>
      <c r="J218" t="s">
        <v>2049</v>
      </c>
      <c r="K218">
        <v>8</v>
      </c>
      <c r="L218">
        <v>8</v>
      </c>
      <c r="M218">
        <v>207</v>
      </c>
    </row>
    <row r="219" spans="1:13" x14ac:dyDescent="0.35">
      <c r="A219" t="s">
        <v>1981</v>
      </c>
      <c r="B219" s="15">
        <v>44763</v>
      </c>
      <c r="C219">
        <v>9</v>
      </c>
      <c r="D219" t="s">
        <v>37</v>
      </c>
      <c r="E219" t="s">
        <v>38</v>
      </c>
      <c r="F219" t="s">
        <v>14</v>
      </c>
      <c r="G219" t="s">
        <v>2044</v>
      </c>
      <c r="H219">
        <v>69</v>
      </c>
      <c r="I219">
        <v>4</v>
      </c>
      <c r="J219" t="s">
        <v>2049</v>
      </c>
      <c r="K219">
        <v>8</v>
      </c>
      <c r="L219">
        <v>8</v>
      </c>
      <c r="M219">
        <v>276</v>
      </c>
    </row>
    <row r="220" spans="1:13" x14ac:dyDescent="0.35">
      <c r="A220" t="s">
        <v>1990</v>
      </c>
      <c r="B220" s="15">
        <v>44771</v>
      </c>
      <c r="C220">
        <v>9</v>
      </c>
      <c r="D220" t="s">
        <v>37</v>
      </c>
      <c r="E220" t="s">
        <v>38</v>
      </c>
      <c r="F220" t="s">
        <v>14</v>
      </c>
      <c r="G220" t="s">
        <v>2044</v>
      </c>
      <c r="H220">
        <v>69</v>
      </c>
      <c r="I220">
        <v>2</v>
      </c>
      <c r="J220" t="s">
        <v>2049</v>
      </c>
      <c r="K220">
        <v>8</v>
      </c>
      <c r="L220">
        <v>8</v>
      </c>
      <c r="M220">
        <v>138</v>
      </c>
    </row>
    <row r="221" spans="1:13" x14ac:dyDescent="0.35">
      <c r="A221" t="s">
        <v>1998</v>
      </c>
      <c r="B221" s="15">
        <v>44787</v>
      </c>
      <c r="C221">
        <v>8</v>
      </c>
      <c r="D221" t="s">
        <v>73</v>
      </c>
      <c r="E221" t="s">
        <v>38</v>
      </c>
      <c r="F221" t="s">
        <v>14</v>
      </c>
      <c r="G221" t="s">
        <v>2044</v>
      </c>
      <c r="H221">
        <v>69</v>
      </c>
      <c r="I221">
        <v>5</v>
      </c>
      <c r="J221" t="s">
        <v>2049</v>
      </c>
      <c r="K221">
        <v>8</v>
      </c>
      <c r="L221">
        <v>8</v>
      </c>
      <c r="M221">
        <v>345</v>
      </c>
    </row>
    <row r="222" spans="1:13" x14ac:dyDescent="0.35">
      <c r="A222" t="s">
        <v>2006</v>
      </c>
      <c r="B222" s="15">
        <v>44795</v>
      </c>
      <c r="C222">
        <v>6</v>
      </c>
      <c r="D222" t="s">
        <v>12</v>
      </c>
      <c r="E222" t="s">
        <v>38</v>
      </c>
      <c r="F222" t="s">
        <v>14</v>
      </c>
      <c r="G222" t="s">
        <v>2044</v>
      </c>
      <c r="H222">
        <v>69</v>
      </c>
      <c r="I222">
        <v>3</v>
      </c>
      <c r="J222" t="s">
        <v>2049</v>
      </c>
      <c r="K222">
        <v>8</v>
      </c>
      <c r="L222">
        <v>8</v>
      </c>
      <c r="M222">
        <v>207</v>
      </c>
    </row>
    <row r="223" spans="1:13" x14ac:dyDescent="0.35">
      <c r="A223" t="s">
        <v>2011</v>
      </c>
      <c r="B223" s="15">
        <v>44803</v>
      </c>
      <c r="C223">
        <v>6</v>
      </c>
      <c r="D223" t="s">
        <v>12</v>
      </c>
      <c r="E223" t="s">
        <v>38</v>
      </c>
      <c r="F223" t="s">
        <v>14</v>
      </c>
      <c r="G223" t="s">
        <v>2044</v>
      </c>
      <c r="H223">
        <v>69</v>
      </c>
      <c r="I223">
        <v>0</v>
      </c>
      <c r="J223" t="s">
        <v>2049</v>
      </c>
      <c r="K223">
        <v>8</v>
      </c>
      <c r="L223">
        <v>8</v>
      </c>
      <c r="M223">
        <v>0</v>
      </c>
    </row>
    <row r="224" spans="1:13" x14ac:dyDescent="0.35">
      <c r="A224" t="s">
        <v>2014</v>
      </c>
      <c r="B224" s="15">
        <v>44810</v>
      </c>
      <c r="C224">
        <v>9</v>
      </c>
      <c r="D224" t="s">
        <v>37</v>
      </c>
      <c r="E224" t="s">
        <v>38</v>
      </c>
      <c r="F224" t="s">
        <v>14</v>
      </c>
      <c r="G224" t="s">
        <v>2044</v>
      </c>
      <c r="H224">
        <v>69</v>
      </c>
      <c r="I224">
        <v>1</v>
      </c>
      <c r="J224" t="s">
        <v>2049</v>
      </c>
      <c r="K224">
        <v>8</v>
      </c>
      <c r="L224">
        <v>8</v>
      </c>
      <c r="M224">
        <v>69</v>
      </c>
    </row>
    <row r="225" spans="1:13" x14ac:dyDescent="0.35">
      <c r="A225" t="s">
        <v>2015</v>
      </c>
      <c r="B225" s="15">
        <v>44811</v>
      </c>
      <c r="C225">
        <v>9</v>
      </c>
      <c r="D225" t="s">
        <v>37</v>
      </c>
      <c r="E225" t="s">
        <v>38</v>
      </c>
      <c r="F225" t="s">
        <v>14</v>
      </c>
      <c r="G225" t="s">
        <v>2044</v>
      </c>
      <c r="H225">
        <v>69</v>
      </c>
      <c r="I225">
        <v>8</v>
      </c>
      <c r="J225" t="s">
        <v>2049</v>
      </c>
      <c r="K225">
        <v>8</v>
      </c>
      <c r="L225">
        <v>8</v>
      </c>
      <c r="M225">
        <v>552</v>
      </c>
    </row>
    <row r="226" spans="1:13" x14ac:dyDescent="0.35">
      <c r="A226" t="s">
        <v>2032</v>
      </c>
      <c r="B226" s="15">
        <v>44839</v>
      </c>
      <c r="C226">
        <v>8</v>
      </c>
      <c r="D226" t="s">
        <v>73</v>
      </c>
      <c r="E226" t="s">
        <v>38</v>
      </c>
      <c r="F226" t="s">
        <v>14</v>
      </c>
      <c r="G226" t="s">
        <v>2044</v>
      </c>
      <c r="H226">
        <v>69</v>
      </c>
      <c r="I226">
        <v>0</v>
      </c>
      <c r="J226" t="s">
        <v>2049</v>
      </c>
      <c r="K226">
        <v>8</v>
      </c>
      <c r="L226">
        <v>8</v>
      </c>
      <c r="M226">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4A7CA-8C54-4FE8-A9F2-BCA380BF70B0}">
  <dimension ref="A1:M501"/>
  <sheetViews>
    <sheetView workbookViewId="0"/>
  </sheetViews>
  <sheetFormatPr defaultRowHeight="14.5" x14ac:dyDescent="0.35"/>
  <cols>
    <col min="1" max="1" width="20.90625" customWidth="1"/>
    <col min="2" max="2" width="23.08984375" customWidth="1"/>
    <col min="3" max="3" width="24.26953125" customWidth="1"/>
    <col min="4" max="4" width="27.453125" customWidth="1"/>
    <col min="5" max="5" width="24.26953125" customWidth="1"/>
    <col min="6" max="6" width="19.36328125" customWidth="1"/>
    <col min="7" max="7" width="25.453125" customWidth="1"/>
    <col min="8" max="8" width="17.7265625" customWidth="1"/>
    <col min="9" max="9" width="21.08984375" customWidth="1"/>
    <col min="10" max="10" width="21.1796875" customWidth="1"/>
    <col min="11" max="11" width="22.90625" customWidth="1"/>
    <col min="12" max="12" width="21.7265625" customWidth="1"/>
    <col min="13" max="13" width="20.90625" customWidth="1"/>
  </cols>
  <sheetData>
    <row r="1" spans="1:13" x14ac:dyDescent="0.35">
      <c r="A1" s="1" t="s">
        <v>2098</v>
      </c>
    </row>
    <row r="3" spans="1:13" x14ac:dyDescent="0.35">
      <c r="A3" t="s">
        <v>2084</v>
      </c>
      <c r="B3" t="s">
        <v>2085</v>
      </c>
      <c r="C3" t="s">
        <v>2086</v>
      </c>
      <c r="D3" t="s">
        <v>2087</v>
      </c>
      <c r="E3" t="s">
        <v>2088</v>
      </c>
      <c r="F3" t="s">
        <v>2089</v>
      </c>
      <c r="G3" t="s">
        <v>2090</v>
      </c>
      <c r="H3" t="s">
        <v>2091</v>
      </c>
      <c r="I3" t="s">
        <v>2092</v>
      </c>
      <c r="J3" t="s">
        <v>2093</v>
      </c>
      <c r="K3" t="s">
        <v>2094</v>
      </c>
      <c r="L3" t="s">
        <v>2095</v>
      </c>
      <c r="M3" t="s">
        <v>2096</v>
      </c>
    </row>
    <row r="4" spans="1:13" x14ac:dyDescent="0.35">
      <c r="A4" t="s">
        <v>21</v>
      </c>
      <c r="B4" s="15">
        <v>44203</v>
      </c>
      <c r="C4">
        <v>12</v>
      </c>
      <c r="D4" t="s">
        <v>22</v>
      </c>
      <c r="E4" t="s">
        <v>23</v>
      </c>
      <c r="F4" t="s">
        <v>24</v>
      </c>
      <c r="G4" t="s">
        <v>2040</v>
      </c>
      <c r="H4">
        <v>399</v>
      </c>
      <c r="I4">
        <v>2</v>
      </c>
      <c r="J4" t="s">
        <v>2048</v>
      </c>
      <c r="K4">
        <v>5</v>
      </c>
      <c r="L4">
        <v>5</v>
      </c>
      <c r="M4">
        <v>798</v>
      </c>
    </row>
    <row r="5" spans="1:13" x14ac:dyDescent="0.35">
      <c r="A5" t="s">
        <v>25</v>
      </c>
      <c r="B5" s="15">
        <v>44204</v>
      </c>
      <c r="C5">
        <v>3</v>
      </c>
      <c r="D5" t="s">
        <v>26</v>
      </c>
      <c r="E5" t="s">
        <v>27</v>
      </c>
      <c r="F5" t="s">
        <v>18</v>
      </c>
      <c r="G5" t="s">
        <v>2040</v>
      </c>
      <c r="H5">
        <v>399</v>
      </c>
      <c r="I5">
        <v>0</v>
      </c>
      <c r="J5" t="s">
        <v>2048</v>
      </c>
      <c r="K5">
        <v>2</v>
      </c>
      <c r="L5">
        <v>5</v>
      </c>
      <c r="M5">
        <v>0</v>
      </c>
    </row>
    <row r="6" spans="1:13" x14ac:dyDescent="0.35">
      <c r="A6" t="s">
        <v>50</v>
      </c>
      <c r="B6" s="15">
        <v>44222</v>
      </c>
      <c r="C6">
        <v>4</v>
      </c>
      <c r="D6" t="s">
        <v>16</v>
      </c>
      <c r="E6" t="s">
        <v>27</v>
      </c>
      <c r="F6" t="s">
        <v>18</v>
      </c>
      <c r="G6" t="s">
        <v>2040</v>
      </c>
      <c r="H6">
        <v>399</v>
      </c>
      <c r="I6">
        <v>9</v>
      </c>
      <c r="J6" t="s">
        <v>2048</v>
      </c>
      <c r="K6">
        <v>2</v>
      </c>
      <c r="L6">
        <v>5</v>
      </c>
      <c r="M6">
        <v>3591</v>
      </c>
    </row>
    <row r="7" spans="1:13" x14ac:dyDescent="0.35">
      <c r="A7" t="s">
        <v>51</v>
      </c>
      <c r="B7" s="15">
        <v>44222</v>
      </c>
      <c r="C7">
        <v>12</v>
      </c>
      <c r="D7" t="s">
        <v>22</v>
      </c>
      <c r="E7" t="s">
        <v>23</v>
      </c>
      <c r="F7" t="s">
        <v>24</v>
      </c>
      <c r="G7" t="s">
        <v>2040</v>
      </c>
      <c r="H7">
        <v>399</v>
      </c>
      <c r="I7">
        <v>2</v>
      </c>
      <c r="J7" t="s">
        <v>2048</v>
      </c>
      <c r="K7">
        <v>5</v>
      </c>
      <c r="L7">
        <v>5</v>
      </c>
      <c r="M7">
        <v>798</v>
      </c>
    </row>
    <row r="8" spans="1:13" x14ac:dyDescent="0.35">
      <c r="A8" t="s">
        <v>54</v>
      </c>
      <c r="B8" s="15">
        <v>44229</v>
      </c>
      <c r="C8">
        <v>4</v>
      </c>
      <c r="D8" t="s">
        <v>16</v>
      </c>
      <c r="E8" t="s">
        <v>27</v>
      </c>
      <c r="F8" t="s">
        <v>18</v>
      </c>
      <c r="G8" t="s">
        <v>2040</v>
      </c>
      <c r="H8">
        <v>399</v>
      </c>
      <c r="I8">
        <v>1</v>
      </c>
      <c r="J8" t="s">
        <v>2048</v>
      </c>
      <c r="K8">
        <v>2</v>
      </c>
      <c r="L8">
        <v>5</v>
      </c>
      <c r="M8">
        <v>399</v>
      </c>
    </row>
    <row r="9" spans="1:13" x14ac:dyDescent="0.35">
      <c r="A9" t="s">
        <v>61</v>
      </c>
      <c r="B9" s="15">
        <v>44232</v>
      </c>
      <c r="C9">
        <v>14</v>
      </c>
      <c r="D9" t="s">
        <v>62</v>
      </c>
      <c r="E9" t="s">
        <v>23</v>
      </c>
      <c r="F9" t="s">
        <v>24</v>
      </c>
      <c r="G9" t="s">
        <v>2040</v>
      </c>
      <c r="H9">
        <v>399</v>
      </c>
      <c r="I9">
        <v>7</v>
      </c>
      <c r="J9" t="s">
        <v>2048</v>
      </c>
      <c r="K9">
        <v>5</v>
      </c>
      <c r="L9">
        <v>5</v>
      </c>
      <c r="M9">
        <v>2793</v>
      </c>
    </row>
    <row r="10" spans="1:13" x14ac:dyDescent="0.35">
      <c r="A10" t="s">
        <v>66</v>
      </c>
      <c r="B10" s="15">
        <v>44238</v>
      </c>
      <c r="C10">
        <v>12</v>
      </c>
      <c r="D10" t="s">
        <v>22</v>
      </c>
      <c r="E10" t="s">
        <v>23</v>
      </c>
      <c r="F10" t="s">
        <v>24</v>
      </c>
      <c r="G10" t="s">
        <v>2040</v>
      </c>
      <c r="H10">
        <v>399</v>
      </c>
      <c r="I10">
        <v>9</v>
      </c>
      <c r="J10" t="s">
        <v>2048</v>
      </c>
      <c r="K10">
        <v>5</v>
      </c>
      <c r="L10">
        <v>5</v>
      </c>
      <c r="M10">
        <v>3591</v>
      </c>
    </row>
    <row r="11" spans="1:13" x14ac:dyDescent="0.35">
      <c r="A11" t="s">
        <v>70</v>
      </c>
      <c r="B11" s="15">
        <v>44240</v>
      </c>
      <c r="C11">
        <v>2</v>
      </c>
      <c r="D11" t="s">
        <v>71</v>
      </c>
      <c r="E11" t="s">
        <v>27</v>
      </c>
      <c r="F11" t="s">
        <v>18</v>
      </c>
      <c r="G11" t="s">
        <v>2040</v>
      </c>
      <c r="H11">
        <v>399</v>
      </c>
      <c r="I11">
        <v>2</v>
      </c>
      <c r="J11" t="s">
        <v>2048</v>
      </c>
      <c r="K11">
        <v>2</v>
      </c>
      <c r="L11">
        <v>5</v>
      </c>
      <c r="M11">
        <v>798</v>
      </c>
    </row>
    <row r="12" spans="1:13" x14ac:dyDescent="0.35">
      <c r="A12" t="s">
        <v>74</v>
      </c>
      <c r="B12" s="15">
        <v>44246</v>
      </c>
      <c r="C12">
        <v>2</v>
      </c>
      <c r="D12" t="s">
        <v>71</v>
      </c>
      <c r="E12" t="s">
        <v>27</v>
      </c>
      <c r="F12" t="s">
        <v>18</v>
      </c>
      <c r="G12" t="s">
        <v>2040</v>
      </c>
      <c r="H12">
        <v>399</v>
      </c>
      <c r="I12">
        <v>1</v>
      </c>
      <c r="J12" t="s">
        <v>2048</v>
      </c>
      <c r="K12">
        <v>2</v>
      </c>
      <c r="L12">
        <v>5</v>
      </c>
      <c r="M12">
        <v>399</v>
      </c>
    </row>
    <row r="13" spans="1:13" x14ac:dyDescent="0.35">
      <c r="A13" t="s">
        <v>76</v>
      </c>
      <c r="B13" s="15">
        <v>44250</v>
      </c>
      <c r="C13">
        <v>4</v>
      </c>
      <c r="D13" t="s">
        <v>16</v>
      </c>
      <c r="E13" t="s">
        <v>27</v>
      </c>
      <c r="F13" t="s">
        <v>18</v>
      </c>
      <c r="G13" t="s">
        <v>2040</v>
      </c>
      <c r="H13">
        <v>399</v>
      </c>
      <c r="I13">
        <v>5</v>
      </c>
      <c r="J13" t="s">
        <v>2048</v>
      </c>
      <c r="K13">
        <v>2</v>
      </c>
      <c r="L13">
        <v>5</v>
      </c>
      <c r="M13">
        <v>1995</v>
      </c>
    </row>
    <row r="14" spans="1:13" x14ac:dyDescent="0.35">
      <c r="A14" t="s">
        <v>80</v>
      </c>
      <c r="B14" s="15">
        <v>44263</v>
      </c>
      <c r="C14">
        <v>5</v>
      </c>
      <c r="D14" t="s">
        <v>20</v>
      </c>
      <c r="E14" t="s">
        <v>27</v>
      </c>
      <c r="F14" t="s">
        <v>18</v>
      </c>
      <c r="G14" t="s">
        <v>2040</v>
      </c>
      <c r="H14">
        <v>399</v>
      </c>
      <c r="I14">
        <v>6</v>
      </c>
      <c r="J14" t="s">
        <v>2048</v>
      </c>
      <c r="K14">
        <v>2</v>
      </c>
      <c r="L14">
        <v>5</v>
      </c>
      <c r="M14">
        <v>2394</v>
      </c>
    </row>
    <row r="15" spans="1:13" x14ac:dyDescent="0.35">
      <c r="A15" t="s">
        <v>81</v>
      </c>
      <c r="B15" s="15">
        <v>44263</v>
      </c>
      <c r="C15">
        <v>14</v>
      </c>
      <c r="D15" t="s">
        <v>62</v>
      </c>
      <c r="E15" t="s">
        <v>23</v>
      </c>
      <c r="F15" t="s">
        <v>24</v>
      </c>
      <c r="G15" t="s">
        <v>2040</v>
      </c>
      <c r="H15">
        <v>399</v>
      </c>
      <c r="I15">
        <v>8</v>
      </c>
      <c r="J15" t="s">
        <v>2048</v>
      </c>
      <c r="K15">
        <v>5</v>
      </c>
      <c r="L15">
        <v>5</v>
      </c>
      <c r="M15">
        <v>3192</v>
      </c>
    </row>
    <row r="16" spans="1:13" x14ac:dyDescent="0.35">
      <c r="A16" t="s">
        <v>84</v>
      </c>
      <c r="B16" s="15">
        <v>44267</v>
      </c>
      <c r="C16">
        <v>14</v>
      </c>
      <c r="D16" t="s">
        <v>62</v>
      </c>
      <c r="E16" t="s">
        <v>23</v>
      </c>
      <c r="F16" t="s">
        <v>24</v>
      </c>
      <c r="G16" t="s">
        <v>2040</v>
      </c>
      <c r="H16">
        <v>399</v>
      </c>
      <c r="I16">
        <v>1</v>
      </c>
      <c r="J16" t="s">
        <v>2048</v>
      </c>
      <c r="K16">
        <v>5</v>
      </c>
      <c r="L16">
        <v>5</v>
      </c>
      <c r="M16">
        <v>399</v>
      </c>
    </row>
    <row r="17" spans="1:13" x14ac:dyDescent="0.35">
      <c r="A17" t="s">
        <v>85</v>
      </c>
      <c r="B17" s="15">
        <v>44268</v>
      </c>
      <c r="C17">
        <v>14</v>
      </c>
      <c r="D17" t="s">
        <v>62</v>
      </c>
      <c r="E17" t="s">
        <v>23</v>
      </c>
      <c r="F17" t="s">
        <v>24</v>
      </c>
      <c r="G17" t="s">
        <v>2040</v>
      </c>
      <c r="H17">
        <v>399</v>
      </c>
      <c r="I17">
        <v>1</v>
      </c>
      <c r="J17" t="s">
        <v>2048</v>
      </c>
      <c r="K17">
        <v>5</v>
      </c>
      <c r="L17">
        <v>5</v>
      </c>
      <c r="M17">
        <v>399</v>
      </c>
    </row>
    <row r="18" spans="1:13" x14ac:dyDescent="0.35">
      <c r="A18" t="s">
        <v>91</v>
      </c>
      <c r="B18" s="15">
        <v>44273</v>
      </c>
      <c r="C18">
        <v>2</v>
      </c>
      <c r="D18" t="s">
        <v>71</v>
      </c>
      <c r="E18" t="s">
        <v>27</v>
      </c>
      <c r="F18" t="s">
        <v>18</v>
      </c>
      <c r="G18" t="s">
        <v>2040</v>
      </c>
      <c r="H18">
        <v>399</v>
      </c>
      <c r="I18">
        <v>9</v>
      </c>
      <c r="J18" t="s">
        <v>2048</v>
      </c>
      <c r="K18">
        <v>2</v>
      </c>
      <c r="L18">
        <v>5</v>
      </c>
      <c r="M18">
        <v>3591</v>
      </c>
    </row>
    <row r="19" spans="1:13" x14ac:dyDescent="0.35">
      <c r="A19" t="s">
        <v>96</v>
      </c>
      <c r="B19" s="15">
        <v>44286</v>
      </c>
      <c r="C19">
        <v>14</v>
      </c>
      <c r="D19" t="s">
        <v>62</v>
      </c>
      <c r="E19" t="s">
        <v>23</v>
      </c>
      <c r="F19" t="s">
        <v>24</v>
      </c>
      <c r="G19" t="s">
        <v>2040</v>
      </c>
      <c r="H19">
        <v>399</v>
      </c>
      <c r="I19">
        <v>5</v>
      </c>
      <c r="J19" t="s">
        <v>2048</v>
      </c>
      <c r="K19">
        <v>5</v>
      </c>
      <c r="L19">
        <v>5</v>
      </c>
      <c r="M19">
        <v>1995</v>
      </c>
    </row>
    <row r="20" spans="1:13" x14ac:dyDescent="0.35">
      <c r="A20" t="s">
        <v>103</v>
      </c>
      <c r="B20" s="15">
        <v>44303</v>
      </c>
      <c r="C20">
        <v>13</v>
      </c>
      <c r="D20" t="s">
        <v>32</v>
      </c>
      <c r="E20" t="s">
        <v>23</v>
      </c>
      <c r="F20" t="s">
        <v>24</v>
      </c>
      <c r="G20" t="s">
        <v>2040</v>
      </c>
      <c r="H20">
        <v>399</v>
      </c>
      <c r="I20">
        <v>8</v>
      </c>
      <c r="J20" t="s">
        <v>2048</v>
      </c>
      <c r="K20">
        <v>5</v>
      </c>
      <c r="L20">
        <v>5</v>
      </c>
      <c r="M20">
        <v>3192</v>
      </c>
    </row>
    <row r="21" spans="1:13" x14ac:dyDescent="0.35">
      <c r="A21" t="s">
        <v>107</v>
      </c>
      <c r="B21" s="15">
        <v>44307</v>
      </c>
      <c r="C21">
        <v>3</v>
      </c>
      <c r="D21" t="s">
        <v>26</v>
      </c>
      <c r="E21" t="s">
        <v>27</v>
      </c>
      <c r="F21" t="s">
        <v>18</v>
      </c>
      <c r="G21" t="s">
        <v>2040</v>
      </c>
      <c r="H21">
        <v>399</v>
      </c>
      <c r="I21">
        <v>2</v>
      </c>
      <c r="J21" t="s">
        <v>2048</v>
      </c>
      <c r="K21">
        <v>2</v>
      </c>
      <c r="L21">
        <v>5</v>
      </c>
      <c r="M21">
        <v>798</v>
      </c>
    </row>
    <row r="22" spans="1:13" x14ac:dyDescent="0.35">
      <c r="A22" t="s">
        <v>108</v>
      </c>
      <c r="B22" s="15">
        <v>44308</v>
      </c>
      <c r="C22">
        <v>1</v>
      </c>
      <c r="D22" t="s">
        <v>58</v>
      </c>
      <c r="E22" t="s">
        <v>27</v>
      </c>
      <c r="F22" t="s">
        <v>18</v>
      </c>
      <c r="G22" t="s">
        <v>2040</v>
      </c>
      <c r="H22">
        <v>399</v>
      </c>
      <c r="I22">
        <v>5</v>
      </c>
      <c r="J22" t="s">
        <v>2048</v>
      </c>
      <c r="K22">
        <v>2</v>
      </c>
      <c r="L22">
        <v>5</v>
      </c>
      <c r="M22">
        <v>1995</v>
      </c>
    </row>
    <row r="23" spans="1:13" x14ac:dyDescent="0.35">
      <c r="A23" t="s">
        <v>111</v>
      </c>
      <c r="B23" s="15">
        <v>44311</v>
      </c>
      <c r="C23">
        <v>11</v>
      </c>
      <c r="D23" t="s">
        <v>112</v>
      </c>
      <c r="E23" t="s">
        <v>23</v>
      </c>
      <c r="F23" t="s">
        <v>24</v>
      </c>
      <c r="G23" t="s">
        <v>2040</v>
      </c>
      <c r="H23">
        <v>399</v>
      </c>
      <c r="I23">
        <v>3</v>
      </c>
      <c r="J23" t="s">
        <v>2048</v>
      </c>
      <c r="K23">
        <v>5</v>
      </c>
      <c r="L23">
        <v>5</v>
      </c>
      <c r="M23">
        <v>1197</v>
      </c>
    </row>
    <row r="24" spans="1:13" x14ac:dyDescent="0.35">
      <c r="A24" t="s">
        <v>114</v>
      </c>
      <c r="B24" s="15">
        <v>44319</v>
      </c>
      <c r="C24">
        <v>5</v>
      </c>
      <c r="D24" t="s">
        <v>20</v>
      </c>
      <c r="E24" t="s">
        <v>27</v>
      </c>
      <c r="F24" t="s">
        <v>18</v>
      </c>
      <c r="G24" t="s">
        <v>2040</v>
      </c>
      <c r="H24">
        <v>399</v>
      </c>
      <c r="I24">
        <v>7</v>
      </c>
      <c r="J24" t="s">
        <v>2048</v>
      </c>
      <c r="K24">
        <v>2</v>
      </c>
      <c r="L24">
        <v>5</v>
      </c>
      <c r="M24">
        <v>2793</v>
      </c>
    </row>
    <row r="25" spans="1:13" x14ac:dyDescent="0.35">
      <c r="A25" t="s">
        <v>125</v>
      </c>
      <c r="B25" s="15">
        <v>44336</v>
      </c>
      <c r="C25">
        <v>14</v>
      </c>
      <c r="D25" t="s">
        <v>62</v>
      </c>
      <c r="E25" t="s">
        <v>23</v>
      </c>
      <c r="F25" t="s">
        <v>24</v>
      </c>
      <c r="G25" t="s">
        <v>2040</v>
      </c>
      <c r="H25">
        <v>399</v>
      </c>
      <c r="I25">
        <v>9</v>
      </c>
      <c r="J25" t="s">
        <v>2048</v>
      </c>
      <c r="K25">
        <v>5</v>
      </c>
      <c r="L25">
        <v>5</v>
      </c>
      <c r="M25">
        <v>3591</v>
      </c>
    </row>
    <row r="26" spans="1:13" x14ac:dyDescent="0.35">
      <c r="A26" t="s">
        <v>129</v>
      </c>
      <c r="B26" s="15">
        <v>44345</v>
      </c>
      <c r="C26">
        <v>2</v>
      </c>
      <c r="D26" t="s">
        <v>71</v>
      </c>
      <c r="E26" t="s">
        <v>27</v>
      </c>
      <c r="F26" t="s">
        <v>18</v>
      </c>
      <c r="G26" t="s">
        <v>2040</v>
      </c>
      <c r="H26">
        <v>399</v>
      </c>
      <c r="I26">
        <v>9</v>
      </c>
      <c r="J26" t="s">
        <v>2048</v>
      </c>
      <c r="K26">
        <v>2</v>
      </c>
      <c r="L26">
        <v>5</v>
      </c>
      <c r="M26">
        <v>3591</v>
      </c>
    </row>
    <row r="27" spans="1:13" x14ac:dyDescent="0.35">
      <c r="A27" t="s">
        <v>136</v>
      </c>
      <c r="B27" s="15">
        <v>44358</v>
      </c>
      <c r="C27">
        <v>11</v>
      </c>
      <c r="D27" t="s">
        <v>112</v>
      </c>
      <c r="E27" t="s">
        <v>23</v>
      </c>
      <c r="F27" t="s">
        <v>24</v>
      </c>
      <c r="G27" t="s">
        <v>2040</v>
      </c>
      <c r="H27">
        <v>399</v>
      </c>
      <c r="I27">
        <v>0</v>
      </c>
      <c r="J27" t="s">
        <v>2048</v>
      </c>
      <c r="K27">
        <v>5</v>
      </c>
      <c r="L27">
        <v>5</v>
      </c>
      <c r="M27">
        <v>0</v>
      </c>
    </row>
    <row r="28" spans="1:13" x14ac:dyDescent="0.35">
      <c r="A28" t="s">
        <v>139</v>
      </c>
      <c r="B28" s="15">
        <v>44363</v>
      </c>
      <c r="C28">
        <v>13</v>
      </c>
      <c r="D28" t="s">
        <v>32</v>
      </c>
      <c r="E28" t="s">
        <v>23</v>
      </c>
      <c r="F28" t="s">
        <v>24</v>
      </c>
      <c r="G28" t="s">
        <v>2040</v>
      </c>
      <c r="H28">
        <v>399</v>
      </c>
      <c r="I28">
        <v>0</v>
      </c>
      <c r="J28" t="s">
        <v>2048</v>
      </c>
      <c r="K28">
        <v>5</v>
      </c>
      <c r="L28">
        <v>5</v>
      </c>
      <c r="M28">
        <v>0</v>
      </c>
    </row>
    <row r="29" spans="1:13" x14ac:dyDescent="0.35">
      <c r="A29" t="s">
        <v>140</v>
      </c>
      <c r="B29" s="15">
        <v>44363</v>
      </c>
      <c r="C29">
        <v>15</v>
      </c>
      <c r="D29" t="s">
        <v>46</v>
      </c>
      <c r="E29" t="s">
        <v>23</v>
      </c>
      <c r="F29" t="s">
        <v>24</v>
      </c>
      <c r="G29" t="s">
        <v>2040</v>
      </c>
      <c r="H29">
        <v>399</v>
      </c>
      <c r="I29">
        <v>6</v>
      </c>
      <c r="J29" t="s">
        <v>2048</v>
      </c>
      <c r="K29">
        <v>5</v>
      </c>
      <c r="L29">
        <v>5</v>
      </c>
      <c r="M29">
        <v>2394</v>
      </c>
    </row>
    <row r="30" spans="1:13" x14ac:dyDescent="0.35">
      <c r="A30" t="s">
        <v>143</v>
      </c>
      <c r="B30" s="15">
        <v>44368</v>
      </c>
      <c r="C30">
        <v>14</v>
      </c>
      <c r="D30" t="s">
        <v>62</v>
      </c>
      <c r="E30" t="s">
        <v>23</v>
      </c>
      <c r="F30" t="s">
        <v>24</v>
      </c>
      <c r="G30" t="s">
        <v>2040</v>
      </c>
      <c r="H30">
        <v>399</v>
      </c>
      <c r="I30">
        <v>9</v>
      </c>
      <c r="J30" t="s">
        <v>2048</v>
      </c>
      <c r="K30">
        <v>5</v>
      </c>
      <c r="L30">
        <v>5</v>
      </c>
      <c r="M30">
        <v>3591</v>
      </c>
    </row>
    <row r="31" spans="1:13" x14ac:dyDescent="0.35">
      <c r="A31" t="s">
        <v>153</v>
      </c>
      <c r="B31" s="15">
        <v>44385</v>
      </c>
      <c r="C31">
        <v>14</v>
      </c>
      <c r="D31" t="s">
        <v>62</v>
      </c>
      <c r="E31" t="s">
        <v>23</v>
      </c>
      <c r="F31" t="s">
        <v>24</v>
      </c>
      <c r="G31" t="s">
        <v>2040</v>
      </c>
      <c r="H31">
        <v>399</v>
      </c>
      <c r="I31">
        <v>5</v>
      </c>
      <c r="J31" t="s">
        <v>2048</v>
      </c>
      <c r="K31">
        <v>5</v>
      </c>
      <c r="L31">
        <v>5</v>
      </c>
      <c r="M31">
        <v>1995</v>
      </c>
    </row>
    <row r="32" spans="1:13" x14ac:dyDescent="0.35">
      <c r="A32" t="s">
        <v>158</v>
      </c>
      <c r="B32" s="15">
        <v>44392</v>
      </c>
      <c r="C32">
        <v>13</v>
      </c>
      <c r="D32" t="s">
        <v>32</v>
      </c>
      <c r="E32" t="s">
        <v>23</v>
      </c>
      <c r="F32" t="s">
        <v>24</v>
      </c>
      <c r="G32" t="s">
        <v>2040</v>
      </c>
      <c r="H32">
        <v>399</v>
      </c>
      <c r="I32">
        <v>8</v>
      </c>
      <c r="J32" t="s">
        <v>2048</v>
      </c>
      <c r="K32">
        <v>5</v>
      </c>
      <c r="L32">
        <v>5</v>
      </c>
      <c r="M32">
        <v>3192</v>
      </c>
    </row>
    <row r="33" spans="1:13" x14ac:dyDescent="0.35">
      <c r="A33" t="s">
        <v>163</v>
      </c>
      <c r="B33" s="15">
        <v>44401</v>
      </c>
      <c r="C33">
        <v>13</v>
      </c>
      <c r="D33" t="s">
        <v>32</v>
      </c>
      <c r="E33" t="s">
        <v>23</v>
      </c>
      <c r="F33" t="s">
        <v>24</v>
      </c>
      <c r="G33" t="s">
        <v>2040</v>
      </c>
      <c r="H33">
        <v>399</v>
      </c>
      <c r="I33">
        <v>1</v>
      </c>
      <c r="J33" t="s">
        <v>2048</v>
      </c>
      <c r="K33">
        <v>5</v>
      </c>
      <c r="L33">
        <v>5</v>
      </c>
      <c r="M33">
        <v>399</v>
      </c>
    </row>
    <row r="34" spans="1:13" x14ac:dyDescent="0.35">
      <c r="A34" t="s">
        <v>167</v>
      </c>
      <c r="B34" s="15">
        <v>44418</v>
      </c>
      <c r="C34">
        <v>13</v>
      </c>
      <c r="D34" t="s">
        <v>32</v>
      </c>
      <c r="E34" t="s">
        <v>23</v>
      </c>
      <c r="F34" t="s">
        <v>24</v>
      </c>
      <c r="G34" t="s">
        <v>2040</v>
      </c>
      <c r="H34">
        <v>399</v>
      </c>
      <c r="I34">
        <v>4</v>
      </c>
      <c r="J34" t="s">
        <v>2048</v>
      </c>
      <c r="K34">
        <v>5</v>
      </c>
      <c r="L34">
        <v>5</v>
      </c>
      <c r="M34">
        <v>1596</v>
      </c>
    </row>
    <row r="35" spans="1:13" x14ac:dyDescent="0.35">
      <c r="A35" t="s">
        <v>168</v>
      </c>
      <c r="B35" s="15">
        <v>44419</v>
      </c>
      <c r="C35">
        <v>3</v>
      </c>
      <c r="D35" t="s">
        <v>26</v>
      </c>
      <c r="E35" t="s">
        <v>27</v>
      </c>
      <c r="F35" t="s">
        <v>18</v>
      </c>
      <c r="G35" t="s">
        <v>2040</v>
      </c>
      <c r="H35">
        <v>399</v>
      </c>
      <c r="I35">
        <v>0</v>
      </c>
      <c r="J35" t="s">
        <v>2048</v>
      </c>
      <c r="K35">
        <v>2</v>
      </c>
      <c r="L35">
        <v>5</v>
      </c>
      <c r="M35">
        <v>0</v>
      </c>
    </row>
    <row r="36" spans="1:13" x14ac:dyDescent="0.35">
      <c r="A36" t="s">
        <v>179</v>
      </c>
      <c r="B36" s="15">
        <v>44433</v>
      </c>
      <c r="C36">
        <v>11</v>
      </c>
      <c r="D36" t="s">
        <v>112</v>
      </c>
      <c r="E36" t="s">
        <v>23</v>
      </c>
      <c r="F36" t="s">
        <v>24</v>
      </c>
      <c r="G36" t="s">
        <v>2040</v>
      </c>
      <c r="H36">
        <v>399</v>
      </c>
      <c r="I36">
        <v>0</v>
      </c>
      <c r="J36" t="s">
        <v>2048</v>
      </c>
      <c r="K36">
        <v>5</v>
      </c>
      <c r="L36">
        <v>5</v>
      </c>
      <c r="M36">
        <v>0</v>
      </c>
    </row>
    <row r="37" spans="1:13" x14ac:dyDescent="0.35">
      <c r="A37" t="s">
        <v>182</v>
      </c>
      <c r="B37" s="15">
        <v>44435</v>
      </c>
      <c r="C37">
        <v>4</v>
      </c>
      <c r="D37" t="s">
        <v>16</v>
      </c>
      <c r="E37" t="s">
        <v>27</v>
      </c>
      <c r="F37" t="s">
        <v>18</v>
      </c>
      <c r="G37" t="s">
        <v>2040</v>
      </c>
      <c r="H37">
        <v>399</v>
      </c>
      <c r="I37">
        <v>3</v>
      </c>
      <c r="J37" t="s">
        <v>2048</v>
      </c>
      <c r="K37">
        <v>2</v>
      </c>
      <c r="L37">
        <v>5</v>
      </c>
      <c r="M37">
        <v>1197</v>
      </c>
    </row>
    <row r="38" spans="1:13" x14ac:dyDescent="0.35">
      <c r="A38" t="s">
        <v>185</v>
      </c>
      <c r="B38" s="15">
        <v>44437</v>
      </c>
      <c r="C38">
        <v>5</v>
      </c>
      <c r="D38" t="s">
        <v>20</v>
      </c>
      <c r="E38" t="s">
        <v>27</v>
      </c>
      <c r="F38" t="s">
        <v>18</v>
      </c>
      <c r="G38" t="s">
        <v>2040</v>
      </c>
      <c r="H38">
        <v>399</v>
      </c>
      <c r="I38">
        <v>6</v>
      </c>
      <c r="J38" t="s">
        <v>2048</v>
      </c>
      <c r="K38">
        <v>2</v>
      </c>
      <c r="L38">
        <v>5</v>
      </c>
      <c r="M38">
        <v>2394</v>
      </c>
    </row>
    <row r="39" spans="1:13" x14ac:dyDescent="0.35">
      <c r="A39" t="s">
        <v>194</v>
      </c>
      <c r="B39" s="15">
        <v>44448</v>
      </c>
      <c r="C39">
        <v>13</v>
      </c>
      <c r="D39" t="s">
        <v>32</v>
      </c>
      <c r="E39" t="s">
        <v>23</v>
      </c>
      <c r="F39" t="s">
        <v>24</v>
      </c>
      <c r="G39" t="s">
        <v>2040</v>
      </c>
      <c r="H39">
        <v>399</v>
      </c>
      <c r="I39">
        <v>3</v>
      </c>
      <c r="J39" t="s">
        <v>2048</v>
      </c>
      <c r="K39">
        <v>5</v>
      </c>
      <c r="L39">
        <v>5</v>
      </c>
      <c r="M39">
        <v>1197</v>
      </c>
    </row>
    <row r="40" spans="1:13" x14ac:dyDescent="0.35">
      <c r="A40" t="s">
        <v>203</v>
      </c>
      <c r="B40" s="15">
        <v>44463</v>
      </c>
      <c r="C40">
        <v>14</v>
      </c>
      <c r="D40" t="s">
        <v>62</v>
      </c>
      <c r="E40" t="s">
        <v>23</v>
      </c>
      <c r="F40" t="s">
        <v>24</v>
      </c>
      <c r="G40" t="s">
        <v>2040</v>
      </c>
      <c r="H40">
        <v>399</v>
      </c>
      <c r="I40">
        <v>2</v>
      </c>
      <c r="J40" t="s">
        <v>2048</v>
      </c>
      <c r="K40">
        <v>5</v>
      </c>
      <c r="L40">
        <v>5</v>
      </c>
      <c r="M40">
        <v>798</v>
      </c>
    </row>
    <row r="41" spans="1:13" x14ac:dyDescent="0.35">
      <c r="A41" t="s">
        <v>207</v>
      </c>
      <c r="B41" s="15">
        <v>44477</v>
      </c>
      <c r="C41">
        <v>15</v>
      </c>
      <c r="D41" t="s">
        <v>46</v>
      </c>
      <c r="E41" t="s">
        <v>23</v>
      </c>
      <c r="F41" t="s">
        <v>24</v>
      </c>
      <c r="G41" t="s">
        <v>2040</v>
      </c>
      <c r="H41">
        <v>399</v>
      </c>
      <c r="I41">
        <v>7</v>
      </c>
      <c r="J41" t="s">
        <v>2048</v>
      </c>
      <c r="K41">
        <v>5</v>
      </c>
      <c r="L41">
        <v>5</v>
      </c>
      <c r="M41">
        <v>2793</v>
      </c>
    </row>
    <row r="42" spans="1:13" x14ac:dyDescent="0.35">
      <c r="A42" t="s">
        <v>208</v>
      </c>
      <c r="B42" s="15">
        <v>44478</v>
      </c>
      <c r="C42">
        <v>13</v>
      </c>
      <c r="D42" t="s">
        <v>32</v>
      </c>
      <c r="E42" t="s">
        <v>23</v>
      </c>
      <c r="F42" t="s">
        <v>24</v>
      </c>
      <c r="G42" t="s">
        <v>2040</v>
      </c>
      <c r="H42">
        <v>399</v>
      </c>
      <c r="I42">
        <v>4</v>
      </c>
      <c r="J42" t="s">
        <v>2048</v>
      </c>
      <c r="K42">
        <v>5</v>
      </c>
      <c r="L42">
        <v>5</v>
      </c>
      <c r="M42">
        <v>1596</v>
      </c>
    </row>
    <row r="43" spans="1:13" x14ac:dyDescent="0.35">
      <c r="A43" t="s">
        <v>214</v>
      </c>
      <c r="B43" s="15">
        <v>44492</v>
      </c>
      <c r="C43">
        <v>4</v>
      </c>
      <c r="D43" t="s">
        <v>16</v>
      </c>
      <c r="E43" t="s">
        <v>27</v>
      </c>
      <c r="F43" t="s">
        <v>18</v>
      </c>
      <c r="G43" t="s">
        <v>2040</v>
      </c>
      <c r="H43">
        <v>399</v>
      </c>
      <c r="I43">
        <v>1</v>
      </c>
      <c r="J43" t="s">
        <v>2048</v>
      </c>
      <c r="K43">
        <v>2</v>
      </c>
      <c r="L43">
        <v>5</v>
      </c>
      <c r="M43">
        <v>399</v>
      </c>
    </row>
    <row r="44" spans="1:13" x14ac:dyDescent="0.35">
      <c r="A44" t="s">
        <v>221</v>
      </c>
      <c r="B44" s="15">
        <v>44503</v>
      </c>
      <c r="C44">
        <v>13</v>
      </c>
      <c r="D44" t="s">
        <v>32</v>
      </c>
      <c r="E44" t="s">
        <v>23</v>
      </c>
      <c r="F44" t="s">
        <v>24</v>
      </c>
      <c r="G44" t="s">
        <v>2040</v>
      </c>
      <c r="H44">
        <v>399</v>
      </c>
      <c r="I44">
        <v>0</v>
      </c>
      <c r="J44" t="s">
        <v>2048</v>
      </c>
      <c r="K44">
        <v>5</v>
      </c>
      <c r="L44">
        <v>5</v>
      </c>
      <c r="M44">
        <v>0</v>
      </c>
    </row>
    <row r="45" spans="1:13" x14ac:dyDescent="0.35">
      <c r="A45" t="s">
        <v>228</v>
      </c>
      <c r="B45" s="15">
        <v>44519</v>
      </c>
      <c r="C45">
        <v>5</v>
      </c>
      <c r="D45" t="s">
        <v>20</v>
      </c>
      <c r="E45" t="s">
        <v>27</v>
      </c>
      <c r="F45" t="s">
        <v>18</v>
      </c>
      <c r="G45" t="s">
        <v>2040</v>
      </c>
      <c r="H45">
        <v>399</v>
      </c>
      <c r="I45">
        <v>1</v>
      </c>
      <c r="J45" t="s">
        <v>2048</v>
      </c>
      <c r="K45">
        <v>2</v>
      </c>
      <c r="L45">
        <v>5</v>
      </c>
      <c r="M45">
        <v>399</v>
      </c>
    </row>
    <row r="46" spans="1:13" x14ac:dyDescent="0.35">
      <c r="A46" t="s">
        <v>229</v>
      </c>
      <c r="B46" s="15">
        <v>44520</v>
      </c>
      <c r="C46">
        <v>5</v>
      </c>
      <c r="D46" t="s">
        <v>20</v>
      </c>
      <c r="E46" t="s">
        <v>27</v>
      </c>
      <c r="F46" t="s">
        <v>18</v>
      </c>
      <c r="G46" t="s">
        <v>2040</v>
      </c>
      <c r="H46">
        <v>399</v>
      </c>
      <c r="I46">
        <v>8</v>
      </c>
      <c r="J46" t="s">
        <v>2048</v>
      </c>
      <c r="K46">
        <v>2</v>
      </c>
      <c r="L46">
        <v>5</v>
      </c>
      <c r="M46">
        <v>3192</v>
      </c>
    </row>
    <row r="47" spans="1:13" x14ac:dyDescent="0.35">
      <c r="A47" t="s">
        <v>231</v>
      </c>
      <c r="B47" s="15">
        <v>44522</v>
      </c>
      <c r="C47">
        <v>5</v>
      </c>
      <c r="D47" t="s">
        <v>20</v>
      </c>
      <c r="E47" t="s">
        <v>27</v>
      </c>
      <c r="F47" t="s">
        <v>18</v>
      </c>
      <c r="G47" t="s">
        <v>2040</v>
      </c>
      <c r="H47">
        <v>399</v>
      </c>
      <c r="I47">
        <v>6</v>
      </c>
      <c r="J47" t="s">
        <v>2048</v>
      </c>
      <c r="K47">
        <v>2</v>
      </c>
      <c r="L47">
        <v>5</v>
      </c>
      <c r="M47">
        <v>2394</v>
      </c>
    </row>
    <row r="48" spans="1:13" x14ac:dyDescent="0.35">
      <c r="A48" t="s">
        <v>237</v>
      </c>
      <c r="B48" s="15">
        <v>44523</v>
      </c>
      <c r="C48">
        <v>13</v>
      </c>
      <c r="D48" t="s">
        <v>32</v>
      </c>
      <c r="E48" t="s">
        <v>23</v>
      </c>
      <c r="F48" t="s">
        <v>24</v>
      </c>
      <c r="G48" t="s">
        <v>2040</v>
      </c>
      <c r="H48">
        <v>399</v>
      </c>
      <c r="I48">
        <v>9</v>
      </c>
      <c r="J48" t="s">
        <v>2048</v>
      </c>
      <c r="K48">
        <v>5</v>
      </c>
      <c r="L48">
        <v>5</v>
      </c>
      <c r="M48">
        <v>3591</v>
      </c>
    </row>
    <row r="49" spans="1:13" x14ac:dyDescent="0.35">
      <c r="A49" t="s">
        <v>240</v>
      </c>
      <c r="B49" s="15">
        <v>44525</v>
      </c>
      <c r="C49">
        <v>4</v>
      </c>
      <c r="D49" t="s">
        <v>16</v>
      </c>
      <c r="E49" t="s">
        <v>27</v>
      </c>
      <c r="F49" t="s">
        <v>18</v>
      </c>
      <c r="G49" t="s">
        <v>2040</v>
      </c>
      <c r="H49">
        <v>399</v>
      </c>
      <c r="I49">
        <v>5</v>
      </c>
      <c r="J49" t="s">
        <v>2048</v>
      </c>
      <c r="K49">
        <v>2</v>
      </c>
      <c r="L49">
        <v>5</v>
      </c>
      <c r="M49">
        <v>1995</v>
      </c>
    </row>
    <row r="50" spans="1:13" x14ac:dyDescent="0.35">
      <c r="A50" t="s">
        <v>242</v>
      </c>
      <c r="B50" s="15">
        <v>44527</v>
      </c>
      <c r="C50">
        <v>4</v>
      </c>
      <c r="D50" t="s">
        <v>16</v>
      </c>
      <c r="E50" t="s">
        <v>27</v>
      </c>
      <c r="F50" t="s">
        <v>18</v>
      </c>
      <c r="G50" t="s">
        <v>2040</v>
      </c>
      <c r="H50">
        <v>399</v>
      </c>
      <c r="I50">
        <v>6</v>
      </c>
      <c r="J50" t="s">
        <v>2048</v>
      </c>
      <c r="K50">
        <v>2</v>
      </c>
      <c r="L50">
        <v>5</v>
      </c>
      <c r="M50">
        <v>2394</v>
      </c>
    </row>
    <row r="51" spans="1:13" x14ac:dyDescent="0.35">
      <c r="A51" t="s">
        <v>247</v>
      </c>
      <c r="B51" s="15">
        <v>44535</v>
      </c>
      <c r="C51">
        <v>5</v>
      </c>
      <c r="D51" t="s">
        <v>20</v>
      </c>
      <c r="E51" t="s">
        <v>27</v>
      </c>
      <c r="F51" t="s">
        <v>18</v>
      </c>
      <c r="G51" t="s">
        <v>2040</v>
      </c>
      <c r="H51">
        <v>399</v>
      </c>
      <c r="I51">
        <v>4</v>
      </c>
      <c r="J51" t="s">
        <v>2048</v>
      </c>
      <c r="K51">
        <v>2</v>
      </c>
      <c r="L51">
        <v>5</v>
      </c>
      <c r="M51">
        <v>1596</v>
      </c>
    </row>
    <row r="52" spans="1:13" x14ac:dyDescent="0.35">
      <c r="A52" t="s">
        <v>249</v>
      </c>
      <c r="B52" s="15">
        <v>44547</v>
      </c>
      <c r="C52">
        <v>12</v>
      </c>
      <c r="D52" t="s">
        <v>22</v>
      </c>
      <c r="E52" t="s">
        <v>23</v>
      </c>
      <c r="F52" t="s">
        <v>24</v>
      </c>
      <c r="G52" t="s">
        <v>2040</v>
      </c>
      <c r="H52">
        <v>399</v>
      </c>
      <c r="I52">
        <v>5</v>
      </c>
      <c r="J52" t="s">
        <v>2048</v>
      </c>
      <c r="K52">
        <v>5</v>
      </c>
      <c r="L52">
        <v>5</v>
      </c>
      <c r="M52">
        <v>1995</v>
      </c>
    </row>
    <row r="53" spans="1:13" x14ac:dyDescent="0.35">
      <c r="A53" t="s">
        <v>250</v>
      </c>
      <c r="B53" s="15">
        <v>44548</v>
      </c>
      <c r="C53">
        <v>12</v>
      </c>
      <c r="D53" t="s">
        <v>22</v>
      </c>
      <c r="E53" t="s">
        <v>23</v>
      </c>
      <c r="F53" t="s">
        <v>24</v>
      </c>
      <c r="G53" t="s">
        <v>2040</v>
      </c>
      <c r="H53">
        <v>399</v>
      </c>
      <c r="I53">
        <v>3</v>
      </c>
      <c r="J53" t="s">
        <v>2048</v>
      </c>
      <c r="K53">
        <v>5</v>
      </c>
      <c r="L53">
        <v>5</v>
      </c>
      <c r="M53">
        <v>1197</v>
      </c>
    </row>
    <row r="54" spans="1:13" x14ac:dyDescent="0.35">
      <c r="A54" t="s">
        <v>251</v>
      </c>
      <c r="B54" s="15">
        <v>44548</v>
      </c>
      <c r="C54">
        <v>5</v>
      </c>
      <c r="D54" t="s">
        <v>20</v>
      </c>
      <c r="E54" t="s">
        <v>27</v>
      </c>
      <c r="F54" t="s">
        <v>18</v>
      </c>
      <c r="G54" t="s">
        <v>2040</v>
      </c>
      <c r="H54">
        <v>399</v>
      </c>
      <c r="I54">
        <v>0</v>
      </c>
      <c r="J54" t="s">
        <v>2048</v>
      </c>
      <c r="K54">
        <v>2</v>
      </c>
      <c r="L54">
        <v>5</v>
      </c>
      <c r="M54">
        <v>0</v>
      </c>
    </row>
    <row r="55" spans="1:13" x14ac:dyDescent="0.35">
      <c r="A55" t="s">
        <v>252</v>
      </c>
      <c r="B55" s="15">
        <v>44548</v>
      </c>
      <c r="C55">
        <v>14</v>
      </c>
      <c r="D55" t="s">
        <v>62</v>
      </c>
      <c r="E55" t="s">
        <v>23</v>
      </c>
      <c r="F55" t="s">
        <v>24</v>
      </c>
      <c r="G55" t="s">
        <v>2040</v>
      </c>
      <c r="H55">
        <v>399</v>
      </c>
      <c r="I55">
        <v>5</v>
      </c>
      <c r="J55" t="s">
        <v>2048</v>
      </c>
      <c r="K55">
        <v>5</v>
      </c>
      <c r="L55">
        <v>5</v>
      </c>
      <c r="M55">
        <v>1995</v>
      </c>
    </row>
    <row r="56" spans="1:13" x14ac:dyDescent="0.35">
      <c r="A56" t="s">
        <v>258</v>
      </c>
      <c r="B56" s="15">
        <v>44559</v>
      </c>
      <c r="C56">
        <v>11</v>
      </c>
      <c r="D56" t="s">
        <v>112</v>
      </c>
      <c r="E56" t="s">
        <v>23</v>
      </c>
      <c r="F56" t="s">
        <v>24</v>
      </c>
      <c r="G56" t="s">
        <v>2040</v>
      </c>
      <c r="H56">
        <v>399</v>
      </c>
      <c r="I56">
        <v>2</v>
      </c>
      <c r="J56" t="s">
        <v>2048</v>
      </c>
      <c r="K56">
        <v>5</v>
      </c>
      <c r="L56">
        <v>5</v>
      </c>
      <c r="M56">
        <v>798</v>
      </c>
    </row>
    <row r="57" spans="1:13" x14ac:dyDescent="0.35">
      <c r="A57" t="s">
        <v>259</v>
      </c>
      <c r="B57" s="15">
        <v>44560</v>
      </c>
      <c r="C57">
        <v>12</v>
      </c>
      <c r="D57" t="s">
        <v>22</v>
      </c>
      <c r="E57" t="s">
        <v>23</v>
      </c>
      <c r="F57" t="s">
        <v>24</v>
      </c>
      <c r="G57" t="s">
        <v>2040</v>
      </c>
      <c r="H57">
        <v>399</v>
      </c>
      <c r="I57">
        <v>8</v>
      </c>
      <c r="J57" t="s">
        <v>2048</v>
      </c>
      <c r="K57">
        <v>5</v>
      </c>
      <c r="L57">
        <v>5</v>
      </c>
      <c r="M57">
        <v>3192</v>
      </c>
    </row>
    <row r="58" spans="1:13" x14ac:dyDescent="0.35">
      <c r="A58" t="s">
        <v>264</v>
      </c>
      <c r="B58" s="15">
        <v>44574</v>
      </c>
      <c r="C58">
        <v>3</v>
      </c>
      <c r="D58" t="s">
        <v>26</v>
      </c>
      <c r="E58" t="s">
        <v>27</v>
      </c>
      <c r="F58" t="s">
        <v>18</v>
      </c>
      <c r="G58" t="s">
        <v>2040</v>
      </c>
      <c r="H58">
        <v>399</v>
      </c>
      <c r="I58">
        <v>7</v>
      </c>
      <c r="J58" t="s">
        <v>2048</v>
      </c>
      <c r="K58">
        <v>2</v>
      </c>
      <c r="L58">
        <v>5</v>
      </c>
      <c r="M58">
        <v>2793</v>
      </c>
    </row>
    <row r="59" spans="1:13" x14ac:dyDescent="0.35">
      <c r="A59" t="s">
        <v>265</v>
      </c>
      <c r="B59" s="15">
        <v>44574</v>
      </c>
      <c r="C59">
        <v>4</v>
      </c>
      <c r="D59" t="s">
        <v>16</v>
      </c>
      <c r="E59" t="s">
        <v>27</v>
      </c>
      <c r="F59" t="s">
        <v>18</v>
      </c>
      <c r="G59" t="s">
        <v>2040</v>
      </c>
      <c r="H59">
        <v>399</v>
      </c>
      <c r="I59">
        <v>2</v>
      </c>
      <c r="J59" t="s">
        <v>2048</v>
      </c>
      <c r="K59">
        <v>2</v>
      </c>
      <c r="L59">
        <v>5</v>
      </c>
      <c r="M59">
        <v>798</v>
      </c>
    </row>
    <row r="60" spans="1:13" x14ac:dyDescent="0.35">
      <c r="A60" t="s">
        <v>269</v>
      </c>
      <c r="B60" s="15">
        <v>44578</v>
      </c>
      <c r="C60">
        <v>14</v>
      </c>
      <c r="D60" t="s">
        <v>62</v>
      </c>
      <c r="E60" t="s">
        <v>23</v>
      </c>
      <c r="F60" t="s">
        <v>24</v>
      </c>
      <c r="G60" t="s">
        <v>2040</v>
      </c>
      <c r="H60">
        <v>399</v>
      </c>
      <c r="I60">
        <v>2</v>
      </c>
      <c r="J60" t="s">
        <v>2048</v>
      </c>
      <c r="K60">
        <v>5</v>
      </c>
      <c r="L60">
        <v>5</v>
      </c>
      <c r="M60">
        <v>798</v>
      </c>
    </row>
    <row r="61" spans="1:13" x14ac:dyDescent="0.35">
      <c r="A61" t="s">
        <v>274</v>
      </c>
      <c r="B61" s="15">
        <v>44587</v>
      </c>
      <c r="C61">
        <v>1</v>
      </c>
      <c r="D61" t="s">
        <v>58</v>
      </c>
      <c r="E61" t="s">
        <v>27</v>
      </c>
      <c r="F61" t="s">
        <v>18</v>
      </c>
      <c r="G61" t="s">
        <v>2040</v>
      </c>
      <c r="H61">
        <v>399</v>
      </c>
      <c r="I61">
        <v>4</v>
      </c>
      <c r="J61" t="s">
        <v>2048</v>
      </c>
      <c r="K61">
        <v>2</v>
      </c>
      <c r="L61">
        <v>5</v>
      </c>
      <c r="M61">
        <v>1596</v>
      </c>
    </row>
    <row r="62" spans="1:13" x14ac:dyDescent="0.35">
      <c r="A62" t="s">
        <v>277</v>
      </c>
      <c r="B62" s="15">
        <v>44592</v>
      </c>
      <c r="C62">
        <v>2</v>
      </c>
      <c r="D62" t="s">
        <v>71</v>
      </c>
      <c r="E62" t="s">
        <v>27</v>
      </c>
      <c r="F62" t="s">
        <v>18</v>
      </c>
      <c r="G62" t="s">
        <v>2040</v>
      </c>
      <c r="H62">
        <v>399</v>
      </c>
      <c r="I62">
        <v>7</v>
      </c>
      <c r="J62" t="s">
        <v>2048</v>
      </c>
      <c r="K62">
        <v>2</v>
      </c>
      <c r="L62">
        <v>5</v>
      </c>
      <c r="M62">
        <v>2793</v>
      </c>
    </row>
    <row r="63" spans="1:13" x14ac:dyDescent="0.35">
      <c r="A63" t="s">
        <v>279</v>
      </c>
      <c r="B63" s="15">
        <v>44599</v>
      </c>
      <c r="C63">
        <v>14</v>
      </c>
      <c r="D63" t="s">
        <v>62</v>
      </c>
      <c r="E63" t="s">
        <v>23</v>
      </c>
      <c r="F63" t="s">
        <v>24</v>
      </c>
      <c r="G63" t="s">
        <v>2040</v>
      </c>
      <c r="H63">
        <v>399</v>
      </c>
      <c r="I63">
        <v>4</v>
      </c>
      <c r="J63" t="s">
        <v>2048</v>
      </c>
      <c r="K63">
        <v>5</v>
      </c>
      <c r="L63">
        <v>5</v>
      </c>
      <c r="M63">
        <v>1596</v>
      </c>
    </row>
    <row r="64" spans="1:13" x14ac:dyDescent="0.35">
      <c r="A64" t="s">
        <v>284</v>
      </c>
      <c r="B64" s="15">
        <v>44606</v>
      </c>
      <c r="C64">
        <v>13</v>
      </c>
      <c r="D64" t="s">
        <v>32</v>
      </c>
      <c r="E64" t="s">
        <v>23</v>
      </c>
      <c r="F64" t="s">
        <v>24</v>
      </c>
      <c r="G64" t="s">
        <v>2040</v>
      </c>
      <c r="H64">
        <v>399</v>
      </c>
      <c r="I64">
        <v>6</v>
      </c>
      <c r="J64" t="s">
        <v>2048</v>
      </c>
      <c r="K64">
        <v>5</v>
      </c>
      <c r="L64">
        <v>5</v>
      </c>
      <c r="M64">
        <v>2394</v>
      </c>
    </row>
    <row r="65" spans="1:13" x14ac:dyDescent="0.35">
      <c r="A65" t="s">
        <v>288</v>
      </c>
      <c r="B65" s="15">
        <v>44611</v>
      </c>
      <c r="C65">
        <v>3</v>
      </c>
      <c r="D65" t="s">
        <v>26</v>
      </c>
      <c r="E65" t="s">
        <v>27</v>
      </c>
      <c r="F65" t="s">
        <v>18</v>
      </c>
      <c r="G65" t="s">
        <v>2040</v>
      </c>
      <c r="H65">
        <v>399</v>
      </c>
      <c r="I65">
        <v>7</v>
      </c>
      <c r="J65" t="s">
        <v>2048</v>
      </c>
      <c r="K65">
        <v>2</v>
      </c>
      <c r="L65">
        <v>5</v>
      </c>
      <c r="M65">
        <v>2793</v>
      </c>
    </row>
    <row r="66" spans="1:13" x14ac:dyDescent="0.35">
      <c r="A66" t="s">
        <v>292</v>
      </c>
      <c r="B66" s="15">
        <v>44614</v>
      </c>
      <c r="C66">
        <v>3</v>
      </c>
      <c r="D66" t="s">
        <v>26</v>
      </c>
      <c r="E66" t="s">
        <v>27</v>
      </c>
      <c r="F66" t="s">
        <v>18</v>
      </c>
      <c r="G66" t="s">
        <v>2040</v>
      </c>
      <c r="H66">
        <v>399</v>
      </c>
      <c r="I66">
        <v>3</v>
      </c>
      <c r="J66" t="s">
        <v>2048</v>
      </c>
      <c r="K66">
        <v>2</v>
      </c>
      <c r="L66">
        <v>5</v>
      </c>
      <c r="M66">
        <v>1197</v>
      </c>
    </row>
    <row r="67" spans="1:13" x14ac:dyDescent="0.35">
      <c r="A67" t="s">
        <v>294</v>
      </c>
      <c r="B67" s="15">
        <v>44615</v>
      </c>
      <c r="C67">
        <v>3</v>
      </c>
      <c r="D67" t="s">
        <v>26</v>
      </c>
      <c r="E67" t="s">
        <v>27</v>
      </c>
      <c r="F67" t="s">
        <v>18</v>
      </c>
      <c r="G67" t="s">
        <v>2040</v>
      </c>
      <c r="H67">
        <v>399</v>
      </c>
      <c r="I67">
        <v>8</v>
      </c>
      <c r="J67" t="s">
        <v>2048</v>
      </c>
      <c r="K67">
        <v>2</v>
      </c>
      <c r="L67">
        <v>5</v>
      </c>
      <c r="M67">
        <v>3192</v>
      </c>
    </row>
    <row r="68" spans="1:13" x14ac:dyDescent="0.35">
      <c r="A68" t="s">
        <v>296</v>
      </c>
      <c r="B68" s="15">
        <v>44616</v>
      </c>
      <c r="C68">
        <v>2</v>
      </c>
      <c r="D68" t="s">
        <v>71</v>
      </c>
      <c r="E68" t="s">
        <v>27</v>
      </c>
      <c r="F68" t="s">
        <v>18</v>
      </c>
      <c r="G68" t="s">
        <v>2040</v>
      </c>
      <c r="H68">
        <v>399</v>
      </c>
      <c r="I68">
        <v>6</v>
      </c>
      <c r="J68" t="s">
        <v>2048</v>
      </c>
      <c r="K68">
        <v>2</v>
      </c>
      <c r="L68">
        <v>5</v>
      </c>
      <c r="M68">
        <v>2394</v>
      </c>
    </row>
    <row r="69" spans="1:13" x14ac:dyDescent="0.35">
      <c r="A69" t="s">
        <v>297</v>
      </c>
      <c r="B69" s="15">
        <v>44618</v>
      </c>
      <c r="C69">
        <v>14</v>
      </c>
      <c r="D69" t="s">
        <v>62</v>
      </c>
      <c r="E69" t="s">
        <v>23</v>
      </c>
      <c r="F69" t="s">
        <v>24</v>
      </c>
      <c r="G69" t="s">
        <v>2040</v>
      </c>
      <c r="H69">
        <v>399</v>
      </c>
      <c r="I69">
        <v>2</v>
      </c>
      <c r="J69" t="s">
        <v>2048</v>
      </c>
      <c r="K69">
        <v>5</v>
      </c>
      <c r="L69">
        <v>5</v>
      </c>
      <c r="M69">
        <v>798</v>
      </c>
    </row>
    <row r="70" spans="1:13" x14ac:dyDescent="0.35">
      <c r="A70" t="s">
        <v>301</v>
      </c>
      <c r="B70" s="15">
        <v>44625</v>
      </c>
      <c r="C70">
        <v>12</v>
      </c>
      <c r="D70" t="s">
        <v>22</v>
      </c>
      <c r="E70" t="s">
        <v>23</v>
      </c>
      <c r="F70" t="s">
        <v>24</v>
      </c>
      <c r="G70" t="s">
        <v>2040</v>
      </c>
      <c r="H70">
        <v>399</v>
      </c>
      <c r="I70">
        <v>1</v>
      </c>
      <c r="J70" t="s">
        <v>2048</v>
      </c>
      <c r="K70">
        <v>5</v>
      </c>
      <c r="L70">
        <v>5</v>
      </c>
      <c r="M70">
        <v>399</v>
      </c>
    </row>
    <row r="71" spans="1:13" x14ac:dyDescent="0.35">
      <c r="A71" t="s">
        <v>308</v>
      </c>
      <c r="B71" s="15">
        <v>44633</v>
      </c>
      <c r="C71">
        <v>15</v>
      </c>
      <c r="D71" t="s">
        <v>46</v>
      </c>
      <c r="E71" t="s">
        <v>23</v>
      </c>
      <c r="F71" t="s">
        <v>24</v>
      </c>
      <c r="G71" t="s">
        <v>2040</v>
      </c>
      <c r="H71">
        <v>399</v>
      </c>
      <c r="I71">
        <v>9</v>
      </c>
      <c r="J71" t="s">
        <v>2048</v>
      </c>
      <c r="K71">
        <v>5</v>
      </c>
      <c r="L71">
        <v>5</v>
      </c>
      <c r="M71">
        <v>3591</v>
      </c>
    </row>
    <row r="72" spans="1:13" x14ac:dyDescent="0.35">
      <c r="A72" t="s">
        <v>310</v>
      </c>
      <c r="B72" s="15">
        <v>44637</v>
      </c>
      <c r="C72">
        <v>14</v>
      </c>
      <c r="D72" t="s">
        <v>62</v>
      </c>
      <c r="E72" t="s">
        <v>23</v>
      </c>
      <c r="F72" t="s">
        <v>24</v>
      </c>
      <c r="G72" t="s">
        <v>2040</v>
      </c>
      <c r="H72">
        <v>399</v>
      </c>
      <c r="I72">
        <v>7</v>
      </c>
      <c r="J72" t="s">
        <v>2048</v>
      </c>
      <c r="K72">
        <v>5</v>
      </c>
      <c r="L72">
        <v>5</v>
      </c>
      <c r="M72">
        <v>2793</v>
      </c>
    </row>
    <row r="73" spans="1:13" x14ac:dyDescent="0.35">
      <c r="A73" t="s">
        <v>315</v>
      </c>
      <c r="B73" s="15">
        <v>44642</v>
      </c>
      <c r="C73">
        <v>11</v>
      </c>
      <c r="D73" t="s">
        <v>112</v>
      </c>
      <c r="E73" t="s">
        <v>23</v>
      </c>
      <c r="F73" t="s">
        <v>24</v>
      </c>
      <c r="G73" t="s">
        <v>2040</v>
      </c>
      <c r="H73">
        <v>399</v>
      </c>
      <c r="I73">
        <v>9</v>
      </c>
      <c r="J73" t="s">
        <v>2048</v>
      </c>
      <c r="K73">
        <v>5</v>
      </c>
      <c r="L73">
        <v>5</v>
      </c>
      <c r="M73">
        <v>3591</v>
      </c>
    </row>
    <row r="74" spans="1:13" x14ac:dyDescent="0.35">
      <c r="A74" t="s">
        <v>316</v>
      </c>
      <c r="B74" s="15">
        <v>44643</v>
      </c>
      <c r="C74">
        <v>5</v>
      </c>
      <c r="D74" t="s">
        <v>20</v>
      </c>
      <c r="E74" t="s">
        <v>27</v>
      </c>
      <c r="F74" t="s">
        <v>18</v>
      </c>
      <c r="G74" t="s">
        <v>2040</v>
      </c>
      <c r="H74">
        <v>399</v>
      </c>
      <c r="I74">
        <v>1</v>
      </c>
      <c r="J74" t="s">
        <v>2048</v>
      </c>
      <c r="K74">
        <v>2</v>
      </c>
      <c r="L74">
        <v>5</v>
      </c>
      <c r="M74">
        <v>399</v>
      </c>
    </row>
    <row r="75" spans="1:13" x14ac:dyDescent="0.35">
      <c r="A75" t="s">
        <v>325</v>
      </c>
      <c r="B75" s="15">
        <v>44652</v>
      </c>
      <c r="C75">
        <v>1</v>
      </c>
      <c r="D75" t="s">
        <v>58</v>
      </c>
      <c r="E75" t="s">
        <v>27</v>
      </c>
      <c r="F75" t="s">
        <v>18</v>
      </c>
      <c r="G75" t="s">
        <v>2040</v>
      </c>
      <c r="H75">
        <v>399</v>
      </c>
      <c r="I75">
        <v>4</v>
      </c>
      <c r="J75" t="s">
        <v>2048</v>
      </c>
      <c r="K75">
        <v>2</v>
      </c>
      <c r="L75">
        <v>5</v>
      </c>
      <c r="M75">
        <v>1596</v>
      </c>
    </row>
    <row r="76" spans="1:13" x14ac:dyDescent="0.35">
      <c r="A76" t="s">
        <v>332</v>
      </c>
      <c r="B76" s="15">
        <v>44669</v>
      </c>
      <c r="C76">
        <v>5</v>
      </c>
      <c r="D76" t="s">
        <v>20</v>
      </c>
      <c r="E76" t="s">
        <v>27</v>
      </c>
      <c r="F76" t="s">
        <v>18</v>
      </c>
      <c r="G76" t="s">
        <v>2040</v>
      </c>
      <c r="H76">
        <v>399</v>
      </c>
      <c r="I76">
        <v>8</v>
      </c>
      <c r="J76" t="s">
        <v>2048</v>
      </c>
      <c r="K76">
        <v>2</v>
      </c>
      <c r="L76">
        <v>5</v>
      </c>
      <c r="M76">
        <v>3192</v>
      </c>
    </row>
    <row r="77" spans="1:13" x14ac:dyDescent="0.35">
      <c r="A77" t="s">
        <v>333</v>
      </c>
      <c r="B77" s="15">
        <v>44669</v>
      </c>
      <c r="C77">
        <v>13</v>
      </c>
      <c r="D77" t="s">
        <v>32</v>
      </c>
      <c r="E77" t="s">
        <v>23</v>
      </c>
      <c r="F77" t="s">
        <v>24</v>
      </c>
      <c r="G77" t="s">
        <v>2040</v>
      </c>
      <c r="H77">
        <v>399</v>
      </c>
      <c r="I77">
        <v>5</v>
      </c>
      <c r="J77" t="s">
        <v>2048</v>
      </c>
      <c r="K77">
        <v>5</v>
      </c>
      <c r="L77">
        <v>5</v>
      </c>
      <c r="M77">
        <v>1995</v>
      </c>
    </row>
    <row r="78" spans="1:13" x14ac:dyDescent="0.35">
      <c r="A78" t="s">
        <v>335</v>
      </c>
      <c r="B78" s="15">
        <v>44670</v>
      </c>
      <c r="C78">
        <v>4</v>
      </c>
      <c r="D78" t="s">
        <v>16</v>
      </c>
      <c r="E78" t="s">
        <v>27</v>
      </c>
      <c r="F78" t="s">
        <v>18</v>
      </c>
      <c r="G78" t="s">
        <v>2040</v>
      </c>
      <c r="H78">
        <v>399</v>
      </c>
      <c r="I78">
        <v>9</v>
      </c>
      <c r="J78" t="s">
        <v>2048</v>
      </c>
      <c r="K78">
        <v>2</v>
      </c>
      <c r="L78">
        <v>5</v>
      </c>
      <c r="M78">
        <v>3591</v>
      </c>
    </row>
    <row r="79" spans="1:13" x14ac:dyDescent="0.35">
      <c r="A79" t="s">
        <v>344</v>
      </c>
      <c r="B79" s="15">
        <v>44681</v>
      </c>
      <c r="C79">
        <v>11</v>
      </c>
      <c r="D79" t="s">
        <v>112</v>
      </c>
      <c r="E79" t="s">
        <v>23</v>
      </c>
      <c r="F79" t="s">
        <v>24</v>
      </c>
      <c r="G79" t="s">
        <v>2040</v>
      </c>
      <c r="H79">
        <v>399</v>
      </c>
      <c r="I79">
        <v>5</v>
      </c>
      <c r="J79" t="s">
        <v>2048</v>
      </c>
      <c r="K79">
        <v>5</v>
      </c>
      <c r="L79">
        <v>5</v>
      </c>
      <c r="M79">
        <v>1995</v>
      </c>
    </row>
    <row r="80" spans="1:13" x14ac:dyDescent="0.35">
      <c r="A80" t="s">
        <v>348</v>
      </c>
      <c r="B80" s="15">
        <v>44688</v>
      </c>
      <c r="C80">
        <v>15</v>
      </c>
      <c r="D80" t="s">
        <v>46</v>
      </c>
      <c r="E80" t="s">
        <v>23</v>
      </c>
      <c r="F80" t="s">
        <v>24</v>
      </c>
      <c r="G80" t="s">
        <v>2040</v>
      </c>
      <c r="H80">
        <v>399</v>
      </c>
      <c r="I80">
        <v>0</v>
      </c>
      <c r="J80" t="s">
        <v>2048</v>
      </c>
      <c r="K80">
        <v>5</v>
      </c>
      <c r="L80">
        <v>5</v>
      </c>
      <c r="M80">
        <v>0</v>
      </c>
    </row>
    <row r="81" spans="1:13" x14ac:dyDescent="0.35">
      <c r="A81" t="s">
        <v>351</v>
      </c>
      <c r="B81" s="15">
        <v>44695</v>
      </c>
      <c r="C81">
        <v>11</v>
      </c>
      <c r="D81" t="s">
        <v>112</v>
      </c>
      <c r="E81" t="s">
        <v>23</v>
      </c>
      <c r="F81" t="s">
        <v>24</v>
      </c>
      <c r="G81" t="s">
        <v>2040</v>
      </c>
      <c r="H81">
        <v>399</v>
      </c>
      <c r="I81">
        <v>6</v>
      </c>
      <c r="J81" t="s">
        <v>2048</v>
      </c>
      <c r="K81">
        <v>5</v>
      </c>
      <c r="L81">
        <v>5</v>
      </c>
      <c r="M81">
        <v>2394</v>
      </c>
    </row>
    <row r="82" spans="1:13" x14ac:dyDescent="0.35">
      <c r="A82" t="s">
        <v>352</v>
      </c>
      <c r="B82" s="15">
        <v>44698</v>
      </c>
      <c r="C82">
        <v>1</v>
      </c>
      <c r="D82" t="s">
        <v>58</v>
      </c>
      <c r="E82" t="s">
        <v>27</v>
      </c>
      <c r="F82" t="s">
        <v>18</v>
      </c>
      <c r="G82" t="s">
        <v>2040</v>
      </c>
      <c r="H82">
        <v>399</v>
      </c>
      <c r="I82">
        <v>7</v>
      </c>
      <c r="J82" t="s">
        <v>2048</v>
      </c>
      <c r="K82">
        <v>2</v>
      </c>
      <c r="L82">
        <v>5</v>
      </c>
      <c r="M82">
        <v>2793</v>
      </c>
    </row>
    <row r="83" spans="1:13" x14ac:dyDescent="0.35">
      <c r="A83" t="s">
        <v>353</v>
      </c>
      <c r="B83" s="15">
        <v>44699</v>
      </c>
      <c r="C83">
        <v>2</v>
      </c>
      <c r="D83" t="s">
        <v>71</v>
      </c>
      <c r="E83" t="s">
        <v>27</v>
      </c>
      <c r="F83" t="s">
        <v>18</v>
      </c>
      <c r="G83" t="s">
        <v>2040</v>
      </c>
      <c r="H83">
        <v>399</v>
      </c>
      <c r="I83">
        <v>4</v>
      </c>
      <c r="J83" t="s">
        <v>2048</v>
      </c>
      <c r="K83">
        <v>2</v>
      </c>
      <c r="L83">
        <v>5</v>
      </c>
      <c r="M83">
        <v>1596</v>
      </c>
    </row>
    <row r="84" spans="1:13" x14ac:dyDescent="0.35">
      <c r="A84" t="s">
        <v>361</v>
      </c>
      <c r="B84" s="15">
        <v>44718</v>
      </c>
      <c r="C84">
        <v>5</v>
      </c>
      <c r="D84" t="s">
        <v>20</v>
      </c>
      <c r="E84" t="s">
        <v>27</v>
      </c>
      <c r="F84" t="s">
        <v>18</v>
      </c>
      <c r="G84" t="s">
        <v>2040</v>
      </c>
      <c r="H84">
        <v>399</v>
      </c>
      <c r="I84">
        <v>6</v>
      </c>
      <c r="J84" t="s">
        <v>2048</v>
      </c>
      <c r="K84">
        <v>2</v>
      </c>
      <c r="L84">
        <v>5</v>
      </c>
      <c r="M84">
        <v>2394</v>
      </c>
    </row>
    <row r="85" spans="1:13" x14ac:dyDescent="0.35">
      <c r="A85" t="s">
        <v>363</v>
      </c>
      <c r="B85" s="15">
        <v>44718</v>
      </c>
      <c r="C85">
        <v>1</v>
      </c>
      <c r="D85" t="s">
        <v>58</v>
      </c>
      <c r="E85" t="s">
        <v>27</v>
      </c>
      <c r="F85" t="s">
        <v>18</v>
      </c>
      <c r="G85" t="s">
        <v>2040</v>
      </c>
      <c r="H85">
        <v>399</v>
      </c>
      <c r="I85">
        <v>0</v>
      </c>
      <c r="J85" t="s">
        <v>2048</v>
      </c>
      <c r="K85">
        <v>2</v>
      </c>
      <c r="L85">
        <v>5</v>
      </c>
      <c r="M85">
        <v>0</v>
      </c>
    </row>
    <row r="86" spans="1:13" x14ac:dyDescent="0.35">
      <c r="A86" t="s">
        <v>368</v>
      </c>
      <c r="B86" s="15">
        <v>44721</v>
      </c>
      <c r="C86">
        <v>11</v>
      </c>
      <c r="D86" t="s">
        <v>112</v>
      </c>
      <c r="E86" t="s">
        <v>23</v>
      </c>
      <c r="F86" t="s">
        <v>24</v>
      </c>
      <c r="G86" t="s">
        <v>2040</v>
      </c>
      <c r="H86">
        <v>399</v>
      </c>
      <c r="I86">
        <v>3</v>
      </c>
      <c r="J86" t="s">
        <v>2048</v>
      </c>
      <c r="K86">
        <v>5</v>
      </c>
      <c r="L86">
        <v>5</v>
      </c>
      <c r="M86">
        <v>1197</v>
      </c>
    </row>
    <row r="87" spans="1:13" x14ac:dyDescent="0.35">
      <c r="A87" t="s">
        <v>369</v>
      </c>
      <c r="B87" s="15">
        <v>44722</v>
      </c>
      <c r="C87">
        <v>1</v>
      </c>
      <c r="D87" t="s">
        <v>58</v>
      </c>
      <c r="E87" t="s">
        <v>27</v>
      </c>
      <c r="F87" t="s">
        <v>18</v>
      </c>
      <c r="G87" t="s">
        <v>2040</v>
      </c>
      <c r="H87">
        <v>399</v>
      </c>
      <c r="I87">
        <v>2</v>
      </c>
      <c r="J87" t="s">
        <v>2048</v>
      </c>
      <c r="K87">
        <v>2</v>
      </c>
      <c r="L87">
        <v>5</v>
      </c>
      <c r="M87">
        <v>798</v>
      </c>
    </row>
    <row r="88" spans="1:13" x14ac:dyDescent="0.35">
      <c r="A88" t="s">
        <v>377</v>
      </c>
      <c r="B88" s="15">
        <v>44736</v>
      </c>
      <c r="C88">
        <v>13</v>
      </c>
      <c r="D88" t="s">
        <v>32</v>
      </c>
      <c r="E88" t="s">
        <v>23</v>
      </c>
      <c r="F88" t="s">
        <v>24</v>
      </c>
      <c r="G88" t="s">
        <v>2040</v>
      </c>
      <c r="H88">
        <v>399</v>
      </c>
      <c r="I88">
        <v>5</v>
      </c>
      <c r="J88" t="s">
        <v>2048</v>
      </c>
      <c r="K88">
        <v>5</v>
      </c>
      <c r="L88">
        <v>5</v>
      </c>
      <c r="M88">
        <v>1995</v>
      </c>
    </row>
    <row r="89" spans="1:13" x14ac:dyDescent="0.35">
      <c r="A89" t="s">
        <v>383</v>
      </c>
      <c r="B89" s="15">
        <v>44752</v>
      </c>
      <c r="C89">
        <v>14</v>
      </c>
      <c r="D89" t="s">
        <v>62</v>
      </c>
      <c r="E89" t="s">
        <v>23</v>
      </c>
      <c r="F89" t="s">
        <v>24</v>
      </c>
      <c r="G89" t="s">
        <v>2040</v>
      </c>
      <c r="H89">
        <v>399</v>
      </c>
      <c r="I89">
        <v>0</v>
      </c>
      <c r="J89" t="s">
        <v>2048</v>
      </c>
      <c r="K89">
        <v>5</v>
      </c>
      <c r="L89">
        <v>5</v>
      </c>
      <c r="M89">
        <v>0</v>
      </c>
    </row>
    <row r="90" spans="1:13" x14ac:dyDescent="0.35">
      <c r="A90" t="s">
        <v>385</v>
      </c>
      <c r="B90" s="15">
        <v>44754</v>
      </c>
      <c r="C90">
        <v>14</v>
      </c>
      <c r="D90" t="s">
        <v>62</v>
      </c>
      <c r="E90" t="s">
        <v>23</v>
      </c>
      <c r="F90" t="s">
        <v>24</v>
      </c>
      <c r="G90" t="s">
        <v>2040</v>
      </c>
      <c r="H90">
        <v>399</v>
      </c>
      <c r="I90">
        <v>1</v>
      </c>
      <c r="J90" t="s">
        <v>2048</v>
      </c>
      <c r="K90">
        <v>5</v>
      </c>
      <c r="L90">
        <v>5</v>
      </c>
      <c r="M90">
        <v>399</v>
      </c>
    </row>
    <row r="91" spans="1:13" x14ac:dyDescent="0.35">
      <c r="A91" t="s">
        <v>392</v>
      </c>
      <c r="B91" s="15">
        <v>44765</v>
      </c>
      <c r="C91">
        <v>2</v>
      </c>
      <c r="D91" t="s">
        <v>71</v>
      </c>
      <c r="E91" t="s">
        <v>27</v>
      </c>
      <c r="F91" t="s">
        <v>18</v>
      </c>
      <c r="G91" t="s">
        <v>2040</v>
      </c>
      <c r="H91">
        <v>399</v>
      </c>
      <c r="I91">
        <v>9</v>
      </c>
      <c r="J91" t="s">
        <v>2048</v>
      </c>
      <c r="K91">
        <v>2</v>
      </c>
      <c r="L91">
        <v>5</v>
      </c>
      <c r="M91">
        <v>3591</v>
      </c>
    </row>
    <row r="92" spans="1:13" x14ac:dyDescent="0.35">
      <c r="A92" t="s">
        <v>394</v>
      </c>
      <c r="B92" s="15">
        <v>44773</v>
      </c>
      <c r="C92">
        <v>13</v>
      </c>
      <c r="D92" t="s">
        <v>32</v>
      </c>
      <c r="E92" t="s">
        <v>23</v>
      </c>
      <c r="F92" t="s">
        <v>24</v>
      </c>
      <c r="G92" t="s">
        <v>2040</v>
      </c>
      <c r="H92">
        <v>399</v>
      </c>
      <c r="I92">
        <v>8</v>
      </c>
      <c r="J92" t="s">
        <v>2048</v>
      </c>
      <c r="K92">
        <v>5</v>
      </c>
      <c r="L92">
        <v>5</v>
      </c>
      <c r="M92">
        <v>3192</v>
      </c>
    </row>
    <row r="93" spans="1:13" x14ac:dyDescent="0.35">
      <c r="A93" t="s">
        <v>399</v>
      </c>
      <c r="B93" s="15">
        <v>44781</v>
      </c>
      <c r="C93">
        <v>15</v>
      </c>
      <c r="D93" t="s">
        <v>46</v>
      </c>
      <c r="E93" t="s">
        <v>23</v>
      </c>
      <c r="F93" t="s">
        <v>24</v>
      </c>
      <c r="G93" t="s">
        <v>2040</v>
      </c>
      <c r="H93">
        <v>399</v>
      </c>
      <c r="I93">
        <v>2</v>
      </c>
      <c r="J93" t="s">
        <v>2048</v>
      </c>
      <c r="K93">
        <v>5</v>
      </c>
      <c r="L93">
        <v>5</v>
      </c>
      <c r="M93">
        <v>798</v>
      </c>
    </row>
    <row r="94" spans="1:13" x14ac:dyDescent="0.35">
      <c r="A94" t="s">
        <v>403</v>
      </c>
      <c r="B94" s="15">
        <v>44785</v>
      </c>
      <c r="C94">
        <v>15</v>
      </c>
      <c r="D94" t="s">
        <v>46</v>
      </c>
      <c r="E94" t="s">
        <v>23</v>
      </c>
      <c r="F94" t="s">
        <v>24</v>
      </c>
      <c r="G94" t="s">
        <v>2040</v>
      </c>
      <c r="H94">
        <v>399</v>
      </c>
      <c r="I94">
        <v>4</v>
      </c>
      <c r="J94" t="s">
        <v>2048</v>
      </c>
      <c r="K94">
        <v>5</v>
      </c>
      <c r="L94">
        <v>5</v>
      </c>
      <c r="M94">
        <v>1596</v>
      </c>
    </row>
    <row r="95" spans="1:13" x14ac:dyDescent="0.35">
      <c r="A95" t="s">
        <v>411</v>
      </c>
      <c r="B95" s="15">
        <v>44804</v>
      </c>
      <c r="C95">
        <v>11</v>
      </c>
      <c r="D95" t="s">
        <v>112</v>
      </c>
      <c r="E95" t="s">
        <v>23</v>
      </c>
      <c r="F95" t="s">
        <v>24</v>
      </c>
      <c r="G95" t="s">
        <v>2040</v>
      </c>
      <c r="H95">
        <v>399</v>
      </c>
      <c r="I95">
        <v>5</v>
      </c>
      <c r="J95" t="s">
        <v>2048</v>
      </c>
      <c r="K95">
        <v>5</v>
      </c>
      <c r="L95">
        <v>5</v>
      </c>
      <c r="M95">
        <v>1995</v>
      </c>
    </row>
    <row r="96" spans="1:13" x14ac:dyDescent="0.35">
      <c r="A96" t="s">
        <v>416</v>
      </c>
      <c r="B96" s="15">
        <v>44810</v>
      </c>
      <c r="C96">
        <v>4</v>
      </c>
      <c r="D96" t="s">
        <v>16</v>
      </c>
      <c r="E96" t="s">
        <v>27</v>
      </c>
      <c r="F96" t="s">
        <v>18</v>
      </c>
      <c r="G96" t="s">
        <v>2040</v>
      </c>
      <c r="H96">
        <v>399</v>
      </c>
      <c r="I96">
        <v>4</v>
      </c>
      <c r="J96" t="s">
        <v>2048</v>
      </c>
      <c r="K96">
        <v>2</v>
      </c>
      <c r="L96">
        <v>5</v>
      </c>
      <c r="M96">
        <v>1596</v>
      </c>
    </row>
    <row r="97" spans="1:13" x14ac:dyDescent="0.35">
      <c r="A97" t="s">
        <v>417</v>
      </c>
      <c r="B97" s="15">
        <v>44812</v>
      </c>
      <c r="C97">
        <v>13</v>
      </c>
      <c r="D97" t="s">
        <v>32</v>
      </c>
      <c r="E97" t="s">
        <v>23</v>
      </c>
      <c r="F97" t="s">
        <v>24</v>
      </c>
      <c r="G97" t="s">
        <v>2040</v>
      </c>
      <c r="H97">
        <v>399</v>
      </c>
      <c r="I97">
        <v>4</v>
      </c>
      <c r="J97" t="s">
        <v>2048</v>
      </c>
      <c r="K97">
        <v>5</v>
      </c>
      <c r="L97">
        <v>5</v>
      </c>
      <c r="M97">
        <v>1596</v>
      </c>
    </row>
    <row r="98" spans="1:13" x14ac:dyDescent="0.35">
      <c r="A98" t="s">
        <v>422</v>
      </c>
      <c r="B98" s="15">
        <v>44820</v>
      </c>
      <c r="C98">
        <v>14</v>
      </c>
      <c r="D98" t="s">
        <v>62</v>
      </c>
      <c r="E98" t="s">
        <v>23</v>
      </c>
      <c r="F98" t="s">
        <v>24</v>
      </c>
      <c r="G98" t="s">
        <v>2040</v>
      </c>
      <c r="H98">
        <v>399</v>
      </c>
      <c r="I98">
        <v>8</v>
      </c>
      <c r="J98" t="s">
        <v>2048</v>
      </c>
      <c r="K98">
        <v>5</v>
      </c>
      <c r="L98">
        <v>5</v>
      </c>
      <c r="M98">
        <v>3192</v>
      </c>
    </row>
    <row r="99" spans="1:13" x14ac:dyDescent="0.35">
      <c r="A99" t="s">
        <v>425</v>
      </c>
      <c r="B99" s="15">
        <v>44822</v>
      </c>
      <c r="C99">
        <v>1</v>
      </c>
      <c r="D99" t="s">
        <v>58</v>
      </c>
      <c r="E99" t="s">
        <v>27</v>
      </c>
      <c r="F99" t="s">
        <v>18</v>
      </c>
      <c r="G99" t="s">
        <v>2040</v>
      </c>
      <c r="H99">
        <v>399</v>
      </c>
      <c r="I99">
        <v>6</v>
      </c>
      <c r="J99" t="s">
        <v>2048</v>
      </c>
      <c r="K99">
        <v>2</v>
      </c>
      <c r="L99">
        <v>5</v>
      </c>
      <c r="M99">
        <v>2394</v>
      </c>
    </row>
    <row r="100" spans="1:13" x14ac:dyDescent="0.35">
      <c r="A100" t="s">
        <v>438</v>
      </c>
      <c r="B100" s="15">
        <v>44839</v>
      </c>
      <c r="C100">
        <v>15</v>
      </c>
      <c r="D100" t="s">
        <v>46</v>
      </c>
      <c r="E100" t="s">
        <v>23</v>
      </c>
      <c r="F100" t="s">
        <v>24</v>
      </c>
      <c r="G100" t="s">
        <v>2040</v>
      </c>
      <c r="H100">
        <v>399</v>
      </c>
      <c r="I100">
        <v>0</v>
      </c>
      <c r="J100" t="s">
        <v>2048</v>
      </c>
      <c r="K100">
        <v>5</v>
      </c>
      <c r="L100">
        <v>5</v>
      </c>
      <c r="M100">
        <v>0</v>
      </c>
    </row>
    <row r="101" spans="1:13" x14ac:dyDescent="0.35">
      <c r="A101" t="s">
        <v>441</v>
      </c>
      <c r="B101" s="15">
        <v>44839</v>
      </c>
      <c r="C101">
        <v>12</v>
      </c>
      <c r="D101" t="s">
        <v>22</v>
      </c>
      <c r="E101" t="s">
        <v>23</v>
      </c>
      <c r="F101" t="s">
        <v>24</v>
      </c>
      <c r="G101" t="s">
        <v>2040</v>
      </c>
      <c r="H101">
        <v>399</v>
      </c>
      <c r="I101">
        <v>6</v>
      </c>
      <c r="J101" t="s">
        <v>2048</v>
      </c>
      <c r="K101">
        <v>5</v>
      </c>
      <c r="L101">
        <v>5</v>
      </c>
      <c r="M101">
        <v>2394</v>
      </c>
    </row>
    <row r="102" spans="1:13" x14ac:dyDescent="0.35">
      <c r="A102" t="s">
        <v>442</v>
      </c>
      <c r="B102" s="15">
        <v>44844</v>
      </c>
      <c r="C102">
        <v>3</v>
      </c>
      <c r="D102" t="s">
        <v>26</v>
      </c>
      <c r="E102" t="s">
        <v>27</v>
      </c>
      <c r="F102" t="s">
        <v>18</v>
      </c>
      <c r="G102" t="s">
        <v>2040</v>
      </c>
      <c r="H102">
        <v>399</v>
      </c>
      <c r="I102">
        <v>1</v>
      </c>
      <c r="J102" t="s">
        <v>2048</v>
      </c>
      <c r="K102">
        <v>2</v>
      </c>
      <c r="L102">
        <v>5</v>
      </c>
      <c r="M102">
        <v>399</v>
      </c>
    </row>
    <row r="103" spans="1:13" x14ac:dyDescent="0.35">
      <c r="A103" t="s">
        <v>443</v>
      </c>
      <c r="B103" s="15">
        <v>44846</v>
      </c>
      <c r="C103">
        <v>13</v>
      </c>
      <c r="D103" t="s">
        <v>32</v>
      </c>
      <c r="E103" t="s">
        <v>23</v>
      </c>
      <c r="F103" t="s">
        <v>24</v>
      </c>
      <c r="G103" t="s">
        <v>2040</v>
      </c>
      <c r="H103">
        <v>399</v>
      </c>
      <c r="I103">
        <v>3</v>
      </c>
      <c r="J103" t="s">
        <v>2048</v>
      </c>
      <c r="K103">
        <v>5</v>
      </c>
      <c r="L103">
        <v>5</v>
      </c>
      <c r="M103">
        <v>1197</v>
      </c>
    </row>
    <row r="104" spans="1:13" x14ac:dyDescent="0.35">
      <c r="A104" t="s">
        <v>444</v>
      </c>
      <c r="B104" s="15">
        <v>44850</v>
      </c>
      <c r="C104">
        <v>3</v>
      </c>
      <c r="D104" t="s">
        <v>26</v>
      </c>
      <c r="E104" t="s">
        <v>27</v>
      </c>
      <c r="F104" t="s">
        <v>18</v>
      </c>
      <c r="G104" t="s">
        <v>2040</v>
      </c>
      <c r="H104">
        <v>399</v>
      </c>
      <c r="I104">
        <v>6</v>
      </c>
      <c r="J104" t="s">
        <v>2048</v>
      </c>
      <c r="K104">
        <v>2</v>
      </c>
      <c r="L104">
        <v>5</v>
      </c>
      <c r="M104">
        <v>2394</v>
      </c>
    </row>
    <row r="105" spans="1:13" x14ac:dyDescent="0.35">
      <c r="A105" t="s">
        <v>449</v>
      </c>
      <c r="B105" s="15">
        <v>44203</v>
      </c>
      <c r="C105">
        <v>14</v>
      </c>
      <c r="D105" t="s">
        <v>62</v>
      </c>
      <c r="E105" t="s">
        <v>23</v>
      </c>
      <c r="F105" t="s">
        <v>24</v>
      </c>
      <c r="G105" t="s">
        <v>2041</v>
      </c>
      <c r="H105">
        <v>289</v>
      </c>
      <c r="I105">
        <v>0</v>
      </c>
      <c r="J105" t="s">
        <v>2048</v>
      </c>
      <c r="K105">
        <v>5</v>
      </c>
      <c r="L105">
        <v>5</v>
      </c>
      <c r="M105">
        <v>0</v>
      </c>
    </row>
    <row r="106" spans="1:13" x14ac:dyDescent="0.35">
      <c r="A106" t="s">
        <v>451</v>
      </c>
      <c r="B106" s="15">
        <v>44204</v>
      </c>
      <c r="C106">
        <v>14</v>
      </c>
      <c r="D106" t="s">
        <v>62</v>
      </c>
      <c r="E106" t="s">
        <v>23</v>
      </c>
      <c r="F106" t="s">
        <v>24</v>
      </c>
      <c r="G106" t="s">
        <v>2041</v>
      </c>
      <c r="H106">
        <v>289</v>
      </c>
      <c r="I106">
        <v>0</v>
      </c>
      <c r="J106" t="s">
        <v>2048</v>
      </c>
      <c r="K106">
        <v>5</v>
      </c>
      <c r="L106">
        <v>5</v>
      </c>
      <c r="M106">
        <v>0</v>
      </c>
    </row>
    <row r="107" spans="1:13" x14ac:dyDescent="0.35">
      <c r="A107" t="s">
        <v>454</v>
      </c>
      <c r="B107" s="15">
        <v>44208</v>
      </c>
      <c r="C107">
        <v>14</v>
      </c>
      <c r="D107" t="s">
        <v>62</v>
      </c>
      <c r="E107" t="s">
        <v>23</v>
      </c>
      <c r="F107" t="s">
        <v>24</v>
      </c>
      <c r="G107" t="s">
        <v>2041</v>
      </c>
      <c r="H107">
        <v>289</v>
      </c>
      <c r="I107">
        <v>3</v>
      </c>
      <c r="J107" t="s">
        <v>2048</v>
      </c>
      <c r="K107">
        <v>5</v>
      </c>
      <c r="L107">
        <v>5</v>
      </c>
      <c r="M107">
        <v>867</v>
      </c>
    </row>
    <row r="108" spans="1:13" x14ac:dyDescent="0.35">
      <c r="A108" t="s">
        <v>461</v>
      </c>
      <c r="B108" s="15">
        <v>44219</v>
      </c>
      <c r="C108">
        <v>13</v>
      </c>
      <c r="D108" t="s">
        <v>32</v>
      </c>
      <c r="E108" t="s">
        <v>23</v>
      </c>
      <c r="F108" t="s">
        <v>24</v>
      </c>
      <c r="G108" t="s">
        <v>2041</v>
      </c>
      <c r="H108">
        <v>289</v>
      </c>
      <c r="I108">
        <v>5</v>
      </c>
      <c r="J108" t="s">
        <v>2048</v>
      </c>
      <c r="K108">
        <v>5</v>
      </c>
      <c r="L108">
        <v>5</v>
      </c>
      <c r="M108">
        <v>1445</v>
      </c>
    </row>
    <row r="109" spans="1:13" x14ac:dyDescent="0.35">
      <c r="A109" t="s">
        <v>462</v>
      </c>
      <c r="B109" s="15">
        <v>44220</v>
      </c>
      <c r="C109">
        <v>5</v>
      </c>
      <c r="D109" t="s">
        <v>20</v>
      </c>
      <c r="E109" t="s">
        <v>27</v>
      </c>
      <c r="F109" t="s">
        <v>18</v>
      </c>
      <c r="G109" t="s">
        <v>2041</v>
      </c>
      <c r="H109">
        <v>289</v>
      </c>
      <c r="I109">
        <v>1</v>
      </c>
      <c r="J109" t="s">
        <v>2048</v>
      </c>
      <c r="K109">
        <v>2</v>
      </c>
      <c r="L109">
        <v>5</v>
      </c>
      <c r="M109">
        <v>289</v>
      </c>
    </row>
    <row r="110" spans="1:13" x14ac:dyDescent="0.35">
      <c r="A110" t="s">
        <v>468</v>
      </c>
      <c r="B110" s="15">
        <v>44235</v>
      </c>
      <c r="C110">
        <v>4</v>
      </c>
      <c r="D110" t="s">
        <v>16</v>
      </c>
      <c r="E110" t="s">
        <v>27</v>
      </c>
      <c r="F110" t="s">
        <v>18</v>
      </c>
      <c r="G110" t="s">
        <v>2041</v>
      </c>
      <c r="H110">
        <v>289</v>
      </c>
      <c r="I110">
        <v>7</v>
      </c>
      <c r="J110" t="s">
        <v>2048</v>
      </c>
      <c r="K110">
        <v>2</v>
      </c>
      <c r="L110">
        <v>5</v>
      </c>
      <c r="M110">
        <v>2023</v>
      </c>
    </row>
    <row r="111" spans="1:13" x14ac:dyDescent="0.35">
      <c r="A111" t="s">
        <v>472</v>
      </c>
      <c r="B111" s="15">
        <v>44240</v>
      </c>
      <c r="C111">
        <v>2</v>
      </c>
      <c r="D111" t="s">
        <v>71</v>
      </c>
      <c r="E111" t="s">
        <v>27</v>
      </c>
      <c r="F111" t="s">
        <v>18</v>
      </c>
      <c r="G111" t="s">
        <v>2041</v>
      </c>
      <c r="H111">
        <v>289</v>
      </c>
      <c r="I111">
        <v>2</v>
      </c>
      <c r="J111" t="s">
        <v>2048</v>
      </c>
      <c r="K111">
        <v>2</v>
      </c>
      <c r="L111">
        <v>5</v>
      </c>
      <c r="M111">
        <v>578</v>
      </c>
    </row>
    <row r="112" spans="1:13" x14ac:dyDescent="0.35">
      <c r="A112" t="s">
        <v>473</v>
      </c>
      <c r="B112" s="15">
        <v>44243</v>
      </c>
      <c r="C112">
        <v>13</v>
      </c>
      <c r="D112" t="s">
        <v>32</v>
      </c>
      <c r="E112" t="s">
        <v>23</v>
      </c>
      <c r="F112" t="s">
        <v>24</v>
      </c>
      <c r="G112" t="s">
        <v>2041</v>
      </c>
      <c r="H112">
        <v>289</v>
      </c>
      <c r="I112">
        <v>3</v>
      </c>
      <c r="J112" t="s">
        <v>2048</v>
      </c>
      <c r="K112">
        <v>5</v>
      </c>
      <c r="L112">
        <v>5</v>
      </c>
      <c r="M112">
        <v>867</v>
      </c>
    </row>
    <row r="113" spans="1:13" x14ac:dyDescent="0.35">
      <c r="A113" t="s">
        <v>475</v>
      </c>
      <c r="B113" s="15">
        <v>44247</v>
      </c>
      <c r="C113">
        <v>11</v>
      </c>
      <c r="D113" t="s">
        <v>112</v>
      </c>
      <c r="E113" t="s">
        <v>23</v>
      </c>
      <c r="F113" t="s">
        <v>24</v>
      </c>
      <c r="G113" t="s">
        <v>2041</v>
      </c>
      <c r="H113">
        <v>289</v>
      </c>
      <c r="I113">
        <v>5</v>
      </c>
      <c r="J113" t="s">
        <v>2048</v>
      </c>
      <c r="K113">
        <v>5</v>
      </c>
      <c r="L113">
        <v>5</v>
      </c>
      <c r="M113">
        <v>1445</v>
      </c>
    </row>
    <row r="114" spans="1:13" x14ac:dyDescent="0.35">
      <c r="A114" t="s">
        <v>478</v>
      </c>
      <c r="B114" s="15">
        <v>44250</v>
      </c>
      <c r="C114">
        <v>5</v>
      </c>
      <c r="D114" t="s">
        <v>20</v>
      </c>
      <c r="E114" t="s">
        <v>27</v>
      </c>
      <c r="F114" t="s">
        <v>18</v>
      </c>
      <c r="G114" t="s">
        <v>2041</v>
      </c>
      <c r="H114">
        <v>289</v>
      </c>
      <c r="I114">
        <v>4</v>
      </c>
      <c r="J114" t="s">
        <v>2048</v>
      </c>
      <c r="K114">
        <v>2</v>
      </c>
      <c r="L114">
        <v>5</v>
      </c>
      <c r="M114">
        <v>1156</v>
      </c>
    </row>
    <row r="115" spans="1:13" x14ac:dyDescent="0.35">
      <c r="A115" t="s">
        <v>481</v>
      </c>
      <c r="B115" s="15">
        <v>44261</v>
      </c>
      <c r="C115">
        <v>12</v>
      </c>
      <c r="D115" t="s">
        <v>22</v>
      </c>
      <c r="E115" t="s">
        <v>23</v>
      </c>
      <c r="F115" t="s">
        <v>24</v>
      </c>
      <c r="G115" t="s">
        <v>2041</v>
      </c>
      <c r="H115">
        <v>289</v>
      </c>
      <c r="I115">
        <v>7</v>
      </c>
      <c r="J115" t="s">
        <v>2048</v>
      </c>
      <c r="K115">
        <v>5</v>
      </c>
      <c r="L115">
        <v>5</v>
      </c>
      <c r="M115">
        <v>2023</v>
      </c>
    </row>
    <row r="116" spans="1:13" x14ac:dyDescent="0.35">
      <c r="A116" t="s">
        <v>483</v>
      </c>
      <c r="B116" s="15">
        <v>44269</v>
      </c>
      <c r="C116">
        <v>1</v>
      </c>
      <c r="D116" t="s">
        <v>58</v>
      </c>
      <c r="E116" t="s">
        <v>27</v>
      </c>
      <c r="F116" t="s">
        <v>18</v>
      </c>
      <c r="G116" t="s">
        <v>2041</v>
      </c>
      <c r="H116">
        <v>289</v>
      </c>
      <c r="I116">
        <v>2</v>
      </c>
      <c r="J116" t="s">
        <v>2048</v>
      </c>
      <c r="K116">
        <v>2</v>
      </c>
      <c r="L116">
        <v>5</v>
      </c>
      <c r="M116">
        <v>578</v>
      </c>
    </row>
    <row r="117" spans="1:13" x14ac:dyDescent="0.35">
      <c r="A117" t="s">
        <v>494</v>
      </c>
      <c r="B117" s="15">
        <v>44282</v>
      </c>
      <c r="C117">
        <v>11</v>
      </c>
      <c r="D117" t="s">
        <v>112</v>
      </c>
      <c r="E117" t="s">
        <v>23</v>
      </c>
      <c r="F117" t="s">
        <v>24</v>
      </c>
      <c r="G117" t="s">
        <v>2041</v>
      </c>
      <c r="H117">
        <v>289</v>
      </c>
      <c r="I117">
        <v>3</v>
      </c>
      <c r="J117" t="s">
        <v>2048</v>
      </c>
      <c r="K117">
        <v>5</v>
      </c>
      <c r="L117">
        <v>5</v>
      </c>
      <c r="M117">
        <v>867</v>
      </c>
    </row>
    <row r="118" spans="1:13" x14ac:dyDescent="0.35">
      <c r="A118" t="s">
        <v>498</v>
      </c>
      <c r="B118" s="15">
        <v>44292</v>
      </c>
      <c r="C118">
        <v>15</v>
      </c>
      <c r="D118" t="s">
        <v>46</v>
      </c>
      <c r="E118" t="s">
        <v>23</v>
      </c>
      <c r="F118" t="s">
        <v>24</v>
      </c>
      <c r="G118" t="s">
        <v>2041</v>
      </c>
      <c r="H118">
        <v>289</v>
      </c>
      <c r="I118">
        <v>8</v>
      </c>
      <c r="J118" t="s">
        <v>2048</v>
      </c>
      <c r="K118">
        <v>5</v>
      </c>
      <c r="L118">
        <v>5</v>
      </c>
      <c r="M118">
        <v>2312</v>
      </c>
    </row>
    <row r="119" spans="1:13" x14ac:dyDescent="0.35">
      <c r="A119" t="s">
        <v>502</v>
      </c>
      <c r="B119" s="15">
        <v>44300</v>
      </c>
      <c r="C119">
        <v>14</v>
      </c>
      <c r="D119" t="s">
        <v>62</v>
      </c>
      <c r="E119" t="s">
        <v>23</v>
      </c>
      <c r="F119" t="s">
        <v>24</v>
      </c>
      <c r="G119" t="s">
        <v>2041</v>
      </c>
      <c r="H119">
        <v>289</v>
      </c>
      <c r="I119">
        <v>4</v>
      </c>
      <c r="J119" t="s">
        <v>2048</v>
      </c>
      <c r="K119">
        <v>5</v>
      </c>
      <c r="L119">
        <v>5</v>
      </c>
      <c r="M119">
        <v>1156</v>
      </c>
    </row>
    <row r="120" spans="1:13" x14ac:dyDescent="0.35">
      <c r="A120" t="s">
        <v>503</v>
      </c>
      <c r="B120" s="15">
        <v>44301</v>
      </c>
      <c r="C120">
        <v>4</v>
      </c>
      <c r="D120" t="s">
        <v>16</v>
      </c>
      <c r="E120" t="s">
        <v>27</v>
      </c>
      <c r="F120" t="s">
        <v>18</v>
      </c>
      <c r="G120" t="s">
        <v>2041</v>
      </c>
      <c r="H120">
        <v>289</v>
      </c>
      <c r="I120">
        <v>6</v>
      </c>
      <c r="J120" t="s">
        <v>2048</v>
      </c>
      <c r="K120">
        <v>2</v>
      </c>
      <c r="L120">
        <v>5</v>
      </c>
      <c r="M120">
        <v>1734</v>
      </c>
    </row>
    <row r="121" spans="1:13" x14ac:dyDescent="0.35">
      <c r="A121" t="s">
        <v>512</v>
      </c>
      <c r="B121" s="15">
        <v>44314</v>
      </c>
      <c r="C121">
        <v>1</v>
      </c>
      <c r="D121" t="s">
        <v>58</v>
      </c>
      <c r="E121" t="s">
        <v>27</v>
      </c>
      <c r="F121" t="s">
        <v>18</v>
      </c>
      <c r="G121" t="s">
        <v>2041</v>
      </c>
      <c r="H121">
        <v>289</v>
      </c>
      <c r="I121">
        <v>4</v>
      </c>
      <c r="J121" t="s">
        <v>2048</v>
      </c>
      <c r="K121">
        <v>2</v>
      </c>
      <c r="L121">
        <v>5</v>
      </c>
      <c r="M121">
        <v>1156</v>
      </c>
    </row>
    <row r="122" spans="1:13" x14ac:dyDescent="0.35">
      <c r="A122" t="s">
        <v>517</v>
      </c>
      <c r="B122" s="15">
        <v>44322</v>
      </c>
      <c r="C122">
        <v>4</v>
      </c>
      <c r="D122" t="s">
        <v>16</v>
      </c>
      <c r="E122" t="s">
        <v>27</v>
      </c>
      <c r="F122" t="s">
        <v>18</v>
      </c>
      <c r="G122" t="s">
        <v>2041</v>
      </c>
      <c r="H122">
        <v>289</v>
      </c>
      <c r="I122">
        <v>6</v>
      </c>
      <c r="J122" t="s">
        <v>2048</v>
      </c>
      <c r="K122">
        <v>2</v>
      </c>
      <c r="L122">
        <v>5</v>
      </c>
      <c r="M122">
        <v>1734</v>
      </c>
    </row>
    <row r="123" spans="1:13" x14ac:dyDescent="0.35">
      <c r="A123" t="s">
        <v>518</v>
      </c>
      <c r="B123" s="15">
        <v>44328</v>
      </c>
      <c r="C123">
        <v>1</v>
      </c>
      <c r="D123" t="s">
        <v>58</v>
      </c>
      <c r="E123" t="s">
        <v>27</v>
      </c>
      <c r="F123" t="s">
        <v>18</v>
      </c>
      <c r="G123" t="s">
        <v>2041</v>
      </c>
      <c r="H123">
        <v>289</v>
      </c>
      <c r="I123">
        <v>7</v>
      </c>
      <c r="J123" t="s">
        <v>2048</v>
      </c>
      <c r="K123">
        <v>2</v>
      </c>
      <c r="L123">
        <v>5</v>
      </c>
      <c r="M123">
        <v>2023</v>
      </c>
    </row>
    <row r="124" spans="1:13" x14ac:dyDescent="0.35">
      <c r="A124" t="s">
        <v>520</v>
      </c>
      <c r="B124" s="15">
        <v>44331</v>
      </c>
      <c r="C124">
        <v>4</v>
      </c>
      <c r="D124" t="s">
        <v>16</v>
      </c>
      <c r="E124" t="s">
        <v>27</v>
      </c>
      <c r="F124" t="s">
        <v>18</v>
      </c>
      <c r="G124" t="s">
        <v>2041</v>
      </c>
      <c r="H124">
        <v>289</v>
      </c>
      <c r="I124">
        <v>6</v>
      </c>
      <c r="J124" t="s">
        <v>2048</v>
      </c>
      <c r="K124">
        <v>2</v>
      </c>
      <c r="L124">
        <v>5</v>
      </c>
      <c r="M124">
        <v>1734</v>
      </c>
    </row>
    <row r="125" spans="1:13" x14ac:dyDescent="0.35">
      <c r="A125" t="s">
        <v>525</v>
      </c>
      <c r="B125" s="15">
        <v>44332</v>
      </c>
      <c r="C125">
        <v>5</v>
      </c>
      <c r="D125" t="s">
        <v>20</v>
      </c>
      <c r="E125" t="s">
        <v>27</v>
      </c>
      <c r="F125" t="s">
        <v>18</v>
      </c>
      <c r="G125" t="s">
        <v>2041</v>
      </c>
      <c r="H125">
        <v>289</v>
      </c>
      <c r="I125">
        <v>8</v>
      </c>
      <c r="J125" t="s">
        <v>2048</v>
      </c>
      <c r="K125">
        <v>2</v>
      </c>
      <c r="L125">
        <v>5</v>
      </c>
      <c r="M125">
        <v>2312</v>
      </c>
    </row>
    <row r="126" spans="1:13" x14ac:dyDescent="0.35">
      <c r="A126" t="s">
        <v>526</v>
      </c>
      <c r="B126" s="15">
        <v>44335</v>
      </c>
      <c r="C126">
        <v>4</v>
      </c>
      <c r="D126" t="s">
        <v>16</v>
      </c>
      <c r="E126" t="s">
        <v>27</v>
      </c>
      <c r="F126" t="s">
        <v>18</v>
      </c>
      <c r="G126" t="s">
        <v>2041</v>
      </c>
      <c r="H126">
        <v>289</v>
      </c>
      <c r="I126">
        <v>2</v>
      </c>
      <c r="J126" t="s">
        <v>2048</v>
      </c>
      <c r="K126">
        <v>2</v>
      </c>
      <c r="L126">
        <v>5</v>
      </c>
      <c r="M126">
        <v>578</v>
      </c>
    </row>
    <row r="127" spans="1:13" x14ac:dyDescent="0.35">
      <c r="A127" t="s">
        <v>528</v>
      </c>
      <c r="B127" s="15">
        <v>44337</v>
      </c>
      <c r="C127">
        <v>5</v>
      </c>
      <c r="D127" t="s">
        <v>20</v>
      </c>
      <c r="E127" t="s">
        <v>27</v>
      </c>
      <c r="F127" t="s">
        <v>18</v>
      </c>
      <c r="G127" t="s">
        <v>2041</v>
      </c>
      <c r="H127">
        <v>289</v>
      </c>
      <c r="I127">
        <v>4</v>
      </c>
      <c r="J127" t="s">
        <v>2048</v>
      </c>
      <c r="K127">
        <v>2</v>
      </c>
      <c r="L127">
        <v>5</v>
      </c>
      <c r="M127">
        <v>1156</v>
      </c>
    </row>
    <row r="128" spans="1:13" x14ac:dyDescent="0.35">
      <c r="A128" t="s">
        <v>529</v>
      </c>
      <c r="B128" s="15">
        <v>44339</v>
      </c>
      <c r="C128">
        <v>13</v>
      </c>
      <c r="D128" t="s">
        <v>32</v>
      </c>
      <c r="E128" t="s">
        <v>23</v>
      </c>
      <c r="F128" t="s">
        <v>24</v>
      </c>
      <c r="G128" t="s">
        <v>2041</v>
      </c>
      <c r="H128">
        <v>289</v>
      </c>
      <c r="I128">
        <v>8</v>
      </c>
      <c r="J128" t="s">
        <v>2048</v>
      </c>
      <c r="K128">
        <v>5</v>
      </c>
      <c r="L128">
        <v>5</v>
      </c>
      <c r="M128">
        <v>2312</v>
      </c>
    </row>
    <row r="129" spans="1:13" x14ac:dyDescent="0.35">
      <c r="A129" t="s">
        <v>532</v>
      </c>
      <c r="B129" s="15">
        <v>44341</v>
      </c>
      <c r="C129">
        <v>4</v>
      </c>
      <c r="D129" t="s">
        <v>16</v>
      </c>
      <c r="E129" t="s">
        <v>27</v>
      </c>
      <c r="F129" t="s">
        <v>18</v>
      </c>
      <c r="G129" t="s">
        <v>2041</v>
      </c>
      <c r="H129">
        <v>289</v>
      </c>
      <c r="I129">
        <v>4</v>
      </c>
      <c r="J129" t="s">
        <v>2048</v>
      </c>
      <c r="K129">
        <v>2</v>
      </c>
      <c r="L129">
        <v>5</v>
      </c>
      <c r="M129">
        <v>1156</v>
      </c>
    </row>
    <row r="130" spans="1:13" x14ac:dyDescent="0.35">
      <c r="A130" t="s">
        <v>535</v>
      </c>
      <c r="B130" s="15">
        <v>44342</v>
      </c>
      <c r="C130">
        <v>4</v>
      </c>
      <c r="D130" t="s">
        <v>16</v>
      </c>
      <c r="E130" t="s">
        <v>27</v>
      </c>
      <c r="F130" t="s">
        <v>18</v>
      </c>
      <c r="G130" t="s">
        <v>2041</v>
      </c>
      <c r="H130">
        <v>289</v>
      </c>
      <c r="I130">
        <v>1</v>
      </c>
      <c r="J130" t="s">
        <v>2048</v>
      </c>
      <c r="K130">
        <v>2</v>
      </c>
      <c r="L130">
        <v>5</v>
      </c>
      <c r="M130">
        <v>289</v>
      </c>
    </row>
    <row r="131" spans="1:13" x14ac:dyDescent="0.35">
      <c r="A131" t="s">
        <v>540</v>
      </c>
      <c r="B131" s="15">
        <v>44348</v>
      </c>
      <c r="C131">
        <v>4</v>
      </c>
      <c r="D131" t="s">
        <v>16</v>
      </c>
      <c r="E131" t="s">
        <v>27</v>
      </c>
      <c r="F131" t="s">
        <v>18</v>
      </c>
      <c r="G131" t="s">
        <v>2041</v>
      </c>
      <c r="H131">
        <v>289</v>
      </c>
      <c r="I131">
        <v>3</v>
      </c>
      <c r="J131" t="s">
        <v>2048</v>
      </c>
      <c r="K131">
        <v>2</v>
      </c>
      <c r="L131">
        <v>5</v>
      </c>
      <c r="M131">
        <v>867</v>
      </c>
    </row>
    <row r="132" spans="1:13" x14ac:dyDescent="0.35">
      <c r="A132" t="s">
        <v>542</v>
      </c>
      <c r="B132" s="15">
        <v>44350</v>
      </c>
      <c r="C132">
        <v>5</v>
      </c>
      <c r="D132" t="s">
        <v>20</v>
      </c>
      <c r="E132" t="s">
        <v>27</v>
      </c>
      <c r="F132" t="s">
        <v>18</v>
      </c>
      <c r="G132" t="s">
        <v>2041</v>
      </c>
      <c r="H132">
        <v>289</v>
      </c>
      <c r="I132">
        <v>3</v>
      </c>
      <c r="J132" t="s">
        <v>2048</v>
      </c>
      <c r="K132">
        <v>2</v>
      </c>
      <c r="L132">
        <v>5</v>
      </c>
      <c r="M132">
        <v>867</v>
      </c>
    </row>
    <row r="133" spans="1:13" x14ac:dyDescent="0.35">
      <c r="A133" t="s">
        <v>545</v>
      </c>
      <c r="B133" s="15">
        <v>44350</v>
      </c>
      <c r="C133">
        <v>1</v>
      </c>
      <c r="D133" t="s">
        <v>58</v>
      </c>
      <c r="E133" t="s">
        <v>27</v>
      </c>
      <c r="F133" t="s">
        <v>18</v>
      </c>
      <c r="G133" t="s">
        <v>2041</v>
      </c>
      <c r="H133">
        <v>289</v>
      </c>
      <c r="I133">
        <v>7</v>
      </c>
      <c r="J133" t="s">
        <v>2048</v>
      </c>
      <c r="K133">
        <v>2</v>
      </c>
      <c r="L133">
        <v>5</v>
      </c>
      <c r="M133">
        <v>2023</v>
      </c>
    </row>
    <row r="134" spans="1:13" x14ac:dyDescent="0.35">
      <c r="A134" t="s">
        <v>549</v>
      </c>
      <c r="B134" s="15">
        <v>44358</v>
      </c>
      <c r="C134">
        <v>2</v>
      </c>
      <c r="D134" t="s">
        <v>71</v>
      </c>
      <c r="E134" t="s">
        <v>27</v>
      </c>
      <c r="F134" t="s">
        <v>18</v>
      </c>
      <c r="G134" t="s">
        <v>2041</v>
      </c>
      <c r="H134">
        <v>289</v>
      </c>
      <c r="I134">
        <v>5</v>
      </c>
      <c r="J134" t="s">
        <v>2048</v>
      </c>
      <c r="K134">
        <v>2</v>
      </c>
      <c r="L134">
        <v>5</v>
      </c>
      <c r="M134">
        <v>1445</v>
      </c>
    </row>
    <row r="135" spans="1:13" x14ac:dyDescent="0.35">
      <c r="A135" t="s">
        <v>550</v>
      </c>
      <c r="B135" s="15">
        <v>44360</v>
      </c>
      <c r="C135">
        <v>2</v>
      </c>
      <c r="D135" t="s">
        <v>71</v>
      </c>
      <c r="E135" t="s">
        <v>27</v>
      </c>
      <c r="F135" t="s">
        <v>18</v>
      </c>
      <c r="G135" t="s">
        <v>2041</v>
      </c>
      <c r="H135">
        <v>289</v>
      </c>
      <c r="I135">
        <v>2</v>
      </c>
      <c r="J135" t="s">
        <v>2048</v>
      </c>
      <c r="K135">
        <v>2</v>
      </c>
      <c r="L135">
        <v>5</v>
      </c>
      <c r="M135">
        <v>578</v>
      </c>
    </row>
    <row r="136" spans="1:13" x14ac:dyDescent="0.35">
      <c r="A136" t="s">
        <v>552</v>
      </c>
      <c r="B136" s="15">
        <v>44361</v>
      </c>
      <c r="C136">
        <v>13</v>
      </c>
      <c r="D136" t="s">
        <v>32</v>
      </c>
      <c r="E136" t="s">
        <v>23</v>
      </c>
      <c r="F136" t="s">
        <v>24</v>
      </c>
      <c r="G136" t="s">
        <v>2041</v>
      </c>
      <c r="H136">
        <v>289</v>
      </c>
      <c r="I136">
        <v>3</v>
      </c>
      <c r="J136" t="s">
        <v>2048</v>
      </c>
      <c r="K136">
        <v>5</v>
      </c>
      <c r="L136">
        <v>5</v>
      </c>
      <c r="M136">
        <v>867</v>
      </c>
    </row>
    <row r="137" spans="1:13" x14ac:dyDescent="0.35">
      <c r="A137" t="s">
        <v>554</v>
      </c>
      <c r="B137" s="15">
        <v>44365</v>
      </c>
      <c r="C137">
        <v>3</v>
      </c>
      <c r="D137" t="s">
        <v>26</v>
      </c>
      <c r="E137" t="s">
        <v>27</v>
      </c>
      <c r="F137" t="s">
        <v>18</v>
      </c>
      <c r="G137" t="s">
        <v>2041</v>
      </c>
      <c r="H137">
        <v>289</v>
      </c>
      <c r="I137">
        <v>3</v>
      </c>
      <c r="J137" t="s">
        <v>2048</v>
      </c>
      <c r="K137">
        <v>2</v>
      </c>
      <c r="L137">
        <v>5</v>
      </c>
      <c r="M137">
        <v>867</v>
      </c>
    </row>
    <row r="138" spans="1:13" x14ac:dyDescent="0.35">
      <c r="A138" t="s">
        <v>555</v>
      </c>
      <c r="B138" s="15">
        <v>44365</v>
      </c>
      <c r="C138">
        <v>3</v>
      </c>
      <c r="D138" t="s">
        <v>26</v>
      </c>
      <c r="E138" t="s">
        <v>27</v>
      </c>
      <c r="F138" t="s">
        <v>18</v>
      </c>
      <c r="G138" t="s">
        <v>2041</v>
      </c>
      <c r="H138">
        <v>289</v>
      </c>
      <c r="I138">
        <v>1</v>
      </c>
      <c r="J138" t="s">
        <v>2048</v>
      </c>
      <c r="K138">
        <v>2</v>
      </c>
      <c r="L138">
        <v>5</v>
      </c>
      <c r="M138">
        <v>289</v>
      </c>
    </row>
    <row r="139" spans="1:13" x14ac:dyDescent="0.35">
      <c r="A139" t="s">
        <v>557</v>
      </c>
      <c r="B139" s="15">
        <v>44372</v>
      </c>
      <c r="C139">
        <v>4</v>
      </c>
      <c r="D139" t="s">
        <v>16</v>
      </c>
      <c r="E139" t="s">
        <v>27</v>
      </c>
      <c r="F139" t="s">
        <v>18</v>
      </c>
      <c r="G139" t="s">
        <v>2041</v>
      </c>
      <c r="H139">
        <v>289</v>
      </c>
      <c r="I139">
        <v>3</v>
      </c>
      <c r="J139" t="s">
        <v>2048</v>
      </c>
      <c r="K139">
        <v>2</v>
      </c>
      <c r="L139">
        <v>5</v>
      </c>
      <c r="M139">
        <v>867</v>
      </c>
    </row>
    <row r="140" spans="1:13" x14ac:dyDescent="0.35">
      <c r="A140" t="s">
        <v>559</v>
      </c>
      <c r="B140" s="15">
        <v>44373</v>
      </c>
      <c r="C140">
        <v>2</v>
      </c>
      <c r="D140" t="s">
        <v>71</v>
      </c>
      <c r="E140" t="s">
        <v>27</v>
      </c>
      <c r="F140" t="s">
        <v>18</v>
      </c>
      <c r="G140" t="s">
        <v>2041</v>
      </c>
      <c r="H140">
        <v>289</v>
      </c>
      <c r="I140">
        <v>1</v>
      </c>
      <c r="J140" t="s">
        <v>2048</v>
      </c>
      <c r="K140">
        <v>2</v>
      </c>
      <c r="L140">
        <v>5</v>
      </c>
      <c r="M140">
        <v>289</v>
      </c>
    </row>
    <row r="141" spans="1:13" x14ac:dyDescent="0.35">
      <c r="A141" t="s">
        <v>561</v>
      </c>
      <c r="B141" s="15">
        <v>44375</v>
      </c>
      <c r="C141">
        <v>11</v>
      </c>
      <c r="D141" t="s">
        <v>112</v>
      </c>
      <c r="E141" t="s">
        <v>23</v>
      </c>
      <c r="F141" t="s">
        <v>24</v>
      </c>
      <c r="G141" t="s">
        <v>2041</v>
      </c>
      <c r="H141">
        <v>289</v>
      </c>
      <c r="I141">
        <v>7</v>
      </c>
      <c r="J141" t="s">
        <v>2048</v>
      </c>
      <c r="K141">
        <v>5</v>
      </c>
      <c r="L141">
        <v>5</v>
      </c>
      <c r="M141">
        <v>2023</v>
      </c>
    </row>
    <row r="142" spans="1:13" x14ac:dyDescent="0.35">
      <c r="A142" t="s">
        <v>562</v>
      </c>
      <c r="B142" s="15">
        <v>44375</v>
      </c>
      <c r="C142">
        <v>1</v>
      </c>
      <c r="D142" t="s">
        <v>58</v>
      </c>
      <c r="E142" t="s">
        <v>27</v>
      </c>
      <c r="F142" t="s">
        <v>18</v>
      </c>
      <c r="G142" t="s">
        <v>2041</v>
      </c>
      <c r="H142">
        <v>289</v>
      </c>
      <c r="I142">
        <v>8</v>
      </c>
      <c r="J142" t="s">
        <v>2048</v>
      </c>
      <c r="K142">
        <v>2</v>
      </c>
      <c r="L142">
        <v>5</v>
      </c>
      <c r="M142">
        <v>2312</v>
      </c>
    </row>
    <row r="143" spans="1:13" x14ac:dyDescent="0.35">
      <c r="A143" t="s">
        <v>563</v>
      </c>
      <c r="B143" s="15">
        <v>44377</v>
      </c>
      <c r="C143">
        <v>12</v>
      </c>
      <c r="D143" t="s">
        <v>22</v>
      </c>
      <c r="E143" t="s">
        <v>23</v>
      </c>
      <c r="F143" t="s">
        <v>24</v>
      </c>
      <c r="G143" t="s">
        <v>2041</v>
      </c>
      <c r="H143">
        <v>289</v>
      </c>
      <c r="I143">
        <v>3</v>
      </c>
      <c r="J143" t="s">
        <v>2048</v>
      </c>
      <c r="K143">
        <v>5</v>
      </c>
      <c r="L143">
        <v>5</v>
      </c>
      <c r="M143">
        <v>867</v>
      </c>
    </row>
    <row r="144" spans="1:13" x14ac:dyDescent="0.35">
      <c r="A144" t="s">
        <v>570</v>
      </c>
      <c r="B144" s="15">
        <v>44393</v>
      </c>
      <c r="C144">
        <v>13</v>
      </c>
      <c r="D144" t="s">
        <v>32</v>
      </c>
      <c r="E144" t="s">
        <v>23</v>
      </c>
      <c r="F144" t="s">
        <v>24</v>
      </c>
      <c r="G144" t="s">
        <v>2041</v>
      </c>
      <c r="H144">
        <v>289</v>
      </c>
      <c r="I144">
        <v>3</v>
      </c>
      <c r="J144" t="s">
        <v>2048</v>
      </c>
      <c r="K144">
        <v>5</v>
      </c>
      <c r="L144">
        <v>5</v>
      </c>
      <c r="M144">
        <v>867</v>
      </c>
    </row>
    <row r="145" spans="1:13" x14ac:dyDescent="0.35">
      <c r="A145" t="s">
        <v>582</v>
      </c>
      <c r="B145" s="15">
        <v>44410</v>
      </c>
      <c r="C145">
        <v>15</v>
      </c>
      <c r="D145" t="s">
        <v>46</v>
      </c>
      <c r="E145" t="s">
        <v>23</v>
      </c>
      <c r="F145" t="s">
        <v>24</v>
      </c>
      <c r="G145" t="s">
        <v>2041</v>
      </c>
      <c r="H145">
        <v>289</v>
      </c>
      <c r="I145">
        <v>2</v>
      </c>
      <c r="J145" t="s">
        <v>2048</v>
      </c>
      <c r="K145">
        <v>5</v>
      </c>
      <c r="L145">
        <v>5</v>
      </c>
      <c r="M145">
        <v>578</v>
      </c>
    </row>
    <row r="146" spans="1:13" x14ac:dyDescent="0.35">
      <c r="A146" t="s">
        <v>584</v>
      </c>
      <c r="B146" s="15">
        <v>44411</v>
      </c>
      <c r="C146">
        <v>15</v>
      </c>
      <c r="D146" t="s">
        <v>46</v>
      </c>
      <c r="E146" t="s">
        <v>23</v>
      </c>
      <c r="F146" t="s">
        <v>24</v>
      </c>
      <c r="G146" t="s">
        <v>2041</v>
      </c>
      <c r="H146">
        <v>289</v>
      </c>
      <c r="I146">
        <v>6</v>
      </c>
      <c r="J146" t="s">
        <v>2048</v>
      </c>
      <c r="K146">
        <v>5</v>
      </c>
      <c r="L146">
        <v>5</v>
      </c>
      <c r="M146">
        <v>1734</v>
      </c>
    </row>
    <row r="147" spans="1:13" x14ac:dyDescent="0.35">
      <c r="A147" t="s">
        <v>585</v>
      </c>
      <c r="B147" s="15">
        <v>44411</v>
      </c>
      <c r="C147">
        <v>14</v>
      </c>
      <c r="D147" t="s">
        <v>62</v>
      </c>
      <c r="E147" t="s">
        <v>23</v>
      </c>
      <c r="F147" t="s">
        <v>24</v>
      </c>
      <c r="G147" t="s">
        <v>2041</v>
      </c>
      <c r="H147">
        <v>289</v>
      </c>
      <c r="I147">
        <v>0</v>
      </c>
      <c r="J147" t="s">
        <v>2048</v>
      </c>
      <c r="K147">
        <v>5</v>
      </c>
      <c r="L147">
        <v>5</v>
      </c>
      <c r="M147">
        <v>0</v>
      </c>
    </row>
    <row r="148" spans="1:13" x14ac:dyDescent="0.35">
      <c r="A148" t="s">
        <v>587</v>
      </c>
      <c r="B148" s="15">
        <v>44411</v>
      </c>
      <c r="C148">
        <v>13</v>
      </c>
      <c r="D148" t="s">
        <v>32</v>
      </c>
      <c r="E148" t="s">
        <v>23</v>
      </c>
      <c r="F148" t="s">
        <v>24</v>
      </c>
      <c r="G148" t="s">
        <v>2041</v>
      </c>
      <c r="H148">
        <v>289</v>
      </c>
      <c r="I148">
        <v>8</v>
      </c>
      <c r="J148" t="s">
        <v>2048</v>
      </c>
      <c r="K148">
        <v>5</v>
      </c>
      <c r="L148">
        <v>5</v>
      </c>
      <c r="M148">
        <v>2312</v>
      </c>
    </row>
    <row r="149" spans="1:13" x14ac:dyDescent="0.35">
      <c r="A149" t="s">
        <v>594</v>
      </c>
      <c r="B149" s="15">
        <v>44418</v>
      </c>
      <c r="C149">
        <v>1</v>
      </c>
      <c r="D149" t="s">
        <v>58</v>
      </c>
      <c r="E149" t="s">
        <v>27</v>
      </c>
      <c r="F149" t="s">
        <v>18</v>
      </c>
      <c r="G149" t="s">
        <v>2041</v>
      </c>
      <c r="H149">
        <v>289</v>
      </c>
      <c r="I149">
        <v>6</v>
      </c>
      <c r="J149" t="s">
        <v>2048</v>
      </c>
      <c r="K149">
        <v>2</v>
      </c>
      <c r="L149">
        <v>5</v>
      </c>
      <c r="M149">
        <v>1734</v>
      </c>
    </row>
    <row r="150" spans="1:13" x14ac:dyDescent="0.35">
      <c r="A150" t="s">
        <v>596</v>
      </c>
      <c r="B150" s="15">
        <v>44422</v>
      </c>
      <c r="C150">
        <v>1</v>
      </c>
      <c r="D150" t="s">
        <v>58</v>
      </c>
      <c r="E150" t="s">
        <v>27</v>
      </c>
      <c r="F150" t="s">
        <v>18</v>
      </c>
      <c r="G150" t="s">
        <v>2041</v>
      </c>
      <c r="H150">
        <v>289</v>
      </c>
      <c r="I150">
        <v>7</v>
      </c>
      <c r="J150" t="s">
        <v>2048</v>
      </c>
      <c r="K150">
        <v>2</v>
      </c>
      <c r="L150">
        <v>5</v>
      </c>
      <c r="M150">
        <v>2023</v>
      </c>
    </row>
    <row r="151" spans="1:13" x14ac:dyDescent="0.35">
      <c r="A151" t="s">
        <v>601</v>
      </c>
      <c r="B151" s="15">
        <v>44428</v>
      </c>
      <c r="C151">
        <v>3</v>
      </c>
      <c r="D151" t="s">
        <v>26</v>
      </c>
      <c r="E151" t="s">
        <v>27</v>
      </c>
      <c r="F151" t="s">
        <v>18</v>
      </c>
      <c r="G151" t="s">
        <v>2041</v>
      </c>
      <c r="H151">
        <v>289</v>
      </c>
      <c r="I151">
        <v>1</v>
      </c>
      <c r="J151" t="s">
        <v>2048</v>
      </c>
      <c r="K151">
        <v>2</v>
      </c>
      <c r="L151">
        <v>5</v>
      </c>
      <c r="M151">
        <v>289</v>
      </c>
    </row>
    <row r="152" spans="1:13" x14ac:dyDescent="0.35">
      <c r="A152" t="s">
        <v>607</v>
      </c>
      <c r="B152" s="15">
        <v>44437</v>
      </c>
      <c r="C152">
        <v>4</v>
      </c>
      <c r="D152" t="s">
        <v>16</v>
      </c>
      <c r="E152" t="s">
        <v>27</v>
      </c>
      <c r="F152" t="s">
        <v>18</v>
      </c>
      <c r="G152" t="s">
        <v>2041</v>
      </c>
      <c r="H152">
        <v>289</v>
      </c>
      <c r="I152">
        <v>6</v>
      </c>
      <c r="J152" t="s">
        <v>2048</v>
      </c>
      <c r="K152">
        <v>2</v>
      </c>
      <c r="L152">
        <v>5</v>
      </c>
      <c r="M152">
        <v>1734</v>
      </c>
    </row>
    <row r="153" spans="1:13" x14ac:dyDescent="0.35">
      <c r="A153" t="s">
        <v>613</v>
      </c>
      <c r="B153" s="15">
        <v>44453</v>
      </c>
      <c r="C153">
        <v>3</v>
      </c>
      <c r="D153" t="s">
        <v>26</v>
      </c>
      <c r="E153" t="s">
        <v>27</v>
      </c>
      <c r="F153" t="s">
        <v>18</v>
      </c>
      <c r="G153" t="s">
        <v>2041</v>
      </c>
      <c r="H153">
        <v>289</v>
      </c>
      <c r="I153">
        <v>1</v>
      </c>
      <c r="J153" t="s">
        <v>2048</v>
      </c>
      <c r="K153">
        <v>2</v>
      </c>
      <c r="L153">
        <v>5</v>
      </c>
      <c r="M153">
        <v>289</v>
      </c>
    </row>
    <row r="154" spans="1:13" x14ac:dyDescent="0.35">
      <c r="A154" t="s">
        <v>616</v>
      </c>
      <c r="B154" s="15">
        <v>44460</v>
      </c>
      <c r="C154">
        <v>11</v>
      </c>
      <c r="D154" t="s">
        <v>112</v>
      </c>
      <c r="E154" t="s">
        <v>23</v>
      </c>
      <c r="F154" t="s">
        <v>24</v>
      </c>
      <c r="G154" t="s">
        <v>2041</v>
      </c>
      <c r="H154">
        <v>289</v>
      </c>
      <c r="I154">
        <v>6</v>
      </c>
      <c r="J154" t="s">
        <v>2048</v>
      </c>
      <c r="K154">
        <v>5</v>
      </c>
      <c r="L154">
        <v>5</v>
      </c>
      <c r="M154">
        <v>1734</v>
      </c>
    </row>
    <row r="155" spans="1:13" x14ac:dyDescent="0.35">
      <c r="A155" t="s">
        <v>617</v>
      </c>
      <c r="B155" s="15">
        <v>44461</v>
      </c>
      <c r="C155">
        <v>15</v>
      </c>
      <c r="D155" t="s">
        <v>46</v>
      </c>
      <c r="E155" t="s">
        <v>23</v>
      </c>
      <c r="F155" t="s">
        <v>24</v>
      </c>
      <c r="G155" t="s">
        <v>2041</v>
      </c>
      <c r="H155">
        <v>289</v>
      </c>
      <c r="I155">
        <v>3</v>
      </c>
      <c r="J155" t="s">
        <v>2048</v>
      </c>
      <c r="K155">
        <v>5</v>
      </c>
      <c r="L155">
        <v>5</v>
      </c>
      <c r="M155">
        <v>867</v>
      </c>
    </row>
    <row r="156" spans="1:13" x14ac:dyDescent="0.35">
      <c r="A156" t="s">
        <v>623</v>
      </c>
      <c r="B156" s="15">
        <v>44464</v>
      </c>
      <c r="C156">
        <v>3</v>
      </c>
      <c r="D156" t="s">
        <v>26</v>
      </c>
      <c r="E156" t="s">
        <v>27</v>
      </c>
      <c r="F156" t="s">
        <v>18</v>
      </c>
      <c r="G156" t="s">
        <v>2041</v>
      </c>
      <c r="H156">
        <v>289</v>
      </c>
      <c r="I156">
        <v>4</v>
      </c>
      <c r="J156" t="s">
        <v>2048</v>
      </c>
      <c r="K156">
        <v>2</v>
      </c>
      <c r="L156">
        <v>5</v>
      </c>
      <c r="M156">
        <v>1156</v>
      </c>
    </row>
    <row r="157" spans="1:13" x14ac:dyDescent="0.35">
      <c r="A157" t="s">
        <v>624</v>
      </c>
      <c r="B157" s="15">
        <v>44468</v>
      </c>
      <c r="C157">
        <v>3</v>
      </c>
      <c r="D157" t="s">
        <v>26</v>
      </c>
      <c r="E157" t="s">
        <v>27</v>
      </c>
      <c r="F157" t="s">
        <v>18</v>
      </c>
      <c r="G157" t="s">
        <v>2041</v>
      </c>
      <c r="H157">
        <v>289</v>
      </c>
      <c r="I157">
        <v>8</v>
      </c>
      <c r="J157" t="s">
        <v>2048</v>
      </c>
      <c r="K157">
        <v>2</v>
      </c>
      <c r="L157">
        <v>5</v>
      </c>
      <c r="M157">
        <v>2312</v>
      </c>
    </row>
    <row r="158" spans="1:13" x14ac:dyDescent="0.35">
      <c r="A158" t="s">
        <v>626</v>
      </c>
      <c r="B158" s="15">
        <v>44469</v>
      </c>
      <c r="C158">
        <v>11</v>
      </c>
      <c r="D158" t="s">
        <v>112</v>
      </c>
      <c r="E158" t="s">
        <v>23</v>
      </c>
      <c r="F158" t="s">
        <v>24</v>
      </c>
      <c r="G158" t="s">
        <v>2041</v>
      </c>
      <c r="H158">
        <v>289</v>
      </c>
      <c r="I158">
        <v>1</v>
      </c>
      <c r="J158" t="s">
        <v>2048</v>
      </c>
      <c r="K158">
        <v>5</v>
      </c>
      <c r="L158">
        <v>5</v>
      </c>
      <c r="M158">
        <v>289</v>
      </c>
    </row>
    <row r="159" spans="1:13" x14ac:dyDescent="0.35">
      <c r="A159" t="s">
        <v>632</v>
      </c>
      <c r="B159" s="15">
        <v>44480</v>
      </c>
      <c r="C159">
        <v>13</v>
      </c>
      <c r="D159" t="s">
        <v>32</v>
      </c>
      <c r="E159" t="s">
        <v>23</v>
      </c>
      <c r="F159" t="s">
        <v>24</v>
      </c>
      <c r="G159" t="s">
        <v>2041</v>
      </c>
      <c r="H159">
        <v>289</v>
      </c>
      <c r="I159">
        <v>7</v>
      </c>
      <c r="J159" t="s">
        <v>2048</v>
      </c>
      <c r="K159">
        <v>5</v>
      </c>
      <c r="L159">
        <v>5</v>
      </c>
      <c r="M159">
        <v>2023</v>
      </c>
    </row>
    <row r="160" spans="1:13" x14ac:dyDescent="0.35">
      <c r="A160" t="s">
        <v>634</v>
      </c>
      <c r="B160" s="15">
        <v>44482</v>
      </c>
      <c r="C160">
        <v>13</v>
      </c>
      <c r="D160" t="s">
        <v>32</v>
      </c>
      <c r="E160" t="s">
        <v>23</v>
      </c>
      <c r="F160" t="s">
        <v>24</v>
      </c>
      <c r="G160" t="s">
        <v>2041</v>
      </c>
      <c r="H160">
        <v>289</v>
      </c>
      <c r="I160">
        <v>8</v>
      </c>
      <c r="J160" t="s">
        <v>2048</v>
      </c>
      <c r="K160">
        <v>5</v>
      </c>
      <c r="L160">
        <v>5</v>
      </c>
      <c r="M160">
        <v>2312</v>
      </c>
    </row>
    <row r="161" spans="1:13" x14ac:dyDescent="0.35">
      <c r="A161" t="s">
        <v>637</v>
      </c>
      <c r="B161" s="15">
        <v>44485</v>
      </c>
      <c r="C161">
        <v>11</v>
      </c>
      <c r="D161" t="s">
        <v>112</v>
      </c>
      <c r="E161" t="s">
        <v>23</v>
      </c>
      <c r="F161" t="s">
        <v>24</v>
      </c>
      <c r="G161" t="s">
        <v>2041</v>
      </c>
      <c r="H161">
        <v>289</v>
      </c>
      <c r="I161">
        <v>9</v>
      </c>
      <c r="J161" t="s">
        <v>2048</v>
      </c>
      <c r="K161">
        <v>5</v>
      </c>
      <c r="L161">
        <v>5</v>
      </c>
      <c r="M161">
        <v>2601</v>
      </c>
    </row>
    <row r="162" spans="1:13" x14ac:dyDescent="0.35">
      <c r="A162" t="s">
        <v>639</v>
      </c>
      <c r="B162" s="15">
        <v>44491</v>
      </c>
      <c r="C162">
        <v>1</v>
      </c>
      <c r="D162" t="s">
        <v>58</v>
      </c>
      <c r="E162" t="s">
        <v>27</v>
      </c>
      <c r="F162" t="s">
        <v>18</v>
      </c>
      <c r="G162" t="s">
        <v>2041</v>
      </c>
      <c r="H162">
        <v>289</v>
      </c>
      <c r="I162">
        <v>7</v>
      </c>
      <c r="J162" t="s">
        <v>2048</v>
      </c>
      <c r="K162">
        <v>2</v>
      </c>
      <c r="L162">
        <v>5</v>
      </c>
      <c r="M162">
        <v>2023</v>
      </c>
    </row>
    <row r="163" spans="1:13" x14ac:dyDescent="0.35">
      <c r="A163" t="s">
        <v>643</v>
      </c>
      <c r="B163" s="15">
        <v>44515</v>
      </c>
      <c r="C163">
        <v>15</v>
      </c>
      <c r="D163" t="s">
        <v>46</v>
      </c>
      <c r="E163" t="s">
        <v>23</v>
      </c>
      <c r="F163" t="s">
        <v>24</v>
      </c>
      <c r="G163" t="s">
        <v>2041</v>
      </c>
      <c r="H163">
        <v>289</v>
      </c>
      <c r="I163">
        <v>7</v>
      </c>
      <c r="J163" t="s">
        <v>2048</v>
      </c>
      <c r="K163">
        <v>5</v>
      </c>
      <c r="L163">
        <v>5</v>
      </c>
      <c r="M163">
        <v>2023</v>
      </c>
    </row>
    <row r="164" spans="1:13" x14ac:dyDescent="0.35">
      <c r="A164" t="s">
        <v>644</v>
      </c>
      <c r="B164" s="15">
        <v>44516</v>
      </c>
      <c r="C164">
        <v>15</v>
      </c>
      <c r="D164" t="s">
        <v>46</v>
      </c>
      <c r="E164" t="s">
        <v>23</v>
      </c>
      <c r="F164" t="s">
        <v>24</v>
      </c>
      <c r="G164" t="s">
        <v>2041</v>
      </c>
      <c r="H164">
        <v>289</v>
      </c>
      <c r="I164">
        <v>1</v>
      </c>
      <c r="J164" t="s">
        <v>2048</v>
      </c>
      <c r="K164">
        <v>5</v>
      </c>
      <c r="L164">
        <v>5</v>
      </c>
      <c r="M164">
        <v>289</v>
      </c>
    </row>
    <row r="165" spans="1:13" x14ac:dyDescent="0.35">
      <c r="A165" t="s">
        <v>646</v>
      </c>
      <c r="B165" s="15">
        <v>44517</v>
      </c>
      <c r="C165">
        <v>3</v>
      </c>
      <c r="D165" t="s">
        <v>26</v>
      </c>
      <c r="E165" t="s">
        <v>27</v>
      </c>
      <c r="F165" t="s">
        <v>18</v>
      </c>
      <c r="G165" t="s">
        <v>2041</v>
      </c>
      <c r="H165">
        <v>289</v>
      </c>
      <c r="I165">
        <v>4</v>
      </c>
      <c r="J165" t="s">
        <v>2048</v>
      </c>
      <c r="K165">
        <v>2</v>
      </c>
      <c r="L165">
        <v>5</v>
      </c>
      <c r="M165">
        <v>1156</v>
      </c>
    </row>
    <row r="166" spans="1:13" x14ac:dyDescent="0.35">
      <c r="A166" t="s">
        <v>648</v>
      </c>
      <c r="B166" s="15">
        <v>44523</v>
      </c>
      <c r="C166">
        <v>12</v>
      </c>
      <c r="D166" t="s">
        <v>22</v>
      </c>
      <c r="E166" t="s">
        <v>23</v>
      </c>
      <c r="F166" t="s">
        <v>24</v>
      </c>
      <c r="G166" t="s">
        <v>2041</v>
      </c>
      <c r="H166">
        <v>289</v>
      </c>
      <c r="I166">
        <v>6</v>
      </c>
      <c r="J166" t="s">
        <v>2048</v>
      </c>
      <c r="K166">
        <v>5</v>
      </c>
      <c r="L166">
        <v>5</v>
      </c>
      <c r="M166">
        <v>1734</v>
      </c>
    </row>
    <row r="167" spans="1:13" x14ac:dyDescent="0.35">
      <c r="A167" t="s">
        <v>653</v>
      </c>
      <c r="B167" s="15">
        <v>44528</v>
      </c>
      <c r="C167">
        <v>11</v>
      </c>
      <c r="D167" t="s">
        <v>112</v>
      </c>
      <c r="E167" t="s">
        <v>23</v>
      </c>
      <c r="F167" t="s">
        <v>24</v>
      </c>
      <c r="G167" t="s">
        <v>2041</v>
      </c>
      <c r="H167">
        <v>289</v>
      </c>
      <c r="I167">
        <v>8</v>
      </c>
      <c r="J167" t="s">
        <v>2048</v>
      </c>
      <c r="K167">
        <v>5</v>
      </c>
      <c r="L167">
        <v>5</v>
      </c>
      <c r="M167">
        <v>2312</v>
      </c>
    </row>
    <row r="168" spans="1:13" x14ac:dyDescent="0.35">
      <c r="A168" t="s">
        <v>657</v>
      </c>
      <c r="B168" s="15">
        <v>44533</v>
      </c>
      <c r="C168">
        <v>1</v>
      </c>
      <c r="D168" t="s">
        <v>58</v>
      </c>
      <c r="E168" t="s">
        <v>27</v>
      </c>
      <c r="F168" t="s">
        <v>18</v>
      </c>
      <c r="G168" t="s">
        <v>2041</v>
      </c>
      <c r="H168">
        <v>289</v>
      </c>
      <c r="I168">
        <v>4</v>
      </c>
      <c r="J168" t="s">
        <v>2048</v>
      </c>
      <c r="K168">
        <v>2</v>
      </c>
      <c r="L168">
        <v>5</v>
      </c>
      <c r="M168">
        <v>1156</v>
      </c>
    </row>
    <row r="169" spans="1:13" x14ac:dyDescent="0.35">
      <c r="A169" t="s">
        <v>661</v>
      </c>
      <c r="B169" s="15">
        <v>44540</v>
      </c>
      <c r="C169">
        <v>11</v>
      </c>
      <c r="D169" t="s">
        <v>112</v>
      </c>
      <c r="E169" t="s">
        <v>23</v>
      </c>
      <c r="F169" t="s">
        <v>24</v>
      </c>
      <c r="G169" t="s">
        <v>2041</v>
      </c>
      <c r="H169">
        <v>289</v>
      </c>
      <c r="I169">
        <v>9</v>
      </c>
      <c r="J169" t="s">
        <v>2048</v>
      </c>
      <c r="K169">
        <v>5</v>
      </c>
      <c r="L169">
        <v>5</v>
      </c>
      <c r="M169">
        <v>2601</v>
      </c>
    </row>
    <row r="170" spans="1:13" x14ac:dyDescent="0.35">
      <c r="A170" t="s">
        <v>662</v>
      </c>
      <c r="B170" s="15">
        <v>44541</v>
      </c>
      <c r="C170">
        <v>13</v>
      </c>
      <c r="D170" t="s">
        <v>32</v>
      </c>
      <c r="E170" t="s">
        <v>23</v>
      </c>
      <c r="F170" t="s">
        <v>24</v>
      </c>
      <c r="G170" t="s">
        <v>2041</v>
      </c>
      <c r="H170">
        <v>289</v>
      </c>
      <c r="I170">
        <v>8</v>
      </c>
      <c r="J170" t="s">
        <v>2048</v>
      </c>
      <c r="K170">
        <v>5</v>
      </c>
      <c r="L170">
        <v>5</v>
      </c>
      <c r="M170">
        <v>2312</v>
      </c>
    </row>
    <row r="171" spans="1:13" x14ac:dyDescent="0.35">
      <c r="A171" t="s">
        <v>664</v>
      </c>
      <c r="B171" s="15">
        <v>44542</v>
      </c>
      <c r="C171">
        <v>14</v>
      </c>
      <c r="D171" t="s">
        <v>62</v>
      </c>
      <c r="E171" t="s">
        <v>23</v>
      </c>
      <c r="F171" t="s">
        <v>24</v>
      </c>
      <c r="G171" t="s">
        <v>2041</v>
      </c>
      <c r="H171">
        <v>289</v>
      </c>
      <c r="I171">
        <v>5</v>
      </c>
      <c r="J171" t="s">
        <v>2048</v>
      </c>
      <c r="K171">
        <v>5</v>
      </c>
      <c r="L171">
        <v>5</v>
      </c>
      <c r="M171">
        <v>1445</v>
      </c>
    </row>
    <row r="172" spans="1:13" x14ac:dyDescent="0.35">
      <c r="A172" t="s">
        <v>665</v>
      </c>
      <c r="B172" s="15">
        <v>44543</v>
      </c>
      <c r="C172">
        <v>13</v>
      </c>
      <c r="D172" t="s">
        <v>32</v>
      </c>
      <c r="E172" t="s">
        <v>23</v>
      </c>
      <c r="F172" t="s">
        <v>24</v>
      </c>
      <c r="G172" t="s">
        <v>2041</v>
      </c>
      <c r="H172">
        <v>289</v>
      </c>
      <c r="I172">
        <v>5</v>
      </c>
      <c r="J172" t="s">
        <v>2048</v>
      </c>
      <c r="K172">
        <v>5</v>
      </c>
      <c r="L172">
        <v>5</v>
      </c>
      <c r="M172">
        <v>1445</v>
      </c>
    </row>
    <row r="173" spans="1:13" x14ac:dyDescent="0.35">
      <c r="A173" t="s">
        <v>672</v>
      </c>
      <c r="B173" s="15">
        <v>44553</v>
      </c>
      <c r="C173">
        <v>11</v>
      </c>
      <c r="D173" t="s">
        <v>112</v>
      </c>
      <c r="E173" t="s">
        <v>23</v>
      </c>
      <c r="F173" t="s">
        <v>24</v>
      </c>
      <c r="G173" t="s">
        <v>2041</v>
      </c>
      <c r="H173">
        <v>289</v>
      </c>
      <c r="I173">
        <v>9</v>
      </c>
      <c r="J173" t="s">
        <v>2048</v>
      </c>
      <c r="K173">
        <v>5</v>
      </c>
      <c r="L173">
        <v>5</v>
      </c>
      <c r="M173">
        <v>2601</v>
      </c>
    </row>
    <row r="174" spans="1:13" x14ac:dyDescent="0.35">
      <c r="A174" t="s">
        <v>674</v>
      </c>
      <c r="B174" s="15">
        <v>44555</v>
      </c>
      <c r="C174">
        <v>3</v>
      </c>
      <c r="D174" t="s">
        <v>26</v>
      </c>
      <c r="E174" t="s">
        <v>27</v>
      </c>
      <c r="F174" t="s">
        <v>18</v>
      </c>
      <c r="G174" t="s">
        <v>2041</v>
      </c>
      <c r="H174">
        <v>289</v>
      </c>
      <c r="I174">
        <v>6</v>
      </c>
      <c r="J174" t="s">
        <v>2048</v>
      </c>
      <c r="K174">
        <v>2</v>
      </c>
      <c r="L174">
        <v>5</v>
      </c>
      <c r="M174">
        <v>1734</v>
      </c>
    </row>
    <row r="175" spans="1:13" x14ac:dyDescent="0.35">
      <c r="A175" t="s">
        <v>675</v>
      </c>
      <c r="B175" s="15">
        <v>44556</v>
      </c>
      <c r="C175">
        <v>11</v>
      </c>
      <c r="D175" t="s">
        <v>112</v>
      </c>
      <c r="E175" t="s">
        <v>23</v>
      </c>
      <c r="F175" t="s">
        <v>24</v>
      </c>
      <c r="G175" t="s">
        <v>2041</v>
      </c>
      <c r="H175">
        <v>289</v>
      </c>
      <c r="I175">
        <v>2</v>
      </c>
      <c r="J175" t="s">
        <v>2048</v>
      </c>
      <c r="K175">
        <v>5</v>
      </c>
      <c r="L175">
        <v>5</v>
      </c>
      <c r="M175">
        <v>578</v>
      </c>
    </row>
    <row r="176" spans="1:13" x14ac:dyDescent="0.35">
      <c r="A176" t="s">
        <v>676</v>
      </c>
      <c r="B176" s="15">
        <v>44564</v>
      </c>
      <c r="C176">
        <v>1</v>
      </c>
      <c r="D176" t="s">
        <v>58</v>
      </c>
      <c r="E176" t="s">
        <v>27</v>
      </c>
      <c r="F176" t="s">
        <v>18</v>
      </c>
      <c r="G176" t="s">
        <v>2041</v>
      </c>
      <c r="H176">
        <v>289</v>
      </c>
      <c r="I176">
        <v>4</v>
      </c>
      <c r="J176" t="s">
        <v>2048</v>
      </c>
      <c r="K176">
        <v>2</v>
      </c>
      <c r="L176">
        <v>5</v>
      </c>
      <c r="M176">
        <v>1156</v>
      </c>
    </row>
    <row r="177" spans="1:13" x14ac:dyDescent="0.35">
      <c r="A177" t="s">
        <v>686</v>
      </c>
      <c r="B177" s="15">
        <v>44583</v>
      </c>
      <c r="C177">
        <v>2</v>
      </c>
      <c r="D177" t="s">
        <v>71</v>
      </c>
      <c r="E177" t="s">
        <v>27</v>
      </c>
      <c r="F177" t="s">
        <v>18</v>
      </c>
      <c r="G177" t="s">
        <v>2041</v>
      </c>
      <c r="H177">
        <v>289</v>
      </c>
      <c r="I177">
        <v>5</v>
      </c>
      <c r="J177" t="s">
        <v>2048</v>
      </c>
      <c r="K177">
        <v>2</v>
      </c>
      <c r="L177">
        <v>5</v>
      </c>
      <c r="M177">
        <v>1445</v>
      </c>
    </row>
    <row r="178" spans="1:13" x14ac:dyDescent="0.35">
      <c r="A178" t="s">
        <v>695</v>
      </c>
      <c r="B178" s="15">
        <v>44597</v>
      </c>
      <c r="C178">
        <v>3</v>
      </c>
      <c r="D178" t="s">
        <v>26</v>
      </c>
      <c r="E178" t="s">
        <v>27</v>
      </c>
      <c r="F178" t="s">
        <v>18</v>
      </c>
      <c r="G178" t="s">
        <v>2041</v>
      </c>
      <c r="H178">
        <v>289</v>
      </c>
      <c r="I178">
        <v>9</v>
      </c>
      <c r="J178" t="s">
        <v>2048</v>
      </c>
      <c r="K178">
        <v>2</v>
      </c>
      <c r="L178">
        <v>5</v>
      </c>
      <c r="M178">
        <v>2601</v>
      </c>
    </row>
    <row r="179" spans="1:13" x14ac:dyDescent="0.35">
      <c r="A179" t="s">
        <v>697</v>
      </c>
      <c r="B179" s="15">
        <v>44607</v>
      </c>
      <c r="C179">
        <v>1</v>
      </c>
      <c r="D179" t="s">
        <v>58</v>
      </c>
      <c r="E179" t="s">
        <v>27</v>
      </c>
      <c r="F179" t="s">
        <v>18</v>
      </c>
      <c r="G179" t="s">
        <v>2041</v>
      </c>
      <c r="H179">
        <v>289</v>
      </c>
      <c r="I179">
        <v>7</v>
      </c>
      <c r="J179" t="s">
        <v>2048</v>
      </c>
      <c r="K179">
        <v>2</v>
      </c>
      <c r="L179">
        <v>5</v>
      </c>
      <c r="M179">
        <v>2023</v>
      </c>
    </row>
    <row r="180" spans="1:13" x14ac:dyDescent="0.35">
      <c r="A180" t="s">
        <v>699</v>
      </c>
      <c r="B180" s="15">
        <v>44610</v>
      </c>
      <c r="C180">
        <v>5</v>
      </c>
      <c r="D180" t="s">
        <v>20</v>
      </c>
      <c r="E180" t="s">
        <v>27</v>
      </c>
      <c r="F180" t="s">
        <v>18</v>
      </c>
      <c r="G180" t="s">
        <v>2041</v>
      </c>
      <c r="H180">
        <v>289</v>
      </c>
      <c r="I180">
        <v>0</v>
      </c>
      <c r="J180" t="s">
        <v>2048</v>
      </c>
      <c r="K180">
        <v>2</v>
      </c>
      <c r="L180">
        <v>5</v>
      </c>
      <c r="M180">
        <v>0</v>
      </c>
    </row>
    <row r="181" spans="1:13" x14ac:dyDescent="0.35">
      <c r="A181" t="s">
        <v>706</v>
      </c>
      <c r="B181" s="15">
        <v>44614</v>
      </c>
      <c r="C181">
        <v>13</v>
      </c>
      <c r="D181" t="s">
        <v>32</v>
      </c>
      <c r="E181" t="s">
        <v>23</v>
      </c>
      <c r="F181" t="s">
        <v>24</v>
      </c>
      <c r="G181" t="s">
        <v>2041</v>
      </c>
      <c r="H181">
        <v>289</v>
      </c>
      <c r="I181">
        <v>7</v>
      </c>
      <c r="J181" t="s">
        <v>2048</v>
      </c>
      <c r="K181">
        <v>5</v>
      </c>
      <c r="L181">
        <v>5</v>
      </c>
      <c r="M181">
        <v>2023</v>
      </c>
    </row>
    <row r="182" spans="1:13" x14ac:dyDescent="0.35">
      <c r="A182" t="s">
        <v>712</v>
      </c>
      <c r="B182" s="15">
        <v>44620</v>
      </c>
      <c r="C182">
        <v>12</v>
      </c>
      <c r="D182" t="s">
        <v>22</v>
      </c>
      <c r="E182" t="s">
        <v>23</v>
      </c>
      <c r="F182" t="s">
        <v>24</v>
      </c>
      <c r="G182" t="s">
        <v>2041</v>
      </c>
      <c r="H182">
        <v>289</v>
      </c>
      <c r="I182">
        <v>1</v>
      </c>
      <c r="J182" t="s">
        <v>2048</v>
      </c>
      <c r="K182">
        <v>5</v>
      </c>
      <c r="L182">
        <v>5</v>
      </c>
      <c r="M182">
        <v>289</v>
      </c>
    </row>
    <row r="183" spans="1:13" x14ac:dyDescent="0.35">
      <c r="A183" t="s">
        <v>714</v>
      </c>
      <c r="B183" s="15">
        <v>44623</v>
      </c>
      <c r="C183">
        <v>5</v>
      </c>
      <c r="D183" t="s">
        <v>20</v>
      </c>
      <c r="E183" t="s">
        <v>27</v>
      </c>
      <c r="F183" t="s">
        <v>18</v>
      </c>
      <c r="G183" t="s">
        <v>2041</v>
      </c>
      <c r="H183">
        <v>289</v>
      </c>
      <c r="I183">
        <v>5</v>
      </c>
      <c r="J183" t="s">
        <v>2048</v>
      </c>
      <c r="K183">
        <v>2</v>
      </c>
      <c r="L183">
        <v>5</v>
      </c>
      <c r="M183">
        <v>1445</v>
      </c>
    </row>
    <row r="184" spans="1:13" x14ac:dyDescent="0.35">
      <c r="A184" t="s">
        <v>721</v>
      </c>
      <c r="B184" s="15">
        <v>44637</v>
      </c>
      <c r="C184">
        <v>14</v>
      </c>
      <c r="D184" t="s">
        <v>62</v>
      </c>
      <c r="E184" t="s">
        <v>23</v>
      </c>
      <c r="F184" t="s">
        <v>24</v>
      </c>
      <c r="G184" t="s">
        <v>2041</v>
      </c>
      <c r="H184">
        <v>289</v>
      </c>
      <c r="I184">
        <v>6</v>
      </c>
      <c r="J184" t="s">
        <v>2048</v>
      </c>
      <c r="K184">
        <v>5</v>
      </c>
      <c r="L184">
        <v>5</v>
      </c>
      <c r="M184">
        <v>1734</v>
      </c>
    </row>
    <row r="185" spans="1:13" x14ac:dyDescent="0.35">
      <c r="A185" t="s">
        <v>722</v>
      </c>
      <c r="B185" s="15">
        <v>44640</v>
      </c>
      <c r="C185">
        <v>1</v>
      </c>
      <c r="D185" t="s">
        <v>58</v>
      </c>
      <c r="E185" t="s">
        <v>27</v>
      </c>
      <c r="F185" t="s">
        <v>18</v>
      </c>
      <c r="G185" t="s">
        <v>2041</v>
      </c>
      <c r="H185">
        <v>289</v>
      </c>
      <c r="I185">
        <v>3</v>
      </c>
      <c r="J185" t="s">
        <v>2048</v>
      </c>
      <c r="K185">
        <v>2</v>
      </c>
      <c r="L185">
        <v>5</v>
      </c>
      <c r="M185">
        <v>867</v>
      </c>
    </row>
    <row r="186" spans="1:13" x14ac:dyDescent="0.35">
      <c r="A186" t="s">
        <v>730</v>
      </c>
      <c r="B186" s="15">
        <v>44648</v>
      </c>
      <c r="C186">
        <v>1</v>
      </c>
      <c r="D186" t="s">
        <v>58</v>
      </c>
      <c r="E186" t="s">
        <v>27</v>
      </c>
      <c r="F186" t="s">
        <v>18</v>
      </c>
      <c r="G186" t="s">
        <v>2041</v>
      </c>
      <c r="H186">
        <v>289</v>
      </c>
      <c r="I186">
        <v>9</v>
      </c>
      <c r="J186" t="s">
        <v>2048</v>
      </c>
      <c r="K186">
        <v>2</v>
      </c>
      <c r="L186">
        <v>5</v>
      </c>
      <c r="M186">
        <v>2601</v>
      </c>
    </row>
    <row r="187" spans="1:13" x14ac:dyDescent="0.35">
      <c r="A187" t="s">
        <v>737</v>
      </c>
      <c r="B187" s="15">
        <v>44663</v>
      </c>
      <c r="C187">
        <v>5</v>
      </c>
      <c r="D187" t="s">
        <v>20</v>
      </c>
      <c r="E187" t="s">
        <v>27</v>
      </c>
      <c r="F187" t="s">
        <v>18</v>
      </c>
      <c r="G187" t="s">
        <v>2041</v>
      </c>
      <c r="H187">
        <v>289</v>
      </c>
      <c r="I187">
        <v>5</v>
      </c>
      <c r="J187" t="s">
        <v>2048</v>
      </c>
      <c r="K187">
        <v>2</v>
      </c>
      <c r="L187">
        <v>5</v>
      </c>
      <c r="M187">
        <v>1445</v>
      </c>
    </row>
    <row r="188" spans="1:13" x14ac:dyDescent="0.35">
      <c r="A188" t="s">
        <v>738</v>
      </c>
      <c r="B188" s="15">
        <v>44669</v>
      </c>
      <c r="C188">
        <v>12</v>
      </c>
      <c r="D188" t="s">
        <v>22</v>
      </c>
      <c r="E188" t="s">
        <v>23</v>
      </c>
      <c r="F188" t="s">
        <v>24</v>
      </c>
      <c r="G188" t="s">
        <v>2041</v>
      </c>
      <c r="H188">
        <v>289</v>
      </c>
      <c r="I188">
        <v>5</v>
      </c>
      <c r="J188" t="s">
        <v>2048</v>
      </c>
      <c r="K188">
        <v>5</v>
      </c>
      <c r="L188">
        <v>5</v>
      </c>
      <c r="M188">
        <v>1445</v>
      </c>
    </row>
    <row r="189" spans="1:13" x14ac:dyDescent="0.35">
      <c r="A189" t="s">
        <v>740</v>
      </c>
      <c r="B189" s="15">
        <v>44675</v>
      </c>
      <c r="C189">
        <v>3</v>
      </c>
      <c r="D189" t="s">
        <v>26</v>
      </c>
      <c r="E189" t="s">
        <v>27</v>
      </c>
      <c r="F189" t="s">
        <v>18</v>
      </c>
      <c r="G189" t="s">
        <v>2041</v>
      </c>
      <c r="H189">
        <v>289</v>
      </c>
      <c r="I189">
        <v>6</v>
      </c>
      <c r="J189" t="s">
        <v>2048</v>
      </c>
      <c r="K189">
        <v>2</v>
      </c>
      <c r="L189">
        <v>5</v>
      </c>
      <c r="M189">
        <v>1734</v>
      </c>
    </row>
    <row r="190" spans="1:13" x14ac:dyDescent="0.35">
      <c r="A190" t="s">
        <v>741</v>
      </c>
      <c r="B190" s="15">
        <v>44677</v>
      </c>
      <c r="C190">
        <v>1</v>
      </c>
      <c r="D190" t="s">
        <v>58</v>
      </c>
      <c r="E190" t="s">
        <v>27</v>
      </c>
      <c r="F190" t="s">
        <v>18</v>
      </c>
      <c r="G190" t="s">
        <v>2041</v>
      </c>
      <c r="H190">
        <v>289</v>
      </c>
      <c r="I190">
        <v>4</v>
      </c>
      <c r="J190" t="s">
        <v>2048</v>
      </c>
      <c r="K190">
        <v>2</v>
      </c>
      <c r="L190">
        <v>5</v>
      </c>
      <c r="M190">
        <v>1156</v>
      </c>
    </row>
    <row r="191" spans="1:13" x14ac:dyDescent="0.35">
      <c r="A191" t="s">
        <v>745</v>
      </c>
      <c r="B191" s="15">
        <v>44682</v>
      </c>
      <c r="C191">
        <v>1</v>
      </c>
      <c r="D191" t="s">
        <v>58</v>
      </c>
      <c r="E191" t="s">
        <v>27</v>
      </c>
      <c r="F191" t="s">
        <v>18</v>
      </c>
      <c r="G191" t="s">
        <v>2041</v>
      </c>
      <c r="H191">
        <v>289</v>
      </c>
      <c r="I191">
        <v>6</v>
      </c>
      <c r="J191" t="s">
        <v>2048</v>
      </c>
      <c r="K191">
        <v>2</v>
      </c>
      <c r="L191">
        <v>5</v>
      </c>
      <c r="M191">
        <v>1734</v>
      </c>
    </row>
    <row r="192" spans="1:13" x14ac:dyDescent="0.35">
      <c r="A192" t="s">
        <v>748</v>
      </c>
      <c r="B192" s="15">
        <v>44688</v>
      </c>
      <c r="C192">
        <v>4</v>
      </c>
      <c r="D192" t="s">
        <v>16</v>
      </c>
      <c r="E192" t="s">
        <v>27</v>
      </c>
      <c r="F192" t="s">
        <v>18</v>
      </c>
      <c r="G192" t="s">
        <v>2041</v>
      </c>
      <c r="H192">
        <v>289</v>
      </c>
      <c r="I192">
        <v>5</v>
      </c>
      <c r="J192" t="s">
        <v>2048</v>
      </c>
      <c r="K192">
        <v>2</v>
      </c>
      <c r="L192">
        <v>5</v>
      </c>
      <c r="M192">
        <v>1445</v>
      </c>
    </row>
    <row r="193" spans="1:13" x14ac:dyDescent="0.35">
      <c r="A193" t="s">
        <v>754</v>
      </c>
      <c r="B193" s="15">
        <v>44698</v>
      </c>
      <c r="C193">
        <v>14</v>
      </c>
      <c r="D193" t="s">
        <v>62</v>
      </c>
      <c r="E193" t="s">
        <v>23</v>
      </c>
      <c r="F193" t="s">
        <v>24</v>
      </c>
      <c r="G193" t="s">
        <v>2041</v>
      </c>
      <c r="H193">
        <v>289</v>
      </c>
      <c r="I193">
        <v>6</v>
      </c>
      <c r="J193" t="s">
        <v>2048</v>
      </c>
      <c r="K193">
        <v>5</v>
      </c>
      <c r="L193">
        <v>5</v>
      </c>
      <c r="M193">
        <v>1734</v>
      </c>
    </row>
    <row r="194" spans="1:13" x14ac:dyDescent="0.35">
      <c r="A194" t="s">
        <v>761</v>
      </c>
      <c r="B194" s="15">
        <v>44706</v>
      </c>
      <c r="C194">
        <v>1</v>
      </c>
      <c r="D194" t="s">
        <v>58</v>
      </c>
      <c r="E194" t="s">
        <v>27</v>
      </c>
      <c r="F194" t="s">
        <v>18</v>
      </c>
      <c r="G194" t="s">
        <v>2041</v>
      </c>
      <c r="H194">
        <v>289</v>
      </c>
      <c r="I194">
        <v>9</v>
      </c>
      <c r="J194" t="s">
        <v>2048</v>
      </c>
      <c r="K194">
        <v>2</v>
      </c>
      <c r="L194">
        <v>5</v>
      </c>
      <c r="M194">
        <v>2601</v>
      </c>
    </row>
    <row r="195" spans="1:13" x14ac:dyDescent="0.35">
      <c r="A195" t="s">
        <v>767</v>
      </c>
      <c r="B195" s="15">
        <v>44717</v>
      </c>
      <c r="C195">
        <v>11</v>
      </c>
      <c r="D195" t="s">
        <v>112</v>
      </c>
      <c r="E195" t="s">
        <v>23</v>
      </c>
      <c r="F195" t="s">
        <v>24</v>
      </c>
      <c r="G195" t="s">
        <v>2041</v>
      </c>
      <c r="H195">
        <v>289</v>
      </c>
      <c r="I195">
        <v>2</v>
      </c>
      <c r="J195" t="s">
        <v>2048</v>
      </c>
      <c r="K195">
        <v>5</v>
      </c>
      <c r="L195">
        <v>5</v>
      </c>
      <c r="M195">
        <v>578</v>
      </c>
    </row>
    <row r="196" spans="1:13" x14ac:dyDescent="0.35">
      <c r="A196" t="s">
        <v>771</v>
      </c>
      <c r="B196" s="15">
        <v>44727</v>
      </c>
      <c r="C196">
        <v>13</v>
      </c>
      <c r="D196" t="s">
        <v>32</v>
      </c>
      <c r="E196" t="s">
        <v>23</v>
      </c>
      <c r="F196" t="s">
        <v>24</v>
      </c>
      <c r="G196" t="s">
        <v>2041</v>
      </c>
      <c r="H196">
        <v>289</v>
      </c>
      <c r="I196">
        <v>4</v>
      </c>
      <c r="J196" t="s">
        <v>2048</v>
      </c>
      <c r="K196">
        <v>5</v>
      </c>
      <c r="L196">
        <v>5</v>
      </c>
      <c r="M196">
        <v>1156</v>
      </c>
    </row>
    <row r="197" spans="1:13" x14ac:dyDescent="0.35">
      <c r="A197" t="s">
        <v>775</v>
      </c>
      <c r="B197" s="15">
        <v>44738</v>
      </c>
      <c r="C197">
        <v>2</v>
      </c>
      <c r="D197" t="s">
        <v>71</v>
      </c>
      <c r="E197" t="s">
        <v>27</v>
      </c>
      <c r="F197" t="s">
        <v>18</v>
      </c>
      <c r="G197" t="s">
        <v>2041</v>
      </c>
      <c r="H197">
        <v>289</v>
      </c>
      <c r="I197">
        <v>7</v>
      </c>
      <c r="J197" t="s">
        <v>2048</v>
      </c>
      <c r="K197">
        <v>2</v>
      </c>
      <c r="L197">
        <v>5</v>
      </c>
      <c r="M197">
        <v>2023</v>
      </c>
    </row>
    <row r="198" spans="1:13" x14ac:dyDescent="0.35">
      <c r="A198" t="s">
        <v>777</v>
      </c>
      <c r="B198" s="15">
        <v>44745</v>
      </c>
      <c r="C198">
        <v>12</v>
      </c>
      <c r="D198" t="s">
        <v>22</v>
      </c>
      <c r="E198" t="s">
        <v>23</v>
      </c>
      <c r="F198" t="s">
        <v>24</v>
      </c>
      <c r="G198" t="s">
        <v>2041</v>
      </c>
      <c r="H198">
        <v>289</v>
      </c>
      <c r="I198">
        <v>5</v>
      </c>
      <c r="J198" t="s">
        <v>2048</v>
      </c>
      <c r="K198">
        <v>5</v>
      </c>
      <c r="L198">
        <v>5</v>
      </c>
      <c r="M198">
        <v>1445</v>
      </c>
    </row>
    <row r="199" spans="1:13" x14ac:dyDescent="0.35">
      <c r="A199" t="s">
        <v>778</v>
      </c>
      <c r="B199" s="15">
        <v>44754</v>
      </c>
      <c r="C199">
        <v>5</v>
      </c>
      <c r="D199" t="s">
        <v>20</v>
      </c>
      <c r="E199" t="s">
        <v>27</v>
      </c>
      <c r="F199" t="s">
        <v>18</v>
      </c>
      <c r="G199" t="s">
        <v>2041</v>
      </c>
      <c r="H199">
        <v>289</v>
      </c>
      <c r="I199">
        <v>0</v>
      </c>
      <c r="J199" t="s">
        <v>2048</v>
      </c>
      <c r="K199">
        <v>2</v>
      </c>
      <c r="L199">
        <v>5</v>
      </c>
      <c r="M199">
        <v>0</v>
      </c>
    </row>
    <row r="200" spans="1:13" x14ac:dyDescent="0.35">
      <c r="A200" t="s">
        <v>779</v>
      </c>
      <c r="B200" s="15">
        <v>44754</v>
      </c>
      <c r="C200">
        <v>1</v>
      </c>
      <c r="D200" t="s">
        <v>58</v>
      </c>
      <c r="E200" t="s">
        <v>27</v>
      </c>
      <c r="F200" t="s">
        <v>18</v>
      </c>
      <c r="G200" t="s">
        <v>2041</v>
      </c>
      <c r="H200">
        <v>289</v>
      </c>
      <c r="I200">
        <v>3</v>
      </c>
      <c r="J200" t="s">
        <v>2048</v>
      </c>
      <c r="K200">
        <v>2</v>
      </c>
      <c r="L200">
        <v>5</v>
      </c>
      <c r="M200">
        <v>867</v>
      </c>
    </row>
    <row r="201" spans="1:13" x14ac:dyDescent="0.35">
      <c r="A201" t="s">
        <v>791</v>
      </c>
      <c r="B201" s="15">
        <v>44785</v>
      </c>
      <c r="C201">
        <v>2</v>
      </c>
      <c r="D201" t="s">
        <v>71</v>
      </c>
      <c r="E201" t="s">
        <v>27</v>
      </c>
      <c r="F201" t="s">
        <v>18</v>
      </c>
      <c r="G201" t="s">
        <v>2041</v>
      </c>
      <c r="H201">
        <v>289</v>
      </c>
      <c r="I201">
        <v>5</v>
      </c>
      <c r="J201" t="s">
        <v>2048</v>
      </c>
      <c r="K201">
        <v>2</v>
      </c>
      <c r="L201">
        <v>5</v>
      </c>
      <c r="M201">
        <v>1445</v>
      </c>
    </row>
    <row r="202" spans="1:13" x14ac:dyDescent="0.35">
      <c r="A202" t="s">
        <v>793</v>
      </c>
      <c r="B202" s="15">
        <v>44787</v>
      </c>
      <c r="C202">
        <v>3</v>
      </c>
      <c r="D202" t="s">
        <v>26</v>
      </c>
      <c r="E202" t="s">
        <v>27</v>
      </c>
      <c r="F202" t="s">
        <v>18</v>
      </c>
      <c r="G202" t="s">
        <v>2041</v>
      </c>
      <c r="H202">
        <v>289</v>
      </c>
      <c r="I202">
        <v>3</v>
      </c>
      <c r="J202" t="s">
        <v>2048</v>
      </c>
      <c r="K202">
        <v>2</v>
      </c>
      <c r="L202">
        <v>5</v>
      </c>
      <c r="M202">
        <v>867</v>
      </c>
    </row>
    <row r="203" spans="1:13" x14ac:dyDescent="0.35">
      <c r="A203" t="s">
        <v>798</v>
      </c>
      <c r="B203" s="15">
        <v>44794</v>
      </c>
      <c r="C203">
        <v>5</v>
      </c>
      <c r="D203" t="s">
        <v>20</v>
      </c>
      <c r="E203" t="s">
        <v>27</v>
      </c>
      <c r="F203" t="s">
        <v>18</v>
      </c>
      <c r="G203" t="s">
        <v>2041</v>
      </c>
      <c r="H203">
        <v>289</v>
      </c>
      <c r="I203">
        <v>3</v>
      </c>
      <c r="J203" t="s">
        <v>2048</v>
      </c>
      <c r="K203">
        <v>2</v>
      </c>
      <c r="L203">
        <v>5</v>
      </c>
      <c r="M203">
        <v>867</v>
      </c>
    </row>
    <row r="204" spans="1:13" x14ac:dyDescent="0.35">
      <c r="A204" t="s">
        <v>811</v>
      </c>
      <c r="B204" s="15">
        <v>44829</v>
      </c>
      <c r="C204">
        <v>12</v>
      </c>
      <c r="D204" t="s">
        <v>22</v>
      </c>
      <c r="E204" t="s">
        <v>23</v>
      </c>
      <c r="F204" t="s">
        <v>24</v>
      </c>
      <c r="G204" t="s">
        <v>2041</v>
      </c>
      <c r="H204">
        <v>289</v>
      </c>
      <c r="I204">
        <v>5</v>
      </c>
      <c r="J204" t="s">
        <v>2048</v>
      </c>
      <c r="K204">
        <v>5</v>
      </c>
      <c r="L204">
        <v>5</v>
      </c>
      <c r="M204">
        <v>1445</v>
      </c>
    </row>
    <row r="205" spans="1:13" x14ac:dyDescent="0.35">
      <c r="A205" t="s">
        <v>813</v>
      </c>
      <c r="B205" s="15">
        <v>44831</v>
      </c>
      <c r="C205">
        <v>15</v>
      </c>
      <c r="D205" t="s">
        <v>46</v>
      </c>
      <c r="E205" t="s">
        <v>23</v>
      </c>
      <c r="F205" t="s">
        <v>24</v>
      </c>
      <c r="G205" t="s">
        <v>2041</v>
      </c>
      <c r="H205">
        <v>289</v>
      </c>
      <c r="I205">
        <v>2</v>
      </c>
      <c r="J205" t="s">
        <v>2048</v>
      </c>
      <c r="K205">
        <v>5</v>
      </c>
      <c r="L205">
        <v>5</v>
      </c>
      <c r="M205">
        <v>578</v>
      </c>
    </row>
    <row r="206" spans="1:13" x14ac:dyDescent="0.35">
      <c r="A206" t="s">
        <v>823</v>
      </c>
      <c r="B206" s="15">
        <v>44843</v>
      </c>
      <c r="C206">
        <v>12</v>
      </c>
      <c r="D206" t="s">
        <v>22</v>
      </c>
      <c r="E206" t="s">
        <v>23</v>
      </c>
      <c r="F206" t="s">
        <v>24</v>
      </c>
      <c r="G206" t="s">
        <v>2041</v>
      </c>
      <c r="H206">
        <v>289</v>
      </c>
      <c r="I206">
        <v>0</v>
      </c>
      <c r="J206" t="s">
        <v>2048</v>
      </c>
      <c r="K206">
        <v>5</v>
      </c>
      <c r="L206">
        <v>5</v>
      </c>
      <c r="M206">
        <v>0</v>
      </c>
    </row>
    <row r="207" spans="1:13" x14ac:dyDescent="0.35">
      <c r="A207" t="s">
        <v>827</v>
      </c>
      <c r="B207" s="15">
        <v>44197</v>
      </c>
      <c r="C207">
        <v>11</v>
      </c>
      <c r="D207" t="s">
        <v>112</v>
      </c>
      <c r="E207" t="s">
        <v>23</v>
      </c>
      <c r="F207" t="s">
        <v>24</v>
      </c>
      <c r="G207" t="s">
        <v>2042</v>
      </c>
      <c r="H207">
        <v>199</v>
      </c>
      <c r="I207">
        <v>3</v>
      </c>
      <c r="J207" t="s">
        <v>2048</v>
      </c>
      <c r="K207">
        <v>5</v>
      </c>
      <c r="L207">
        <v>5</v>
      </c>
      <c r="M207">
        <v>597</v>
      </c>
    </row>
    <row r="208" spans="1:13" x14ac:dyDescent="0.35">
      <c r="A208" t="s">
        <v>828</v>
      </c>
      <c r="B208" s="15">
        <v>44200</v>
      </c>
      <c r="C208">
        <v>13</v>
      </c>
      <c r="D208" t="s">
        <v>32</v>
      </c>
      <c r="E208" t="s">
        <v>23</v>
      </c>
      <c r="F208" t="s">
        <v>24</v>
      </c>
      <c r="G208" t="s">
        <v>2042</v>
      </c>
      <c r="H208">
        <v>199</v>
      </c>
      <c r="I208">
        <v>2</v>
      </c>
      <c r="J208" t="s">
        <v>2048</v>
      </c>
      <c r="K208">
        <v>5</v>
      </c>
      <c r="L208">
        <v>5</v>
      </c>
      <c r="M208">
        <v>398</v>
      </c>
    </row>
    <row r="209" spans="1:13" x14ac:dyDescent="0.35">
      <c r="A209" t="s">
        <v>829</v>
      </c>
      <c r="B209" s="15">
        <v>44201</v>
      </c>
      <c r="C209">
        <v>14</v>
      </c>
      <c r="D209" t="s">
        <v>62</v>
      </c>
      <c r="E209" t="s">
        <v>23</v>
      </c>
      <c r="F209" t="s">
        <v>24</v>
      </c>
      <c r="G209" t="s">
        <v>2042</v>
      </c>
      <c r="H209">
        <v>199</v>
      </c>
      <c r="I209">
        <v>5</v>
      </c>
      <c r="J209" t="s">
        <v>2048</v>
      </c>
      <c r="K209">
        <v>5</v>
      </c>
      <c r="L209">
        <v>5</v>
      </c>
      <c r="M209">
        <v>995</v>
      </c>
    </row>
    <row r="210" spans="1:13" x14ac:dyDescent="0.35">
      <c r="A210" t="s">
        <v>835</v>
      </c>
      <c r="B210" s="15">
        <v>44207</v>
      </c>
      <c r="C210">
        <v>1</v>
      </c>
      <c r="D210" t="s">
        <v>58</v>
      </c>
      <c r="E210" t="s">
        <v>27</v>
      </c>
      <c r="F210" t="s">
        <v>18</v>
      </c>
      <c r="G210" t="s">
        <v>2042</v>
      </c>
      <c r="H210">
        <v>199</v>
      </c>
      <c r="I210">
        <v>8</v>
      </c>
      <c r="J210" t="s">
        <v>2048</v>
      </c>
      <c r="K210">
        <v>2</v>
      </c>
      <c r="L210">
        <v>5</v>
      </c>
      <c r="M210">
        <v>1592</v>
      </c>
    </row>
    <row r="211" spans="1:13" x14ac:dyDescent="0.35">
      <c r="A211" t="s">
        <v>846</v>
      </c>
      <c r="B211" s="15">
        <v>44226</v>
      </c>
      <c r="C211">
        <v>12</v>
      </c>
      <c r="D211" t="s">
        <v>22</v>
      </c>
      <c r="E211" t="s">
        <v>23</v>
      </c>
      <c r="F211" t="s">
        <v>24</v>
      </c>
      <c r="G211" t="s">
        <v>2042</v>
      </c>
      <c r="H211">
        <v>199</v>
      </c>
      <c r="I211">
        <v>5</v>
      </c>
      <c r="J211" t="s">
        <v>2048</v>
      </c>
      <c r="K211">
        <v>5</v>
      </c>
      <c r="L211">
        <v>5</v>
      </c>
      <c r="M211">
        <v>995</v>
      </c>
    </row>
    <row r="212" spans="1:13" x14ac:dyDescent="0.35">
      <c r="A212" t="s">
        <v>849</v>
      </c>
      <c r="B212" s="15">
        <v>44234</v>
      </c>
      <c r="C212">
        <v>15</v>
      </c>
      <c r="D212" t="s">
        <v>46</v>
      </c>
      <c r="E212" t="s">
        <v>23</v>
      </c>
      <c r="F212" t="s">
        <v>24</v>
      </c>
      <c r="G212" t="s">
        <v>2042</v>
      </c>
      <c r="H212">
        <v>199</v>
      </c>
      <c r="I212">
        <v>3</v>
      </c>
      <c r="J212" t="s">
        <v>2048</v>
      </c>
      <c r="K212">
        <v>5</v>
      </c>
      <c r="L212">
        <v>5</v>
      </c>
      <c r="M212">
        <v>597</v>
      </c>
    </row>
    <row r="213" spans="1:13" x14ac:dyDescent="0.35">
      <c r="A213" t="s">
        <v>858</v>
      </c>
      <c r="B213" s="15">
        <v>44242</v>
      </c>
      <c r="C213">
        <v>15</v>
      </c>
      <c r="D213" t="s">
        <v>46</v>
      </c>
      <c r="E213" t="s">
        <v>23</v>
      </c>
      <c r="F213" t="s">
        <v>24</v>
      </c>
      <c r="G213" t="s">
        <v>2042</v>
      </c>
      <c r="H213">
        <v>199</v>
      </c>
      <c r="I213">
        <v>9</v>
      </c>
      <c r="J213" t="s">
        <v>2048</v>
      </c>
      <c r="K213">
        <v>5</v>
      </c>
      <c r="L213">
        <v>5</v>
      </c>
      <c r="M213">
        <v>1791</v>
      </c>
    </row>
    <row r="214" spans="1:13" x14ac:dyDescent="0.35">
      <c r="A214" t="s">
        <v>881</v>
      </c>
      <c r="B214" s="15">
        <v>44273</v>
      </c>
      <c r="C214">
        <v>14</v>
      </c>
      <c r="D214" t="s">
        <v>62</v>
      </c>
      <c r="E214" t="s">
        <v>23</v>
      </c>
      <c r="F214" t="s">
        <v>24</v>
      </c>
      <c r="G214" t="s">
        <v>2042</v>
      </c>
      <c r="H214">
        <v>199</v>
      </c>
      <c r="I214">
        <v>2</v>
      </c>
      <c r="J214" t="s">
        <v>2048</v>
      </c>
      <c r="K214">
        <v>5</v>
      </c>
      <c r="L214">
        <v>5</v>
      </c>
      <c r="M214">
        <v>398</v>
      </c>
    </row>
    <row r="215" spans="1:13" x14ac:dyDescent="0.35">
      <c r="A215" t="s">
        <v>882</v>
      </c>
      <c r="B215" s="15">
        <v>44274</v>
      </c>
      <c r="C215">
        <v>5</v>
      </c>
      <c r="D215" t="s">
        <v>20</v>
      </c>
      <c r="E215" t="s">
        <v>27</v>
      </c>
      <c r="F215" t="s">
        <v>18</v>
      </c>
      <c r="G215" t="s">
        <v>2042</v>
      </c>
      <c r="H215">
        <v>199</v>
      </c>
      <c r="I215">
        <v>9</v>
      </c>
      <c r="J215" t="s">
        <v>2048</v>
      </c>
      <c r="K215">
        <v>2</v>
      </c>
      <c r="L215">
        <v>5</v>
      </c>
      <c r="M215">
        <v>1791</v>
      </c>
    </row>
    <row r="216" spans="1:13" x14ac:dyDescent="0.35">
      <c r="A216" t="s">
        <v>886</v>
      </c>
      <c r="B216" s="15">
        <v>44280</v>
      </c>
      <c r="C216">
        <v>4</v>
      </c>
      <c r="D216" t="s">
        <v>16</v>
      </c>
      <c r="E216" t="s">
        <v>27</v>
      </c>
      <c r="F216" t="s">
        <v>18</v>
      </c>
      <c r="G216" t="s">
        <v>2042</v>
      </c>
      <c r="H216">
        <v>199</v>
      </c>
      <c r="I216">
        <v>1</v>
      </c>
      <c r="J216" t="s">
        <v>2048</v>
      </c>
      <c r="K216">
        <v>2</v>
      </c>
      <c r="L216">
        <v>5</v>
      </c>
      <c r="M216">
        <v>199</v>
      </c>
    </row>
    <row r="217" spans="1:13" x14ac:dyDescent="0.35">
      <c r="A217" t="s">
        <v>888</v>
      </c>
      <c r="B217" s="15">
        <v>44280</v>
      </c>
      <c r="C217">
        <v>14</v>
      </c>
      <c r="D217" t="s">
        <v>62</v>
      </c>
      <c r="E217" t="s">
        <v>23</v>
      </c>
      <c r="F217" t="s">
        <v>24</v>
      </c>
      <c r="G217" t="s">
        <v>2042</v>
      </c>
      <c r="H217">
        <v>199</v>
      </c>
      <c r="I217">
        <v>3</v>
      </c>
      <c r="J217" t="s">
        <v>2048</v>
      </c>
      <c r="K217">
        <v>5</v>
      </c>
      <c r="L217">
        <v>5</v>
      </c>
      <c r="M217">
        <v>597</v>
      </c>
    </row>
    <row r="218" spans="1:13" x14ac:dyDescent="0.35">
      <c r="A218" t="s">
        <v>889</v>
      </c>
      <c r="B218" s="15">
        <v>44280</v>
      </c>
      <c r="C218">
        <v>3</v>
      </c>
      <c r="D218" t="s">
        <v>26</v>
      </c>
      <c r="E218" t="s">
        <v>27</v>
      </c>
      <c r="F218" t="s">
        <v>18</v>
      </c>
      <c r="G218" t="s">
        <v>2042</v>
      </c>
      <c r="H218">
        <v>199</v>
      </c>
      <c r="I218">
        <v>9</v>
      </c>
      <c r="J218" t="s">
        <v>2048</v>
      </c>
      <c r="K218">
        <v>2</v>
      </c>
      <c r="L218">
        <v>5</v>
      </c>
      <c r="M218">
        <v>1791</v>
      </c>
    </row>
    <row r="219" spans="1:13" x14ac:dyDescent="0.35">
      <c r="A219" t="s">
        <v>893</v>
      </c>
      <c r="B219" s="15">
        <v>44286</v>
      </c>
      <c r="C219">
        <v>12</v>
      </c>
      <c r="D219" t="s">
        <v>22</v>
      </c>
      <c r="E219" t="s">
        <v>23</v>
      </c>
      <c r="F219" t="s">
        <v>24</v>
      </c>
      <c r="G219" t="s">
        <v>2042</v>
      </c>
      <c r="H219">
        <v>199</v>
      </c>
      <c r="I219">
        <v>8</v>
      </c>
      <c r="J219" t="s">
        <v>2048</v>
      </c>
      <c r="K219">
        <v>5</v>
      </c>
      <c r="L219">
        <v>5</v>
      </c>
      <c r="M219">
        <v>1592</v>
      </c>
    </row>
    <row r="220" spans="1:13" x14ac:dyDescent="0.35">
      <c r="A220" t="s">
        <v>895</v>
      </c>
      <c r="B220" s="15">
        <v>44291</v>
      </c>
      <c r="C220">
        <v>12</v>
      </c>
      <c r="D220" t="s">
        <v>22</v>
      </c>
      <c r="E220" t="s">
        <v>23</v>
      </c>
      <c r="F220" t="s">
        <v>24</v>
      </c>
      <c r="G220" t="s">
        <v>2042</v>
      </c>
      <c r="H220">
        <v>199</v>
      </c>
      <c r="I220">
        <v>6</v>
      </c>
      <c r="J220" t="s">
        <v>2048</v>
      </c>
      <c r="K220">
        <v>5</v>
      </c>
      <c r="L220">
        <v>5</v>
      </c>
      <c r="M220">
        <v>1194</v>
      </c>
    </row>
    <row r="221" spans="1:13" x14ac:dyDescent="0.35">
      <c r="A221" t="s">
        <v>898</v>
      </c>
      <c r="B221" s="15">
        <v>44293</v>
      </c>
      <c r="C221">
        <v>2</v>
      </c>
      <c r="D221" t="s">
        <v>71</v>
      </c>
      <c r="E221" t="s">
        <v>27</v>
      </c>
      <c r="F221" t="s">
        <v>18</v>
      </c>
      <c r="G221" t="s">
        <v>2042</v>
      </c>
      <c r="H221">
        <v>199</v>
      </c>
      <c r="I221">
        <v>5</v>
      </c>
      <c r="J221" t="s">
        <v>2048</v>
      </c>
      <c r="K221">
        <v>2</v>
      </c>
      <c r="L221">
        <v>5</v>
      </c>
      <c r="M221">
        <v>995</v>
      </c>
    </row>
    <row r="222" spans="1:13" x14ac:dyDescent="0.35">
      <c r="A222" t="s">
        <v>902</v>
      </c>
      <c r="B222" s="15">
        <v>44295</v>
      </c>
      <c r="C222">
        <v>5</v>
      </c>
      <c r="D222" t="s">
        <v>20</v>
      </c>
      <c r="E222" t="s">
        <v>27</v>
      </c>
      <c r="F222" t="s">
        <v>18</v>
      </c>
      <c r="G222" t="s">
        <v>2042</v>
      </c>
      <c r="H222">
        <v>199</v>
      </c>
      <c r="I222">
        <v>4</v>
      </c>
      <c r="J222" t="s">
        <v>2048</v>
      </c>
      <c r="K222">
        <v>2</v>
      </c>
      <c r="L222">
        <v>5</v>
      </c>
      <c r="M222">
        <v>796</v>
      </c>
    </row>
    <row r="223" spans="1:13" x14ac:dyDescent="0.35">
      <c r="A223" t="s">
        <v>907</v>
      </c>
      <c r="B223" s="15">
        <v>44305</v>
      </c>
      <c r="C223">
        <v>13</v>
      </c>
      <c r="D223" t="s">
        <v>32</v>
      </c>
      <c r="E223" t="s">
        <v>23</v>
      </c>
      <c r="F223" t="s">
        <v>24</v>
      </c>
      <c r="G223" t="s">
        <v>2042</v>
      </c>
      <c r="H223">
        <v>199</v>
      </c>
      <c r="I223">
        <v>2</v>
      </c>
      <c r="J223" t="s">
        <v>2048</v>
      </c>
      <c r="K223">
        <v>5</v>
      </c>
      <c r="L223">
        <v>5</v>
      </c>
      <c r="M223">
        <v>398</v>
      </c>
    </row>
    <row r="224" spans="1:13" x14ac:dyDescent="0.35">
      <c r="A224" t="s">
        <v>912</v>
      </c>
      <c r="B224" s="15">
        <v>44310</v>
      </c>
      <c r="C224">
        <v>15</v>
      </c>
      <c r="D224" t="s">
        <v>46</v>
      </c>
      <c r="E224" t="s">
        <v>23</v>
      </c>
      <c r="F224" t="s">
        <v>24</v>
      </c>
      <c r="G224" t="s">
        <v>2042</v>
      </c>
      <c r="H224">
        <v>199</v>
      </c>
      <c r="I224">
        <v>6</v>
      </c>
      <c r="J224" t="s">
        <v>2048</v>
      </c>
      <c r="K224">
        <v>5</v>
      </c>
      <c r="L224">
        <v>5</v>
      </c>
      <c r="M224">
        <v>1194</v>
      </c>
    </row>
    <row r="225" spans="1:13" x14ac:dyDescent="0.35">
      <c r="A225" t="s">
        <v>917</v>
      </c>
      <c r="B225" s="15">
        <v>44322</v>
      </c>
      <c r="C225">
        <v>3</v>
      </c>
      <c r="D225" t="s">
        <v>26</v>
      </c>
      <c r="E225" t="s">
        <v>27</v>
      </c>
      <c r="F225" t="s">
        <v>18</v>
      </c>
      <c r="G225" t="s">
        <v>2042</v>
      </c>
      <c r="H225">
        <v>199</v>
      </c>
      <c r="I225">
        <v>1</v>
      </c>
      <c r="J225" t="s">
        <v>2048</v>
      </c>
      <c r="K225">
        <v>2</v>
      </c>
      <c r="L225">
        <v>5</v>
      </c>
      <c r="M225">
        <v>199</v>
      </c>
    </row>
    <row r="226" spans="1:13" x14ac:dyDescent="0.35">
      <c r="A226" t="s">
        <v>918</v>
      </c>
      <c r="B226" s="15">
        <v>44324</v>
      </c>
      <c r="C226">
        <v>13</v>
      </c>
      <c r="D226" t="s">
        <v>32</v>
      </c>
      <c r="E226" t="s">
        <v>23</v>
      </c>
      <c r="F226" t="s">
        <v>24</v>
      </c>
      <c r="G226" t="s">
        <v>2042</v>
      </c>
      <c r="H226">
        <v>199</v>
      </c>
      <c r="I226">
        <v>1</v>
      </c>
      <c r="J226" t="s">
        <v>2048</v>
      </c>
      <c r="K226">
        <v>5</v>
      </c>
      <c r="L226">
        <v>5</v>
      </c>
      <c r="M226">
        <v>199</v>
      </c>
    </row>
    <row r="227" spans="1:13" x14ac:dyDescent="0.35">
      <c r="A227" t="s">
        <v>919</v>
      </c>
      <c r="B227" s="15">
        <v>44326</v>
      </c>
      <c r="C227">
        <v>14</v>
      </c>
      <c r="D227" t="s">
        <v>62</v>
      </c>
      <c r="E227" t="s">
        <v>23</v>
      </c>
      <c r="F227" t="s">
        <v>24</v>
      </c>
      <c r="G227" t="s">
        <v>2042</v>
      </c>
      <c r="H227">
        <v>199</v>
      </c>
      <c r="I227">
        <v>3</v>
      </c>
      <c r="J227" t="s">
        <v>2048</v>
      </c>
      <c r="K227">
        <v>5</v>
      </c>
      <c r="L227">
        <v>5</v>
      </c>
      <c r="M227">
        <v>597</v>
      </c>
    </row>
    <row r="228" spans="1:13" x14ac:dyDescent="0.35">
      <c r="A228" t="s">
        <v>927</v>
      </c>
      <c r="B228" s="15">
        <v>44339</v>
      </c>
      <c r="C228">
        <v>13</v>
      </c>
      <c r="D228" t="s">
        <v>32</v>
      </c>
      <c r="E228" t="s">
        <v>23</v>
      </c>
      <c r="F228" t="s">
        <v>24</v>
      </c>
      <c r="G228" t="s">
        <v>2042</v>
      </c>
      <c r="H228">
        <v>199</v>
      </c>
      <c r="I228">
        <v>2</v>
      </c>
      <c r="J228" t="s">
        <v>2048</v>
      </c>
      <c r="K228">
        <v>5</v>
      </c>
      <c r="L228">
        <v>5</v>
      </c>
      <c r="M228">
        <v>398</v>
      </c>
    </row>
    <row r="229" spans="1:13" x14ac:dyDescent="0.35">
      <c r="A229" t="s">
        <v>928</v>
      </c>
      <c r="B229" s="15">
        <v>44340</v>
      </c>
      <c r="C229">
        <v>4</v>
      </c>
      <c r="D229" t="s">
        <v>16</v>
      </c>
      <c r="E229" t="s">
        <v>27</v>
      </c>
      <c r="F229" t="s">
        <v>18</v>
      </c>
      <c r="G229" t="s">
        <v>2042</v>
      </c>
      <c r="H229">
        <v>199</v>
      </c>
      <c r="I229">
        <v>4</v>
      </c>
      <c r="J229" t="s">
        <v>2048</v>
      </c>
      <c r="K229">
        <v>2</v>
      </c>
      <c r="L229">
        <v>5</v>
      </c>
      <c r="M229">
        <v>796</v>
      </c>
    </row>
    <row r="230" spans="1:13" x14ac:dyDescent="0.35">
      <c r="A230" t="s">
        <v>930</v>
      </c>
      <c r="B230" s="15">
        <v>44342</v>
      </c>
      <c r="C230">
        <v>13</v>
      </c>
      <c r="D230" t="s">
        <v>32</v>
      </c>
      <c r="E230" t="s">
        <v>23</v>
      </c>
      <c r="F230" t="s">
        <v>24</v>
      </c>
      <c r="G230" t="s">
        <v>2042</v>
      </c>
      <c r="H230">
        <v>199</v>
      </c>
      <c r="I230">
        <v>5</v>
      </c>
      <c r="J230" t="s">
        <v>2048</v>
      </c>
      <c r="K230">
        <v>5</v>
      </c>
      <c r="L230">
        <v>5</v>
      </c>
      <c r="M230">
        <v>995</v>
      </c>
    </row>
    <row r="231" spans="1:13" x14ac:dyDescent="0.35">
      <c r="A231" t="s">
        <v>937</v>
      </c>
      <c r="B231" s="15">
        <v>44350</v>
      </c>
      <c r="C231">
        <v>5</v>
      </c>
      <c r="D231" t="s">
        <v>20</v>
      </c>
      <c r="E231" t="s">
        <v>27</v>
      </c>
      <c r="F231" t="s">
        <v>18</v>
      </c>
      <c r="G231" t="s">
        <v>2042</v>
      </c>
      <c r="H231">
        <v>199</v>
      </c>
      <c r="I231">
        <v>9</v>
      </c>
      <c r="J231" t="s">
        <v>2048</v>
      </c>
      <c r="K231">
        <v>2</v>
      </c>
      <c r="L231">
        <v>5</v>
      </c>
      <c r="M231">
        <v>1791</v>
      </c>
    </row>
    <row r="232" spans="1:13" x14ac:dyDescent="0.35">
      <c r="A232" t="s">
        <v>946</v>
      </c>
      <c r="B232" s="15">
        <v>44357</v>
      </c>
      <c r="C232">
        <v>4</v>
      </c>
      <c r="D232" t="s">
        <v>16</v>
      </c>
      <c r="E232" t="s">
        <v>27</v>
      </c>
      <c r="F232" t="s">
        <v>18</v>
      </c>
      <c r="G232" t="s">
        <v>2042</v>
      </c>
      <c r="H232">
        <v>199</v>
      </c>
      <c r="I232">
        <v>5</v>
      </c>
      <c r="J232" t="s">
        <v>2048</v>
      </c>
      <c r="K232">
        <v>2</v>
      </c>
      <c r="L232">
        <v>5</v>
      </c>
      <c r="M232">
        <v>995</v>
      </c>
    </row>
    <row r="233" spans="1:13" x14ac:dyDescent="0.35">
      <c r="A233" t="s">
        <v>947</v>
      </c>
      <c r="B233" s="15">
        <v>44358</v>
      </c>
      <c r="C233">
        <v>2</v>
      </c>
      <c r="D233" t="s">
        <v>71</v>
      </c>
      <c r="E233" t="s">
        <v>27</v>
      </c>
      <c r="F233" t="s">
        <v>18</v>
      </c>
      <c r="G233" t="s">
        <v>2042</v>
      </c>
      <c r="H233">
        <v>199</v>
      </c>
      <c r="I233">
        <v>7</v>
      </c>
      <c r="J233" t="s">
        <v>2048</v>
      </c>
      <c r="K233">
        <v>2</v>
      </c>
      <c r="L233">
        <v>5</v>
      </c>
      <c r="M233">
        <v>1393</v>
      </c>
    </row>
    <row r="234" spans="1:13" x14ac:dyDescent="0.35">
      <c r="A234" t="s">
        <v>957</v>
      </c>
      <c r="B234" s="15">
        <v>44385</v>
      </c>
      <c r="C234">
        <v>3</v>
      </c>
      <c r="D234" t="s">
        <v>26</v>
      </c>
      <c r="E234" t="s">
        <v>27</v>
      </c>
      <c r="F234" t="s">
        <v>18</v>
      </c>
      <c r="G234" t="s">
        <v>2042</v>
      </c>
      <c r="H234">
        <v>199</v>
      </c>
      <c r="I234">
        <v>4</v>
      </c>
      <c r="J234" t="s">
        <v>2048</v>
      </c>
      <c r="K234">
        <v>2</v>
      </c>
      <c r="L234">
        <v>5</v>
      </c>
      <c r="M234">
        <v>796</v>
      </c>
    </row>
    <row r="235" spans="1:13" x14ac:dyDescent="0.35">
      <c r="A235" t="s">
        <v>958</v>
      </c>
      <c r="B235" s="15">
        <v>44387</v>
      </c>
      <c r="C235">
        <v>13</v>
      </c>
      <c r="D235" t="s">
        <v>32</v>
      </c>
      <c r="E235" t="s">
        <v>23</v>
      </c>
      <c r="F235" t="s">
        <v>24</v>
      </c>
      <c r="G235" t="s">
        <v>2042</v>
      </c>
      <c r="H235">
        <v>199</v>
      </c>
      <c r="I235">
        <v>4</v>
      </c>
      <c r="J235" t="s">
        <v>2048</v>
      </c>
      <c r="K235">
        <v>5</v>
      </c>
      <c r="L235">
        <v>5</v>
      </c>
      <c r="M235">
        <v>796</v>
      </c>
    </row>
    <row r="236" spans="1:13" x14ac:dyDescent="0.35">
      <c r="A236" t="s">
        <v>960</v>
      </c>
      <c r="B236" s="15">
        <v>44393</v>
      </c>
      <c r="C236">
        <v>14</v>
      </c>
      <c r="D236" t="s">
        <v>62</v>
      </c>
      <c r="E236" t="s">
        <v>23</v>
      </c>
      <c r="F236" t="s">
        <v>24</v>
      </c>
      <c r="G236" t="s">
        <v>2042</v>
      </c>
      <c r="H236">
        <v>199</v>
      </c>
      <c r="I236">
        <v>0</v>
      </c>
      <c r="J236" t="s">
        <v>2048</v>
      </c>
      <c r="K236">
        <v>5</v>
      </c>
      <c r="L236">
        <v>5</v>
      </c>
      <c r="M236">
        <v>0</v>
      </c>
    </row>
    <row r="237" spans="1:13" x14ac:dyDescent="0.35">
      <c r="A237" t="s">
        <v>966</v>
      </c>
      <c r="B237" s="15">
        <v>44404</v>
      </c>
      <c r="C237">
        <v>11</v>
      </c>
      <c r="D237" t="s">
        <v>112</v>
      </c>
      <c r="E237" t="s">
        <v>23</v>
      </c>
      <c r="F237" t="s">
        <v>24</v>
      </c>
      <c r="G237" t="s">
        <v>2042</v>
      </c>
      <c r="H237">
        <v>199</v>
      </c>
      <c r="I237">
        <v>5</v>
      </c>
      <c r="J237" t="s">
        <v>2048</v>
      </c>
      <c r="K237">
        <v>5</v>
      </c>
      <c r="L237">
        <v>5</v>
      </c>
      <c r="M237">
        <v>995</v>
      </c>
    </row>
    <row r="238" spans="1:13" x14ac:dyDescent="0.35">
      <c r="A238" t="s">
        <v>967</v>
      </c>
      <c r="B238" s="15">
        <v>44406</v>
      </c>
      <c r="C238">
        <v>3</v>
      </c>
      <c r="D238" t="s">
        <v>26</v>
      </c>
      <c r="E238" t="s">
        <v>27</v>
      </c>
      <c r="F238" t="s">
        <v>18</v>
      </c>
      <c r="G238" t="s">
        <v>2042</v>
      </c>
      <c r="H238">
        <v>199</v>
      </c>
      <c r="I238">
        <v>8</v>
      </c>
      <c r="J238" t="s">
        <v>2048</v>
      </c>
      <c r="K238">
        <v>2</v>
      </c>
      <c r="L238">
        <v>5</v>
      </c>
      <c r="M238">
        <v>1592</v>
      </c>
    </row>
    <row r="239" spans="1:13" x14ac:dyDescent="0.35">
      <c r="A239" t="s">
        <v>968</v>
      </c>
      <c r="B239" s="15">
        <v>44408</v>
      </c>
      <c r="C239">
        <v>5</v>
      </c>
      <c r="D239" t="s">
        <v>20</v>
      </c>
      <c r="E239" t="s">
        <v>27</v>
      </c>
      <c r="F239" t="s">
        <v>18</v>
      </c>
      <c r="G239" t="s">
        <v>2042</v>
      </c>
      <c r="H239">
        <v>199</v>
      </c>
      <c r="I239">
        <v>3</v>
      </c>
      <c r="J239" t="s">
        <v>2048</v>
      </c>
      <c r="K239">
        <v>2</v>
      </c>
      <c r="L239">
        <v>5</v>
      </c>
      <c r="M239">
        <v>597</v>
      </c>
    </row>
    <row r="240" spans="1:13" x14ac:dyDescent="0.35">
      <c r="A240" t="s">
        <v>972</v>
      </c>
      <c r="B240" s="15">
        <v>44413</v>
      </c>
      <c r="C240">
        <v>12</v>
      </c>
      <c r="D240" t="s">
        <v>22</v>
      </c>
      <c r="E240" t="s">
        <v>23</v>
      </c>
      <c r="F240" t="s">
        <v>24</v>
      </c>
      <c r="G240" t="s">
        <v>2042</v>
      </c>
      <c r="H240">
        <v>199</v>
      </c>
      <c r="I240">
        <v>2</v>
      </c>
      <c r="J240" t="s">
        <v>2048</v>
      </c>
      <c r="K240">
        <v>5</v>
      </c>
      <c r="L240">
        <v>5</v>
      </c>
      <c r="M240">
        <v>398</v>
      </c>
    </row>
    <row r="241" spans="1:13" x14ac:dyDescent="0.35">
      <c r="A241" t="s">
        <v>979</v>
      </c>
      <c r="B241" s="15">
        <v>44431</v>
      </c>
      <c r="C241">
        <v>13</v>
      </c>
      <c r="D241" t="s">
        <v>32</v>
      </c>
      <c r="E241" t="s">
        <v>23</v>
      </c>
      <c r="F241" t="s">
        <v>24</v>
      </c>
      <c r="G241" t="s">
        <v>2042</v>
      </c>
      <c r="H241">
        <v>199</v>
      </c>
      <c r="I241">
        <v>1</v>
      </c>
      <c r="J241" t="s">
        <v>2048</v>
      </c>
      <c r="K241">
        <v>5</v>
      </c>
      <c r="L241">
        <v>5</v>
      </c>
      <c r="M241">
        <v>199</v>
      </c>
    </row>
    <row r="242" spans="1:13" x14ac:dyDescent="0.35">
      <c r="A242" t="s">
        <v>982</v>
      </c>
      <c r="B242" s="15">
        <v>44440</v>
      </c>
      <c r="C242">
        <v>11</v>
      </c>
      <c r="D242" t="s">
        <v>112</v>
      </c>
      <c r="E242" t="s">
        <v>23</v>
      </c>
      <c r="F242" t="s">
        <v>24</v>
      </c>
      <c r="G242" t="s">
        <v>2042</v>
      </c>
      <c r="H242">
        <v>199</v>
      </c>
      <c r="I242">
        <v>8</v>
      </c>
      <c r="J242" t="s">
        <v>2048</v>
      </c>
      <c r="K242">
        <v>5</v>
      </c>
      <c r="L242">
        <v>5</v>
      </c>
      <c r="M242">
        <v>1592</v>
      </c>
    </row>
    <row r="243" spans="1:13" x14ac:dyDescent="0.35">
      <c r="A243" t="s">
        <v>988</v>
      </c>
      <c r="B243" s="15">
        <v>44456</v>
      </c>
      <c r="C243">
        <v>3</v>
      </c>
      <c r="D243" t="s">
        <v>26</v>
      </c>
      <c r="E243" t="s">
        <v>27</v>
      </c>
      <c r="F243" t="s">
        <v>18</v>
      </c>
      <c r="G243" t="s">
        <v>2042</v>
      </c>
      <c r="H243">
        <v>199</v>
      </c>
      <c r="I243">
        <v>6</v>
      </c>
      <c r="J243" t="s">
        <v>2048</v>
      </c>
      <c r="K243">
        <v>2</v>
      </c>
      <c r="L243">
        <v>5</v>
      </c>
      <c r="M243">
        <v>1194</v>
      </c>
    </row>
    <row r="244" spans="1:13" x14ac:dyDescent="0.35">
      <c r="A244" t="s">
        <v>1000</v>
      </c>
      <c r="B244" s="15">
        <v>44471</v>
      </c>
      <c r="C244">
        <v>3</v>
      </c>
      <c r="D244" t="s">
        <v>26</v>
      </c>
      <c r="E244" t="s">
        <v>27</v>
      </c>
      <c r="F244" t="s">
        <v>18</v>
      </c>
      <c r="G244" t="s">
        <v>2042</v>
      </c>
      <c r="H244">
        <v>199</v>
      </c>
      <c r="I244">
        <v>5</v>
      </c>
      <c r="J244" t="s">
        <v>2048</v>
      </c>
      <c r="K244">
        <v>2</v>
      </c>
      <c r="L244">
        <v>5</v>
      </c>
      <c r="M244">
        <v>995</v>
      </c>
    </row>
    <row r="245" spans="1:13" x14ac:dyDescent="0.35">
      <c r="A245" t="s">
        <v>1001</v>
      </c>
      <c r="B245" s="15">
        <v>44473</v>
      </c>
      <c r="C245">
        <v>15</v>
      </c>
      <c r="D245" t="s">
        <v>46</v>
      </c>
      <c r="E245" t="s">
        <v>23</v>
      </c>
      <c r="F245" t="s">
        <v>24</v>
      </c>
      <c r="G245" t="s">
        <v>2042</v>
      </c>
      <c r="H245">
        <v>199</v>
      </c>
      <c r="I245">
        <v>3</v>
      </c>
      <c r="J245" t="s">
        <v>2048</v>
      </c>
      <c r="K245">
        <v>5</v>
      </c>
      <c r="L245">
        <v>5</v>
      </c>
      <c r="M245">
        <v>597</v>
      </c>
    </row>
    <row r="246" spans="1:13" x14ac:dyDescent="0.35">
      <c r="A246" t="s">
        <v>1007</v>
      </c>
      <c r="B246" s="15">
        <v>44476</v>
      </c>
      <c r="C246">
        <v>1</v>
      </c>
      <c r="D246" t="s">
        <v>58</v>
      </c>
      <c r="E246" t="s">
        <v>27</v>
      </c>
      <c r="F246" t="s">
        <v>18</v>
      </c>
      <c r="G246" t="s">
        <v>2042</v>
      </c>
      <c r="H246">
        <v>199</v>
      </c>
      <c r="I246">
        <v>4</v>
      </c>
      <c r="J246" t="s">
        <v>2048</v>
      </c>
      <c r="K246">
        <v>2</v>
      </c>
      <c r="L246">
        <v>5</v>
      </c>
      <c r="M246">
        <v>796</v>
      </c>
    </row>
    <row r="247" spans="1:13" x14ac:dyDescent="0.35">
      <c r="A247" t="s">
        <v>1012</v>
      </c>
      <c r="B247" s="15">
        <v>44484</v>
      </c>
      <c r="C247">
        <v>2</v>
      </c>
      <c r="D247" t="s">
        <v>71</v>
      </c>
      <c r="E247" t="s">
        <v>27</v>
      </c>
      <c r="F247" t="s">
        <v>18</v>
      </c>
      <c r="G247" t="s">
        <v>2042</v>
      </c>
      <c r="H247">
        <v>199</v>
      </c>
      <c r="I247">
        <v>3</v>
      </c>
      <c r="J247" t="s">
        <v>2048</v>
      </c>
      <c r="K247">
        <v>2</v>
      </c>
      <c r="L247">
        <v>5</v>
      </c>
      <c r="M247">
        <v>597</v>
      </c>
    </row>
    <row r="248" spans="1:13" x14ac:dyDescent="0.35">
      <c r="A248" t="s">
        <v>1013</v>
      </c>
      <c r="B248" s="15">
        <v>44485</v>
      </c>
      <c r="C248">
        <v>12</v>
      </c>
      <c r="D248" t="s">
        <v>22</v>
      </c>
      <c r="E248" t="s">
        <v>23</v>
      </c>
      <c r="F248" t="s">
        <v>24</v>
      </c>
      <c r="G248" t="s">
        <v>2042</v>
      </c>
      <c r="H248">
        <v>199</v>
      </c>
      <c r="I248">
        <v>7</v>
      </c>
      <c r="J248" t="s">
        <v>2048</v>
      </c>
      <c r="K248">
        <v>5</v>
      </c>
      <c r="L248">
        <v>5</v>
      </c>
      <c r="M248">
        <v>1393</v>
      </c>
    </row>
    <row r="249" spans="1:13" x14ac:dyDescent="0.35">
      <c r="A249" t="s">
        <v>1014</v>
      </c>
      <c r="B249" s="15">
        <v>44486</v>
      </c>
      <c r="C249">
        <v>1</v>
      </c>
      <c r="D249" t="s">
        <v>58</v>
      </c>
      <c r="E249" t="s">
        <v>27</v>
      </c>
      <c r="F249" t="s">
        <v>18</v>
      </c>
      <c r="G249" t="s">
        <v>2042</v>
      </c>
      <c r="H249">
        <v>199</v>
      </c>
      <c r="I249">
        <v>0</v>
      </c>
      <c r="J249" t="s">
        <v>2048</v>
      </c>
      <c r="K249">
        <v>2</v>
      </c>
      <c r="L249">
        <v>5</v>
      </c>
      <c r="M249">
        <v>0</v>
      </c>
    </row>
    <row r="250" spans="1:13" x14ac:dyDescent="0.35">
      <c r="A250" t="s">
        <v>1017</v>
      </c>
      <c r="B250" s="15">
        <v>44488</v>
      </c>
      <c r="C250">
        <v>5</v>
      </c>
      <c r="D250" t="s">
        <v>20</v>
      </c>
      <c r="E250" t="s">
        <v>27</v>
      </c>
      <c r="F250" t="s">
        <v>18</v>
      </c>
      <c r="G250" t="s">
        <v>2042</v>
      </c>
      <c r="H250">
        <v>199</v>
      </c>
      <c r="I250">
        <v>6</v>
      </c>
      <c r="J250" t="s">
        <v>2048</v>
      </c>
      <c r="K250">
        <v>2</v>
      </c>
      <c r="L250">
        <v>5</v>
      </c>
      <c r="M250">
        <v>1194</v>
      </c>
    </row>
    <row r="251" spans="1:13" x14ac:dyDescent="0.35">
      <c r="A251" t="s">
        <v>1023</v>
      </c>
      <c r="B251" s="15">
        <v>44496</v>
      </c>
      <c r="C251">
        <v>3</v>
      </c>
      <c r="D251" t="s">
        <v>26</v>
      </c>
      <c r="E251" t="s">
        <v>27</v>
      </c>
      <c r="F251" t="s">
        <v>18</v>
      </c>
      <c r="G251" t="s">
        <v>2042</v>
      </c>
      <c r="H251">
        <v>199</v>
      </c>
      <c r="I251">
        <v>1</v>
      </c>
      <c r="J251" t="s">
        <v>2048</v>
      </c>
      <c r="K251">
        <v>2</v>
      </c>
      <c r="L251">
        <v>5</v>
      </c>
      <c r="M251">
        <v>199</v>
      </c>
    </row>
    <row r="252" spans="1:13" x14ac:dyDescent="0.35">
      <c r="A252" t="s">
        <v>1026</v>
      </c>
      <c r="B252" s="15">
        <v>44498</v>
      </c>
      <c r="C252">
        <v>2</v>
      </c>
      <c r="D252" t="s">
        <v>71</v>
      </c>
      <c r="E252" t="s">
        <v>27</v>
      </c>
      <c r="F252" t="s">
        <v>18</v>
      </c>
      <c r="G252" t="s">
        <v>2042</v>
      </c>
      <c r="H252">
        <v>199</v>
      </c>
      <c r="I252">
        <v>7</v>
      </c>
      <c r="J252" t="s">
        <v>2048</v>
      </c>
      <c r="K252">
        <v>2</v>
      </c>
      <c r="L252">
        <v>5</v>
      </c>
      <c r="M252">
        <v>1393</v>
      </c>
    </row>
    <row r="253" spans="1:13" x14ac:dyDescent="0.35">
      <c r="A253" t="s">
        <v>1028</v>
      </c>
      <c r="B253" s="15">
        <v>44505</v>
      </c>
      <c r="C253">
        <v>5</v>
      </c>
      <c r="D253" t="s">
        <v>20</v>
      </c>
      <c r="E253" t="s">
        <v>27</v>
      </c>
      <c r="F253" t="s">
        <v>18</v>
      </c>
      <c r="G253" t="s">
        <v>2042</v>
      </c>
      <c r="H253">
        <v>199</v>
      </c>
      <c r="I253">
        <v>9</v>
      </c>
      <c r="J253" t="s">
        <v>2048</v>
      </c>
      <c r="K253">
        <v>2</v>
      </c>
      <c r="L253">
        <v>5</v>
      </c>
      <c r="M253">
        <v>1791</v>
      </c>
    </row>
    <row r="254" spans="1:13" x14ac:dyDescent="0.35">
      <c r="A254" t="s">
        <v>1037</v>
      </c>
      <c r="B254" s="15">
        <v>44514</v>
      </c>
      <c r="C254">
        <v>1</v>
      </c>
      <c r="D254" t="s">
        <v>58</v>
      </c>
      <c r="E254" t="s">
        <v>27</v>
      </c>
      <c r="F254" t="s">
        <v>18</v>
      </c>
      <c r="G254" t="s">
        <v>2042</v>
      </c>
      <c r="H254">
        <v>199</v>
      </c>
      <c r="I254">
        <v>7</v>
      </c>
      <c r="J254" t="s">
        <v>2048</v>
      </c>
      <c r="K254">
        <v>2</v>
      </c>
      <c r="L254">
        <v>5</v>
      </c>
      <c r="M254">
        <v>1393</v>
      </c>
    </row>
    <row r="255" spans="1:13" x14ac:dyDescent="0.35">
      <c r="A255" t="s">
        <v>1038</v>
      </c>
      <c r="B255" s="15">
        <v>44515</v>
      </c>
      <c r="C255">
        <v>2</v>
      </c>
      <c r="D255" t="s">
        <v>71</v>
      </c>
      <c r="E255" t="s">
        <v>27</v>
      </c>
      <c r="F255" t="s">
        <v>18</v>
      </c>
      <c r="G255" t="s">
        <v>2042</v>
      </c>
      <c r="H255">
        <v>199</v>
      </c>
      <c r="I255">
        <v>2</v>
      </c>
      <c r="J255" t="s">
        <v>2048</v>
      </c>
      <c r="K255">
        <v>2</v>
      </c>
      <c r="L255">
        <v>5</v>
      </c>
      <c r="M255">
        <v>398</v>
      </c>
    </row>
    <row r="256" spans="1:13" x14ac:dyDescent="0.35">
      <c r="A256" t="s">
        <v>1043</v>
      </c>
      <c r="B256" s="15">
        <v>44518</v>
      </c>
      <c r="C256">
        <v>2</v>
      </c>
      <c r="D256" t="s">
        <v>71</v>
      </c>
      <c r="E256" t="s">
        <v>27</v>
      </c>
      <c r="F256" t="s">
        <v>18</v>
      </c>
      <c r="G256" t="s">
        <v>2042</v>
      </c>
      <c r="H256">
        <v>199</v>
      </c>
      <c r="I256">
        <v>6</v>
      </c>
      <c r="J256" t="s">
        <v>2048</v>
      </c>
      <c r="K256">
        <v>2</v>
      </c>
      <c r="L256">
        <v>5</v>
      </c>
      <c r="M256">
        <v>1194</v>
      </c>
    </row>
    <row r="257" spans="1:13" x14ac:dyDescent="0.35">
      <c r="A257" t="s">
        <v>1044</v>
      </c>
      <c r="B257" s="15">
        <v>44519</v>
      </c>
      <c r="C257">
        <v>12</v>
      </c>
      <c r="D257" t="s">
        <v>22</v>
      </c>
      <c r="E257" t="s">
        <v>23</v>
      </c>
      <c r="F257" t="s">
        <v>24</v>
      </c>
      <c r="G257" t="s">
        <v>2042</v>
      </c>
      <c r="H257">
        <v>199</v>
      </c>
      <c r="I257">
        <v>4</v>
      </c>
      <c r="J257" t="s">
        <v>2048</v>
      </c>
      <c r="K257">
        <v>5</v>
      </c>
      <c r="L257">
        <v>5</v>
      </c>
      <c r="M257">
        <v>796</v>
      </c>
    </row>
    <row r="258" spans="1:13" x14ac:dyDescent="0.35">
      <c r="A258" t="s">
        <v>1045</v>
      </c>
      <c r="B258" s="15">
        <v>44522</v>
      </c>
      <c r="C258">
        <v>2</v>
      </c>
      <c r="D258" t="s">
        <v>71</v>
      </c>
      <c r="E258" t="s">
        <v>27</v>
      </c>
      <c r="F258" t="s">
        <v>18</v>
      </c>
      <c r="G258" t="s">
        <v>2042</v>
      </c>
      <c r="H258">
        <v>199</v>
      </c>
      <c r="I258">
        <v>9</v>
      </c>
      <c r="J258" t="s">
        <v>2048</v>
      </c>
      <c r="K258">
        <v>2</v>
      </c>
      <c r="L258">
        <v>5</v>
      </c>
      <c r="M258">
        <v>1791</v>
      </c>
    </row>
    <row r="259" spans="1:13" x14ac:dyDescent="0.35">
      <c r="A259" t="s">
        <v>1046</v>
      </c>
      <c r="B259" s="15">
        <v>44522</v>
      </c>
      <c r="C259">
        <v>13</v>
      </c>
      <c r="D259" t="s">
        <v>32</v>
      </c>
      <c r="E259" t="s">
        <v>23</v>
      </c>
      <c r="F259" t="s">
        <v>24</v>
      </c>
      <c r="G259" t="s">
        <v>2042</v>
      </c>
      <c r="H259">
        <v>199</v>
      </c>
      <c r="I259">
        <v>7</v>
      </c>
      <c r="J259" t="s">
        <v>2048</v>
      </c>
      <c r="K259">
        <v>5</v>
      </c>
      <c r="L259">
        <v>5</v>
      </c>
      <c r="M259">
        <v>1393</v>
      </c>
    </row>
    <row r="260" spans="1:13" x14ac:dyDescent="0.35">
      <c r="A260" t="s">
        <v>1051</v>
      </c>
      <c r="B260" s="15">
        <v>44536</v>
      </c>
      <c r="C260">
        <v>14</v>
      </c>
      <c r="D260" t="s">
        <v>62</v>
      </c>
      <c r="E260" t="s">
        <v>23</v>
      </c>
      <c r="F260" t="s">
        <v>24</v>
      </c>
      <c r="G260" t="s">
        <v>2042</v>
      </c>
      <c r="H260">
        <v>199</v>
      </c>
      <c r="I260">
        <v>3</v>
      </c>
      <c r="J260" t="s">
        <v>2048</v>
      </c>
      <c r="K260">
        <v>5</v>
      </c>
      <c r="L260">
        <v>5</v>
      </c>
      <c r="M260">
        <v>597</v>
      </c>
    </row>
    <row r="261" spans="1:13" x14ac:dyDescent="0.35">
      <c r="A261" t="s">
        <v>1054</v>
      </c>
      <c r="B261" s="15">
        <v>44543</v>
      </c>
      <c r="C261">
        <v>5</v>
      </c>
      <c r="D261" t="s">
        <v>20</v>
      </c>
      <c r="E261" t="s">
        <v>27</v>
      </c>
      <c r="F261" t="s">
        <v>18</v>
      </c>
      <c r="G261" t="s">
        <v>2042</v>
      </c>
      <c r="H261">
        <v>199</v>
      </c>
      <c r="I261">
        <v>9</v>
      </c>
      <c r="J261" t="s">
        <v>2048</v>
      </c>
      <c r="K261">
        <v>2</v>
      </c>
      <c r="L261">
        <v>5</v>
      </c>
      <c r="M261">
        <v>1791</v>
      </c>
    </row>
    <row r="262" spans="1:13" x14ac:dyDescent="0.35">
      <c r="A262" t="s">
        <v>1070</v>
      </c>
      <c r="B262" s="15">
        <v>44571</v>
      </c>
      <c r="C262">
        <v>14</v>
      </c>
      <c r="D262" t="s">
        <v>62</v>
      </c>
      <c r="E262" t="s">
        <v>23</v>
      </c>
      <c r="F262" t="s">
        <v>24</v>
      </c>
      <c r="G262" t="s">
        <v>2042</v>
      </c>
      <c r="H262">
        <v>199</v>
      </c>
      <c r="I262">
        <v>7</v>
      </c>
      <c r="J262" t="s">
        <v>2048</v>
      </c>
      <c r="K262">
        <v>5</v>
      </c>
      <c r="L262">
        <v>5</v>
      </c>
      <c r="M262">
        <v>1393</v>
      </c>
    </row>
    <row r="263" spans="1:13" x14ac:dyDescent="0.35">
      <c r="A263" t="s">
        <v>1072</v>
      </c>
      <c r="B263" s="15">
        <v>44572</v>
      </c>
      <c r="C263">
        <v>11</v>
      </c>
      <c r="D263" t="s">
        <v>112</v>
      </c>
      <c r="E263" t="s">
        <v>23</v>
      </c>
      <c r="F263" t="s">
        <v>24</v>
      </c>
      <c r="G263" t="s">
        <v>2042</v>
      </c>
      <c r="H263">
        <v>199</v>
      </c>
      <c r="I263">
        <v>6</v>
      </c>
      <c r="J263" t="s">
        <v>2048</v>
      </c>
      <c r="K263">
        <v>5</v>
      </c>
      <c r="L263">
        <v>5</v>
      </c>
      <c r="M263">
        <v>1194</v>
      </c>
    </row>
    <row r="264" spans="1:13" x14ac:dyDescent="0.35">
      <c r="A264" t="s">
        <v>1073</v>
      </c>
      <c r="B264" s="15">
        <v>44573</v>
      </c>
      <c r="C264">
        <v>5</v>
      </c>
      <c r="D264" t="s">
        <v>20</v>
      </c>
      <c r="E264" t="s">
        <v>27</v>
      </c>
      <c r="F264" t="s">
        <v>18</v>
      </c>
      <c r="G264" t="s">
        <v>2042</v>
      </c>
      <c r="H264">
        <v>199</v>
      </c>
      <c r="I264">
        <v>9</v>
      </c>
      <c r="J264" t="s">
        <v>2048</v>
      </c>
      <c r="K264">
        <v>2</v>
      </c>
      <c r="L264">
        <v>5</v>
      </c>
      <c r="M264">
        <v>1791</v>
      </c>
    </row>
    <row r="265" spans="1:13" x14ac:dyDescent="0.35">
      <c r="A265" t="s">
        <v>1079</v>
      </c>
      <c r="B265" s="15">
        <v>44595</v>
      </c>
      <c r="C265">
        <v>12</v>
      </c>
      <c r="D265" t="s">
        <v>22</v>
      </c>
      <c r="E265" t="s">
        <v>23</v>
      </c>
      <c r="F265" t="s">
        <v>24</v>
      </c>
      <c r="G265" t="s">
        <v>2042</v>
      </c>
      <c r="H265">
        <v>199</v>
      </c>
      <c r="I265">
        <v>3</v>
      </c>
      <c r="J265" t="s">
        <v>2048</v>
      </c>
      <c r="K265">
        <v>5</v>
      </c>
      <c r="L265">
        <v>5</v>
      </c>
      <c r="M265">
        <v>597</v>
      </c>
    </row>
    <row r="266" spans="1:13" x14ac:dyDescent="0.35">
      <c r="A266" t="s">
        <v>1081</v>
      </c>
      <c r="B266" s="15">
        <v>44597</v>
      </c>
      <c r="C266">
        <v>3</v>
      </c>
      <c r="D266" t="s">
        <v>26</v>
      </c>
      <c r="E266" t="s">
        <v>27</v>
      </c>
      <c r="F266" t="s">
        <v>18</v>
      </c>
      <c r="G266" t="s">
        <v>2042</v>
      </c>
      <c r="H266">
        <v>199</v>
      </c>
      <c r="I266">
        <v>1</v>
      </c>
      <c r="J266" t="s">
        <v>2048</v>
      </c>
      <c r="K266">
        <v>2</v>
      </c>
      <c r="L266">
        <v>5</v>
      </c>
      <c r="M266">
        <v>199</v>
      </c>
    </row>
    <row r="267" spans="1:13" x14ac:dyDescent="0.35">
      <c r="A267" t="s">
        <v>1082</v>
      </c>
      <c r="B267" s="15">
        <v>44599</v>
      </c>
      <c r="C267">
        <v>15</v>
      </c>
      <c r="D267" t="s">
        <v>46</v>
      </c>
      <c r="E267" t="s">
        <v>23</v>
      </c>
      <c r="F267" t="s">
        <v>24</v>
      </c>
      <c r="G267" t="s">
        <v>2042</v>
      </c>
      <c r="H267">
        <v>199</v>
      </c>
      <c r="I267">
        <v>8</v>
      </c>
      <c r="J267" t="s">
        <v>2048</v>
      </c>
      <c r="K267">
        <v>5</v>
      </c>
      <c r="L267">
        <v>5</v>
      </c>
      <c r="M267">
        <v>1592</v>
      </c>
    </row>
    <row r="268" spans="1:13" x14ac:dyDescent="0.35">
      <c r="A268" t="s">
        <v>1084</v>
      </c>
      <c r="B268" s="15">
        <v>44602</v>
      </c>
      <c r="C268">
        <v>5</v>
      </c>
      <c r="D268" t="s">
        <v>20</v>
      </c>
      <c r="E268" t="s">
        <v>27</v>
      </c>
      <c r="F268" t="s">
        <v>18</v>
      </c>
      <c r="G268" t="s">
        <v>2042</v>
      </c>
      <c r="H268">
        <v>199</v>
      </c>
      <c r="I268">
        <v>5</v>
      </c>
      <c r="J268" t="s">
        <v>2048</v>
      </c>
      <c r="K268">
        <v>2</v>
      </c>
      <c r="L268">
        <v>5</v>
      </c>
      <c r="M268">
        <v>995</v>
      </c>
    </row>
    <row r="269" spans="1:13" x14ac:dyDescent="0.35">
      <c r="A269" t="s">
        <v>1095</v>
      </c>
      <c r="B269" s="15">
        <v>44614</v>
      </c>
      <c r="C269">
        <v>3</v>
      </c>
      <c r="D269" t="s">
        <v>26</v>
      </c>
      <c r="E269" t="s">
        <v>27</v>
      </c>
      <c r="F269" t="s">
        <v>18</v>
      </c>
      <c r="G269" t="s">
        <v>2042</v>
      </c>
      <c r="H269">
        <v>199</v>
      </c>
      <c r="I269">
        <v>9</v>
      </c>
      <c r="J269" t="s">
        <v>2048</v>
      </c>
      <c r="K269">
        <v>2</v>
      </c>
      <c r="L269">
        <v>5</v>
      </c>
      <c r="M269">
        <v>1791</v>
      </c>
    </row>
    <row r="270" spans="1:13" x14ac:dyDescent="0.35">
      <c r="A270" t="s">
        <v>1097</v>
      </c>
      <c r="B270" s="15">
        <v>44618</v>
      </c>
      <c r="C270">
        <v>11</v>
      </c>
      <c r="D270" t="s">
        <v>112</v>
      </c>
      <c r="E270" t="s">
        <v>23</v>
      </c>
      <c r="F270" t="s">
        <v>24</v>
      </c>
      <c r="G270" t="s">
        <v>2042</v>
      </c>
      <c r="H270">
        <v>199</v>
      </c>
      <c r="I270">
        <v>9</v>
      </c>
      <c r="J270" t="s">
        <v>2048</v>
      </c>
      <c r="K270">
        <v>5</v>
      </c>
      <c r="L270">
        <v>5</v>
      </c>
      <c r="M270">
        <v>1791</v>
      </c>
    </row>
    <row r="271" spans="1:13" x14ac:dyDescent="0.35">
      <c r="A271" t="s">
        <v>1102</v>
      </c>
      <c r="B271" s="15">
        <v>44627</v>
      </c>
      <c r="C271">
        <v>4</v>
      </c>
      <c r="D271" t="s">
        <v>16</v>
      </c>
      <c r="E271" t="s">
        <v>27</v>
      </c>
      <c r="F271" t="s">
        <v>18</v>
      </c>
      <c r="G271" t="s">
        <v>2042</v>
      </c>
      <c r="H271">
        <v>199</v>
      </c>
      <c r="I271">
        <v>1</v>
      </c>
      <c r="J271" t="s">
        <v>2048</v>
      </c>
      <c r="K271">
        <v>2</v>
      </c>
      <c r="L271">
        <v>5</v>
      </c>
      <c r="M271">
        <v>199</v>
      </c>
    </row>
    <row r="272" spans="1:13" x14ac:dyDescent="0.35">
      <c r="A272" t="s">
        <v>1104</v>
      </c>
      <c r="B272" s="15">
        <v>44629</v>
      </c>
      <c r="C272">
        <v>4</v>
      </c>
      <c r="D272" t="s">
        <v>16</v>
      </c>
      <c r="E272" t="s">
        <v>27</v>
      </c>
      <c r="F272" t="s">
        <v>18</v>
      </c>
      <c r="G272" t="s">
        <v>2042</v>
      </c>
      <c r="H272">
        <v>199</v>
      </c>
      <c r="I272">
        <v>6</v>
      </c>
      <c r="J272" t="s">
        <v>2048</v>
      </c>
      <c r="K272">
        <v>2</v>
      </c>
      <c r="L272">
        <v>5</v>
      </c>
      <c r="M272">
        <v>1194</v>
      </c>
    </row>
    <row r="273" spans="1:13" x14ac:dyDescent="0.35">
      <c r="A273" t="s">
        <v>1108</v>
      </c>
      <c r="B273" s="15">
        <v>44631</v>
      </c>
      <c r="C273">
        <v>14</v>
      </c>
      <c r="D273" t="s">
        <v>62</v>
      </c>
      <c r="E273" t="s">
        <v>23</v>
      </c>
      <c r="F273" t="s">
        <v>24</v>
      </c>
      <c r="G273" t="s">
        <v>2042</v>
      </c>
      <c r="H273">
        <v>199</v>
      </c>
      <c r="I273">
        <v>1</v>
      </c>
      <c r="J273" t="s">
        <v>2048</v>
      </c>
      <c r="K273">
        <v>5</v>
      </c>
      <c r="L273">
        <v>5</v>
      </c>
      <c r="M273">
        <v>199</v>
      </c>
    </row>
    <row r="274" spans="1:13" x14ac:dyDescent="0.35">
      <c r="A274" t="s">
        <v>1110</v>
      </c>
      <c r="B274" s="15">
        <v>44633</v>
      </c>
      <c r="C274">
        <v>11</v>
      </c>
      <c r="D274" t="s">
        <v>112</v>
      </c>
      <c r="E274" t="s">
        <v>23</v>
      </c>
      <c r="F274" t="s">
        <v>24</v>
      </c>
      <c r="G274" t="s">
        <v>2042</v>
      </c>
      <c r="H274">
        <v>199</v>
      </c>
      <c r="I274">
        <v>0</v>
      </c>
      <c r="J274" t="s">
        <v>2048</v>
      </c>
      <c r="K274">
        <v>5</v>
      </c>
      <c r="L274">
        <v>5</v>
      </c>
      <c r="M274">
        <v>0</v>
      </c>
    </row>
    <row r="275" spans="1:13" x14ac:dyDescent="0.35">
      <c r="A275" t="s">
        <v>1111</v>
      </c>
      <c r="B275" s="15">
        <v>44635</v>
      </c>
      <c r="C275">
        <v>1</v>
      </c>
      <c r="D275" t="s">
        <v>58</v>
      </c>
      <c r="E275" t="s">
        <v>27</v>
      </c>
      <c r="F275" t="s">
        <v>18</v>
      </c>
      <c r="G275" t="s">
        <v>2042</v>
      </c>
      <c r="H275">
        <v>199</v>
      </c>
      <c r="I275">
        <v>4</v>
      </c>
      <c r="J275" t="s">
        <v>2048</v>
      </c>
      <c r="K275">
        <v>2</v>
      </c>
      <c r="L275">
        <v>5</v>
      </c>
      <c r="M275">
        <v>796</v>
      </c>
    </row>
    <row r="276" spans="1:13" x14ac:dyDescent="0.35">
      <c r="A276" t="s">
        <v>1112</v>
      </c>
      <c r="B276" s="15">
        <v>44639</v>
      </c>
      <c r="C276">
        <v>15</v>
      </c>
      <c r="D276" t="s">
        <v>46</v>
      </c>
      <c r="E276" t="s">
        <v>23</v>
      </c>
      <c r="F276" t="s">
        <v>24</v>
      </c>
      <c r="G276" t="s">
        <v>2042</v>
      </c>
      <c r="H276">
        <v>199</v>
      </c>
      <c r="I276">
        <v>9</v>
      </c>
      <c r="J276" t="s">
        <v>2048</v>
      </c>
      <c r="K276">
        <v>5</v>
      </c>
      <c r="L276">
        <v>5</v>
      </c>
      <c r="M276">
        <v>1791</v>
      </c>
    </row>
    <row r="277" spans="1:13" x14ac:dyDescent="0.35">
      <c r="A277" t="s">
        <v>1113</v>
      </c>
      <c r="B277" s="15">
        <v>44639</v>
      </c>
      <c r="C277">
        <v>2</v>
      </c>
      <c r="D277" t="s">
        <v>71</v>
      </c>
      <c r="E277" t="s">
        <v>27</v>
      </c>
      <c r="F277" t="s">
        <v>18</v>
      </c>
      <c r="G277" t="s">
        <v>2042</v>
      </c>
      <c r="H277">
        <v>199</v>
      </c>
      <c r="I277">
        <v>8</v>
      </c>
      <c r="J277" t="s">
        <v>2048</v>
      </c>
      <c r="K277">
        <v>2</v>
      </c>
      <c r="L277">
        <v>5</v>
      </c>
      <c r="M277">
        <v>1592</v>
      </c>
    </row>
    <row r="278" spans="1:13" x14ac:dyDescent="0.35">
      <c r="A278" t="s">
        <v>1115</v>
      </c>
      <c r="B278" s="15">
        <v>44643</v>
      </c>
      <c r="C278">
        <v>2</v>
      </c>
      <c r="D278" t="s">
        <v>71</v>
      </c>
      <c r="E278" t="s">
        <v>27</v>
      </c>
      <c r="F278" t="s">
        <v>18</v>
      </c>
      <c r="G278" t="s">
        <v>2042</v>
      </c>
      <c r="H278">
        <v>199</v>
      </c>
      <c r="I278">
        <v>8</v>
      </c>
      <c r="J278" t="s">
        <v>2048</v>
      </c>
      <c r="K278">
        <v>2</v>
      </c>
      <c r="L278">
        <v>5</v>
      </c>
      <c r="M278">
        <v>1592</v>
      </c>
    </row>
    <row r="279" spans="1:13" x14ac:dyDescent="0.35">
      <c r="A279" t="s">
        <v>1121</v>
      </c>
      <c r="B279" s="15">
        <v>44650</v>
      </c>
      <c r="C279">
        <v>2</v>
      </c>
      <c r="D279" t="s">
        <v>71</v>
      </c>
      <c r="E279" t="s">
        <v>27</v>
      </c>
      <c r="F279" t="s">
        <v>18</v>
      </c>
      <c r="G279" t="s">
        <v>2042</v>
      </c>
      <c r="H279">
        <v>199</v>
      </c>
      <c r="I279">
        <v>9</v>
      </c>
      <c r="J279" t="s">
        <v>2048</v>
      </c>
      <c r="K279">
        <v>2</v>
      </c>
      <c r="L279">
        <v>5</v>
      </c>
      <c r="M279">
        <v>1791</v>
      </c>
    </row>
    <row r="280" spans="1:13" x14ac:dyDescent="0.35">
      <c r="A280" t="s">
        <v>1122</v>
      </c>
      <c r="B280" s="15">
        <v>44651</v>
      </c>
      <c r="C280">
        <v>5</v>
      </c>
      <c r="D280" t="s">
        <v>20</v>
      </c>
      <c r="E280" t="s">
        <v>27</v>
      </c>
      <c r="F280" t="s">
        <v>18</v>
      </c>
      <c r="G280" t="s">
        <v>2042</v>
      </c>
      <c r="H280">
        <v>199</v>
      </c>
      <c r="I280">
        <v>9</v>
      </c>
      <c r="J280" t="s">
        <v>2048</v>
      </c>
      <c r="K280">
        <v>2</v>
      </c>
      <c r="L280">
        <v>5</v>
      </c>
      <c r="M280">
        <v>1791</v>
      </c>
    </row>
    <row r="281" spans="1:13" x14ac:dyDescent="0.35">
      <c r="A281" t="s">
        <v>1128</v>
      </c>
      <c r="B281" s="15">
        <v>44657</v>
      </c>
      <c r="C281">
        <v>1</v>
      </c>
      <c r="D281" t="s">
        <v>58</v>
      </c>
      <c r="E281" t="s">
        <v>27</v>
      </c>
      <c r="F281" t="s">
        <v>18</v>
      </c>
      <c r="G281" t="s">
        <v>2042</v>
      </c>
      <c r="H281">
        <v>199</v>
      </c>
      <c r="I281">
        <v>3</v>
      </c>
      <c r="J281" t="s">
        <v>2048</v>
      </c>
      <c r="K281">
        <v>2</v>
      </c>
      <c r="L281">
        <v>5</v>
      </c>
      <c r="M281">
        <v>597</v>
      </c>
    </row>
    <row r="282" spans="1:13" x14ac:dyDescent="0.35">
      <c r="A282" t="s">
        <v>1129</v>
      </c>
      <c r="B282" s="15">
        <v>44658</v>
      </c>
      <c r="C282">
        <v>4</v>
      </c>
      <c r="D282" t="s">
        <v>16</v>
      </c>
      <c r="E282" t="s">
        <v>27</v>
      </c>
      <c r="F282" t="s">
        <v>18</v>
      </c>
      <c r="G282" t="s">
        <v>2042</v>
      </c>
      <c r="H282">
        <v>199</v>
      </c>
      <c r="I282">
        <v>5</v>
      </c>
      <c r="J282" t="s">
        <v>2048</v>
      </c>
      <c r="K282">
        <v>2</v>
      </c>
      <c r="L282">
        <v>5</v>
      </c>
      <c r="M282">
        <v>995</v>
      </c>
    </row>
    <row r="283" spans="1:13" x14ac:dyDescent="0.35">
      <c r="A283" t="s">
        <v>1132</v>
      </c>
      <c r="B283" s="15">
        <v>44662</v>
      </c>
      <c r="C283">
        <v>13</v>
      </c>
      <c r="D283" t="s">
        <v>32</v>
      </c>
      <c r="E283" t="s">
        <v>23</v>
      </c>
      <c r="F283" t="s">
        <v>24</v>
      </c>
      <c r="G283" t="s">
        <v>2042</v>
      </c>
      <c r="H283">
        <v>199</v>
      </c>
      <c r="I283">
        <v>9</v>
      </c>
      <c r="J283" t="s">
        <v>2048</v>
      </c>
      <c r="K283">
        <v>5</v>
      </c>
      <c r="L283">
        <v>5</v>
      </c>
      <c r="M283">
        <v>1791</v>
      </c>
    </row>
    <row r="284" spans="1:13" x14ac:dyDescent="0.35">
      <c r="A284" t="s">
        <v>1133</v>
      </c>
      <c r="B284" s="15">
        <v>44663</v>
      </c>
      <c r="C284">
        <v>13</v>
      </c>
      <c r="D284" t="s">
        <v>32</v>
      </c>
      <c r="E284" t="s">
        <v>23</v>
      </c>
      <c r="F284" t="s">
        <v>24</v>
      </c>
      <c r="G284" t="s">
        <v>2042</v>
      </c>
      <c r="H284">
        <v>199</v>
      </c>
      <c r="I284">
        <v>3</v>
      </c>
      <c r="J284" t="s">
        <v>2048</v>
      </c>
      <c r="K284">
        <v>5</v>
      </c>
      <c r="L284">
        <v>5</v>
      </c>
      <c r="M284">
        <v>597</v>
      </c>
    </row>
    <row r="285" spans="1:13" x14ac:dyDescent="0.35">
      <c r="A285" t="s">
        <v>1134</v>
      </c>
      <c r="B285" s="15">
        <v>44666</v>
      </c>
      <c r="C285">
        <v>3</v>
      </c>
      <c r="D285" t="s">
        <v>26</v>
      </c>
      <c r="E285" t="s">
        <v>27</v>
      </c>
      <c r="F285" t="s">
        <v>18</v>
      </c>
      <c r="G285" t="s">
        <v>2042</v>
      </c>
      <c r="H285">
        <v>199</v>
      </c>
      <c r="I285">
        <v>5</v>
      </c>
      <c r="J285" t="s">
        <v>2048</v>
      </c>
      <c r="K285">
        <v>2</v>
      </c>
      <c r="L285">
        <v>5</v>
      </c>
      <c r="M285">
        <v>995</v>
      </c>
    </row>
    <row r="286" spans="1:13" x14ac:dyDescent="0.35">
      <c r="A286" t="s">
        <v>1138</v>
      </c>
      <c r="B286" s="15">
        <v>44684</v>
      </c>
      <c r="C286">
        <v>11</v>
      </c>
      <c r="D286" t="s">
        <v>112</v>
      </c>
      <c r="E286" t="s">
        <v>23</v>
      </c>
      <c r="F286" t="s">
        <v>24</v>
      </c>
      <c r="G286" t="s">
        <v>2042</v>
      </c>
      <c r="H286">
        <v>199</v>
      </c>
      <c r="I286">
        <v>2</v>
      </c>
      <c r="J286" t="s">
        <v>2048</v>
      </c>
      <c r="K286">
        <v>5</v>
      </c>
      <c r="L286">
        <v>5</v>
      </c>
      <c r="M286">
        <v>398</v>
      </c>
    </row>
    <row r="287" spans="1:13" x14ac:dyDescent="0.35">
      <c r="A287" t="s">
        <v>1142</v>
      </c>
      <c r="B287" s="15">
        <v>44694</v>
      </c>
      <c r="C287">
        <v>5</v>
      </c>
      <c r="D287" t="s">
        <v>20</v>
      </c>
      <c r="E287" t="s">
        <v>27</v>
      </c>
      <c r="F287" t="s">
        <v>18</v>
      </c>
      <c r="G287" t="s">
        <v>2042</v>
      </c>
      <c r="H287">
        <v>199</v>
      </c>
      <c r="I287">
        <v>6</v>
      </c>
      <c r="J287" t="s">
        <v>2048</v>
      </c>
      <c r="K287">
        <v>2</v>
      </c>
      <c r="L287">
        <v>5</v>
      </c>
      <c r="M287">
        <v>1194</v>
      </c>
    </row>
    <row r="288" spans="1:13" x14ac:dyDescent="0.35">
      <c r="A288" t="s">
        <v>1145</v>
      </c>
      <c r="B288" s="15">
        <v>44698</v>
      </c>
      <c r="C288">
        <v>15</v>
      </c>
      <c r="D288" t="s">
        <v>46</v>
      </c>
      <c r="E288" t="s">
        <v>23</v>
      </c>
      <c r="F288" t="s">
        <v>24</v>
      </c>
      <c r="G288" t="s">
        <v>2042</v>
      </c>
      <c r="H288">
        <v>199</v>
      </c>
      <c r="I288">
        <v>3</v>
      </c>
      <c r="J288" t="s">
        <v>2048</v>
      </c>
      <c r="K288">
        <v>5</v>
      </c>
      <c r="L288">
        <v>5</v>
      </c>
      <c r="M288">
        <v>597</v>
      </c>
    </row>
    <row r="289" spans="1:13" x14ac:dyDescent="0.35">
      <c r="A289" t="s">
        <v>1150</v>
      </c>
      <c r="B289" s="15">
        <v>44706</v>
      </c>
      <c r="C289">
        <v>1</v>
      </c>
      <c r="D289" t="s">
        <v>58</v>
      </c>
      <c r="E289" t="s">
        <v>27</v>
      </c>
      <c r="F289" t="s">
        <v>18</v>
      </c>
      <c r="G289" t="s">
        <v>2042</v>
      </c>
      <c r="H289">
        <v>199</v>
      </c>
      <c r="I289">
        <v>1</v>
      </c>
      <c r="J289" t="s">
        <v>2048</v>
      </c>
      <c r="K289">
        <v>2</v>
      </c>
      <c r="L289">
        <v>5</v>
      </c>
      <c r="M289">
        <v>199</v>
      </c>
    </row>
    <row r="290" spans="1:13" x14ac:dyDescent="0.35">
      <c r="A290" t="s">
        <v>1152</v>
      </c>
      <c r="B290" s="15">
        <v>44706</v>
      </c>
      <c r="C290">
        <v>5</v>
      </c>
      <c r="D290" t="s">
        <v>20</v>
      </c>
      <c r="E290" t="s">
        <v>27</v>
      </c>
      <c r="F290" t="s">
        <v>18</v>
      </c>
      <c r="G290" t="s">
        <v>2042</v>
      </c>
      <c r="H290">
        <v>199</v>
      </c>
      <c r="I290">
        <v>8</v>
      </c>
      <c r="J290" t="s">
        <v>2048</v>
      </c>
      <c r="K290">
        <v>2</v>
      </c>
      <c r="L290">
        <v>5</v>
      </c>
      <c r="M290">
        <v>1592</v>
      </c>
    </row>
    <row r="291" spans="1:13" x14ac:dyDescent="0.35">
      <c r="A291" t="s">
        <v>1157</v>
      </c>
      <c r="B291" s="15">
        <v>44710</v>
      </c>
      <c r="C291">
        <v>4</v>
      </c>
      <c r="D291" t="s">
        <v>16</v>
      </c>
      <c r="E291" t="s">
        <v>27</v>
      </c>
      <c r="F291" t="s">
        <v>18</v>
      </c>
      <c r="G291" t="s">
        <v>2042</v>
      </c>
      <c r="H291">
        <v>199</v>
      </c>
      <c r="I291">
        <v>1</v>
      </c>
      <c r="J291" t="s">
        <v>2048</v>
      </c>
      <c r="K291">
        <v>2</v>
      </c>
      <c r="L291">
        <v>5</v>
      </c>
      <c r="M291">
        <v>199</v>
      </c>
    </row>
    <row r="292" spans="1:13" x14ac:dyDescent="0.35">
      <c r="A292" t="s">
        <v>1161</v>
      </c>
      <c r="B292" s="15">
        <v>44718</v>
      </c>
      <c r="C292">
        <v>15</v>
      </c>
      <c r="D292" t="s">
        <v>46</v>
      </c>
      <c r="E292" t="s">
        <v>23</v>
      </c>
      <c r="F292" t="s">
        <v>24</v>
      </c>
      <c r="G292" t="s">
        <v>2042</v>
      </c>
      <c r="H292">
        <v>199</v>
      </c>
      <c r="I292">
        <v>6</v>
      </c>
      <c r="J292" t="s">
        <v>2048</v>
      </c>
      <c r="K292">
        <v>5</v>
      </c>
      <c r="L292">
        <v>5</v>
      </c>
      <c r="M292">
        <v>1194</v>
      </c>
    </row>
    <row r="293" spans="1:13" x14ac:dyDescent="0.35">
      <c r="A293" t="s">
        <v>1162</v>
      </c>
      <c r="B293" s="15">
        <v>44720</v>
      </c>
      <c r="C293">
        <v>4</v>
      </c>
      <c r="D293" t="s">
        <v>16</v>
      </c>
      <c r="E293" t="s">
        <v>27</v>
      </c>
      <c r="F293" t="s">
        <v>18</v>
      </c>
      <c r="G293" t="s">
        <v>2042</v>
      </c>
      <c r="H293">
        <v>199</v>
      </c>
      <c r="I293">
        <v>1</v>
      </c>
      <c r="J293" t="s">
        <v>2048</v>
      </c>
      <c r="K293">
        <v>2</v>
      </c>
      <c r="L293">
        <v>5</v>
      </c>
      <c r="M293">
        <v>199</v>
      </c>
    </row>
    <row r="294" spans="1:13" x14ac:dyDescent="0.35">
      <c r="A294" t="s">
        <v>1164</v>
      </c>
      <c r="B294" s="15">
        <v>44722</v>
      </c>
      <c r="C294">
        <v>11</v>
      </c>
      <c r="D294" t="s">
        <v>112</v>
      </c>
      <c r="E294" t="s">
        <v>23</v>
      </c>
      <c r="F294" t="s">
        <v>24</v>
      </c>
      <c r="G294" t="s">
        <v>2042</v>
      </c>
      <c r="H294">
        <v>199</v>
      </c>
      <c r="I294">
        <v>4</v>
      </c>
      <c r="J294" t="s">
        <v>2048</v>
      </c>
      <c r="K294">
        <v>5</v>
      </c>
      <c r="L294">
        <v>5</v>
      </c>
      <c r="M294">
        <v>796</v>
      </c>
    </row>
    <row r="295" spans="1:13" x14ac:dyDescent="0.35">
      <c r="A295" t="s">
        <v>1169</v>
      </c>
      <c r="B295" s="15">
        <v>44731</v>
      </c>
      <c r="C295">
        <v>13</v>
      </c>
      <c r="D295" t="s">
        <v>32</v>
      </c>
      <c r="E295" t="s">
        <v>23</v>
      </c>
      <c r="F295" t="s">
        <v>24</v>
      </c>
      <c r="G295" t="s">
        <v>2042</v>
      </c>
      <c r="H295">
        <v>199</v>
      </c>
      <c r="I295">
        <v>0</v>
      </c>
      <c r="J295" t="s">
        <v>2048</v>
      </c>
      <c r="K295">
        <v>5</v>
      </c>
      <c r="L295">
        <v>5</v>
      </c>
      <c r="M295">
        <v>0</v>
      </c>
    </row>
    <row r="296" spans="1:13" x14ac:dyDescent="0.35">
      <c r="A296" t="s">
        <v>1170</v>
      </c>
      <c r="B296" s="15">
        <v>44731</v>
      </c>
      <c r="C296">
        <v>11</v>
      </c>
      <c r="D296" t="s">
        <v>112</v>
      </c>
      <c r="E296" t="s">
        <v>23</v>
      </c>
      <c r="F296" t="s">
        <v>24</v>
      </c>
      <c r="G296" t="s">
        <v>2042</v>
      </c>
      <c r="H296">
        <v>199</v>
      </c>
      <c r="I296">
        <v>7</v>
      </c>
      <c r="J296" t="s">
        <v>2048</v>
      </c>
      <c r="K296">
        <v>5</v>
      </c>
      <c r="L296">
        <v>5</v>
      </c>
      <c r="M296">
        <v>1393</v>
      </c>
    </row>
    <row r="297" spans="1:13" x14ac:dyDescent="0.35">
      <c r="A297" t="s">
        <v>1172</v>
      </c>
      <c r="B297" s="15">
        <v>44734</v>
      </c>
      <c r="C297">
        <v>3</v>
      </c>
      <c r="D297" t="s">
        <v>26</v>
      </c>
      <c r="E297" t="s">
        <v>27</v>
      </c>
      <c r="F297" t="s">
        <v>18</v>
      </c>
      <c r="G297" t="s">
        <v>2042</v>
      </c>
      <c r="H297">
        <v>199</v>
      </c>
      <c r="I297">
        <v>5</v>
      </c>
      <c r="J297" t="s">
        <v>2048</v>
      </c>
      <c r="K297">
        <v>2</v>
      </c>
      <c r="L297">
        <v>5</v>
      </c>
      <c r="M297">
        <v>995</v>
      </c>
    </row>
    <row r="298" spans="1:13" x14ac:dyDescent="0.35">
      <c r="A298" t="s">
        <v>1179</v>
      </c>
      <c r="B298" s="15">
        <v>44754</v>
      </c>
      <c r="C298">
        <v>13</v>
      </c>
      <c r="D298" t="s">
        <v>32</v>
      </c>
      <c r="E298" t="s">
        <v>23</v>
      </c>
      <c r="F298" t="s">
        <v>24</v>
      </c>
      <c r="G298" t="s">
        <v>2042</v>
      </c>
      <c r="H298">
        <v>199</v>
      </c>
      <c r="I298">
        <v>3</v>
      </c>
      <c r="J298" t="s">
        <v>2048</v>
      </c>
      <c r="K298">
        <v>5</v>
      </c>
      <c r="L298">
        <v>5</v>
      </c>
      <c r="M298">
        <v>597</v>
      </c>
    </row>
    <row r="299" spans="1:13" x14ac:dyDescent="0.35">
      <c r="A299" t="s">
        <v>1188</v>
      </c>
      <c r="B299" s="15">
        <v>44770</v>
      </c>
      <c r="C299">
        <v>11</v>
      </c>
      <c r="D299" t="s">
        <v>112</v>
      </c>
      <c r="E299" t="s">
        <v>23</v>
      </c>
      <c r="F299" t="s">
        <v>24</v>
      </c>
      <c r="G299" t="s">
        <v>2042</v>
      </c>
      <c r="H299">
        <v>199</v>
      </c>
      <c r="I299">
        <v>4</v>
      </c>
      <c r="J299" t="s">
        <v>2048</v>
      </c>
      <c r="K299">
        <v>5</v>
      </c>
      <c r="L299">
        <v>5</v>
      </c>
      <c r="M299">
        <v>796</v>
      </c>
    </row>
    <row r="300" spans="1:13" x14ac:dyDescent="0.35">
      <c r="A300" t="s">
        <v>1195</v>
      </c>
      <c r="B300" s="15">
        <v>44781</v>
      </c>
      <c r="C300">
        <v>13</v>
      </c>
      <c r="D300" t="s">
        <v>32</v>
      </c>
      <c r="E300" t="s">
        <v>23</v>
      </c>
      <c r="F300" t="s">
        <v>24</v>
      </c>
      <c r="G300" t="s">
        <v>2042</v>
      </c>
      <c r="H300">
        <v>199</v>
      </c>
      <c r="I300">
        <v>3</v>
      </c>
      <c r="J300" t="s">
        <v>2048</v>
      </c>
      <c r="K300">
        <v>5</v>
      </c>
      <c r="L300">
        <v>5</v>
      </c>
      <c r="M300">
        <v>597</v>
      </c>
    </row>
    <row r="301" spans="1:13" x14ac:dyDescent="0.35">
      <c r="A301" t="s">
        <v>1196</v>
      </c>
      <c r="B301" s="15">
        <v>44783</v>
      </c>
      <c r="C301">
        <v>4</v>
      </c>
      <c r="D301" t="s">
        <v>16</v>
      </c>
      <c r="E301" t="s">
        <v>27</v>
      </c>
      <c r="F301" t="s">
        <v>18</v>
      </c>
      <c r="G301" t="s">
        <v>2042</v>
      </c>
      <c r="H301">
        <v>199</v>
      </c>
      <c r="I301">
        <v>9</v>
      </c>
      <c r="J301" t="s">
        <v>2048</v>
      </c>
      <c r="K301">
        <v>2</v>
      </c>
      <c r="L301">
        <v>5</v>
      </c>
      <c r="M301">
        <v>1791</v>
      </c>
    </row>
    <row r="302" spans="1:13" x14ac:dyDescent="0.35">
      <c r="A302" t="s">
        <v>1202</v>
      </c>
      <c r="B302" s="15">
        <v>44789</v>
      </c>
      <c r="C302">
        <v>5</v>
      </c>
      <c r="D302" t="s">
        <v>20</v>
      </c>
      <c r="E302" t="s">
        <v>27</v>
      </c>
      <c r="F302" t="s">
        <v>18</v>
      </c>
      <c r="G302" t="s">
        <v>2042</v>
      </c>
      <c r="H302">
        <v>199</v>
      </c>
      <c r="I302">
        <v>2</v>
      </c>
      <c r="J302" t="s">
        <v>2048</v>
      </c>
      <c r="K302">
        <v>2</v>
      </c>
      <c r="L302">
        <v>5</v>
      </c>
      <c r="M302">
        <v>398</v>
      </c>
    </row>
    <row r="303" spans="1:13" x14ac:dyDescent="0.35">
      <c r="A303" t="s">
        <v>1207</v>
      </c>
      <c r="B303" s="15">
        <v>44792</v>
      </c>
      <c r="C303">
        <v>11</v>
      </c>
      <c r="D303" t="s">
        <v>112</v>
      </c>
      <c r="E303" t="s">
        <v>23</v>
      </c>
      <c r="F303" t="s">
        <v>24</v>
      </c>
      <c r="G303" t="s">
        <v>2042</v>
      </c>
      <c r="H303">
        <v>199</v>
      </c>
      <c r="I303">
        <v>5</v>
      </c>
      <c r="J303" t="s">
        <v>2048</v>
      </c>
      <c r="K303">
        <v>5</v>
      </c>
      <c r="L303">
        <v>5</v>
      </c>
      <c r="M303">
        <v>995</v>
      </c>
    </row>
    <row r="304" spans="1:13" x14ac:dyDescent="0.35">
      <c r="A304" t="s">
        <v>1209</v>
      </c>
      <c r="B304" s="15">
        <v>44794</v>
      </c>
      <c r="C304">
        <v>5</v>
      </c>
      <c r="D304" t="s">
        <v>20</v>
      </c>
      <c r="E304" t="s">
        <v>27</v>
      </c>
      <c r="F304" t="s">
        <v>18</v>
      </c>
      <c r="G304" t="s">
        <v>2042</v>
      </c>
      <c r="H304">
        <v>199</v>
      </c>
      <c r="I304">
        <v>7</v>
      </c>
      <c r="J304" t="s">
        <v>2048</v>
      </c>
      <c r="K304">
        <v>2</v>
      </c>
      <c r="L304">
        <v>5</v>
      </c>
      <c r="M304">
        <v>1393</v>
      </c>
    </row>
    <row r="305" spans="1:13" x14ac:dyDescent="0.35">
      <c r="A305" t="s">
        <v>1212</v>
      </c>
      <c r="B305" s="15">
        <v>44795</v>
      </c>
      <c r="C305">
        <v>3</v>
      </c>
      <c r="D305" t="s">
        <v>26</v>
      </c>
      <c r="E305" t="s">
        <v>27</v>
      </c>
      <c r="F305" t="s">
        <v>18</v>
      </c>
      <c r="G305" t="s">
        <v>2042</v>
      </c>
      <c r="H305">
        <v>199</v>
      </c>
      <c r="I305">
        <v>4</v>
      </c>
      <c r="J305" t="s">
        <v>2048</v>
      </c>
      <c r="K305">
        <v>2</v>
      </c>
      <c r="L305">
        <v>5</v>
      </c>
      <c r="M305">
        <v>796</v>
      </c>
    </row>
    <row r="306" spans="1:13" x14ac:dyDescent="0.35">
      <c r="A306" t="s">
        <v>1216</v>
      </c>
      <c r="B306" s="15">
        <v>44806</v>
      </c>
      <c r="C306">
        <v>15</v>
      </c>
      <c r="D306" t="s">
        <v>46</v>
      </c>
      <c r="E306" t="s">
        <v>23</v>
      </c>
      <c r="F306" t="s">
        <v>24</v>
      </c>
      <c r="G306" t="s">
        <v>2042</v>
      </c>
      <c r="H306">
        <v>199</v>
      </c>
      <c r="I306">
        <v>5</v>
      </c>
      <c r="J306" t="s">
        <v>2048</v>
      </c>
      <c r="K306">
        <v>5</v>
      </c>
      <c r="L306">
        <v>5</v>
      </c>
      <c r="M306">
        <v>995</v>
      </c>
    </row>
    <row r="307" spans="1:13" x14ac:dyDescent="0.35">
      <c r="A307" t="s">
        <v>1223</v>
      </c>
      <c r="B307" s="15">
        <v>44817</v>
      </c>
      <c r="C307">
        <v>3</v>
      </c>
      <c r="D307" t="s">
        <v>26</v>
      </c>
      <c r="E307" t="s">
        <v>27</v>
      </c>
      <c r="F307" t="s">
        <v>18</v>
      </c>
      <c r="G307" t="s">
        <v>2042</v>
      </c>
      <c r="H307">
        <v>199</v>
      </c>
      <c r="I307">
        <v>1</v>
      </c>
      <c r="J307" t="s">
        <v>2048</v>
      </c>
      <c r="K307">
        <v>2</v>
      </c>
      <c r="L307">
        <v>5</v>
      </c>
      <c r="M307">
        <v>199</v>
      </c>
    </row>
    <row r="308" spans="1:13" x14ac:dyDescent="0.35">
      <c r="A308" t="s">
        <v>1227</v>
      </c>
      <c r="B308" s="15">
        <v>44823</v>
      </c>
      <c r="C308">
        <v>11</v>
      </c>
      <c r="D308" t="s">
        <v>112</v>
      </c>
      <c r="E308" t="s">
        <v>23</v>
      </c>
      <c r="F308" t="s">
        <v>24</v>
      </c>
      <c r="G308" t="s">
        <v>2042</v>
      </c>
      <c r="H308">
        <v>199</v>
      </c>
      <c r="I308">
        <v>9</v>
      </c>
      <c r="J308" t="s">
        <v>2048</v>
      </c>
      <c r="K308">
        <v>5</v>
      </c>
      <c r="L308">
        <v>5</v>
      </c>
      <c r="M308">
        <v>1791</v>
      </c>
    </row>
    <row r="309" spans="1:13" x14ac:dyDescent="0.35">
      <c r="A309" t="s">
        <v>1237</v>
      </c>
      <c r="B309" s="15">
        <v>44839</v>
      </c>
      <c r="C309">
        <v>4</v>
      </c>
      <c r="D309" t="s">
        <v>16</v>
      </c>
      <c r="E309" t="s">
        <v>27</v>
      </c>
      <c r="F309" t="s">
        <v>18</v>
      </c>
      <c r="G309" t="s">
        <v>2042</v>
      </c>
      <c r="H309">
        <v>199</v>
      </c>
      <c r="I309">
        <v>2</v>
      </c>
      <c r="J309" t="s">
        <v>2048</v>
      </c>
      <c r="K309">
        <v>2</v>
      </c>
      <c r="L309">
        <v>5</v>
      </c>
      <c r="M309">
        <v>398</v>
      </c>
    </row>
    <row r="310" spans="1:13" x14ac:dyDescent="0.35">
      <c r="A310" t="s">
        <v>1238</v>
      </c>
      <c r="B310" s="15">
        <v>44839</v>
      </c>
      <c r="C310">
        <v>3</v>
      </c>
      <c r="D310" t="s">
        <v>26</v>
      </c>
      <c r="E310" t="s">
        <v>27</v>
      </c>
      <c r="F310" t="s">
        <v>18</v>
      </c>
      <c r="G310" t="s">
        <v>2042</v>
      </c>
      <c r="H310">
        <v>199</v>
      </c>
      <c r="I310">
        <v>1</v>
      </c>
      <c r="J310" t="s">
        <v>2048</v>
      </c>
      <c r="K310">
        <v>2</v>
      </c>
      <c r="L310">
        <v>5</v>
      </c>
      <c r="M310">
        <v>199</v>
      </c>
    </row>
    <row r="311" spans="1:13" x14ac:dyDescent="0.35">
      <c r="A311" t="s">
        <v>1241</v>
      </c>
      <c r="B311" s="15">
        <v>44847</v>
      </c>
      <c r="C311">
        <v>2</v>
      </c>
      <c r="D311" t="s">
        <v>71</v>
      </c>
      <c r="E311" t="s">
        <v>27</v>
      </c>
      <c r="F311" t="s">
        <v>18</v>
      </c>
      <c r="G311" t="s">
        <v>2042</v>
      </c>
      <c r="H311">
        <v>199</v>
      </c>
      <c r="I311">
        <v>5</v>
      </c>
      <c r="J311" t="s">
        <v>2048</v>
      </c>
      <c r="K311">
        <v>2</v>
      </c>
      <c r="L311">
        <v>5</v>
      </c>
      <c r="M311">
        <v>995</v>
      </c>
    </row>
    <row r="312" spans="1:13" x14ac:dyDescent="0.35">
      <c r="A312" t="s">
        <v>1242</v>
      </c>
      <c r="B312" s="15">
        <v>44847</v>
      </c>
      <c r="C312">
        <v>11</v>
      </c>
      <c r="D312" t="s">
        <v>112</v>
      </c>
      <c r="E312" t="s">
        <v>23</v>
      </c>
      <c r="F312" t="s">
        <v>24</v>
      </c>
      <c r="G312" t="s">
        <v>2042</v>
      </c>
      <c r="H312">
        <v>199</v>
      </c>
      <c r="I312">
        <v>4</v>
      </c>
      <c r="J312" t="s">
        <v>2048</v>
      </c>
      <c r="K312">
        <v>5</v>
      </c>
      <c r="L312">
        <v>5</v>
      </c>
      <c r="M312">
        <v>796</v>
      </c>
    </row>
    <row r="313" spans="1:13" x14ac:dyDescent="0.35">
      <c r="A313" t="s">
        <v>1246</v>
      </c>
      <c r="B313" s="15">
        <v>44850</v>
      </c>
      <c r="C313">
        <v>14</v>
      </c>
      <c r="D313" t="s">
        <v>62</v>
      </c>
      <c r="E313" t="s">
        <v>23</v>
      </c>
      <c r="F313" t="s">
        <v>24</v>
      </c>
      <c r="G313" t="s">
        <v>2042</v>
      </c>
      <c r="H313">
        <v>199</v>
      </c>
      <c r="I313">
        <v>4</v>
      </c>
      <c r="J313" t="s">
        <v>2048</v>
      </c>
      <c r="K313">
        <v>5</v>
      </c>
      <c r="L313">
        <v>5</v>
      </c>
      <c r="M313">
        <v>796</v>
      </c>
    </row>
    <row r="314" spans="1:13" x14ac:dyDescent="0.35">
      <c r="A314" t="s">
        <v>1252</v>
      </c>
      <c r="B314" s="15">
        <v>44209</v>
      </c>
      <c r="C314">
        <v>14</v>
      </c>
      <c r="D314" t="s">
        <v>62</v>
      </c>
      <c r="E314" t="s">
        <v>23</v>
      </c>
      <c r="F314" t="s">
        <v>24</v>
      </c>
      <c r="G314" t="s">
        <v>2043</v>
      </c>
      <c r="H314">
        <v>159</v>
      </c>
      <c r="I314">
        <v>7</v>
      </c>
      <c r="J314" t="s">
        <v>2048</v>
      </c>
      <c r="K314">
        <v>5</v>
      </c>
      <c r="L314">
        <v>5</v>
      </c>
      <c r="M314">
        <v>1113</v>
      </c>
    </row>
    <row r="315" spans="1:13" x14ac:dyDescent="0.35">
      <c r="A315" t="s">
        <v>1253</v>
      </c>
      <c r="B315" s="15">
        <v>44209</v>
      </c>
      <c r="C315">
        <v>4</v>
      </c>
      <c r="D315" t="s">
        <v>16</v>
      </c>
      <c r="E315" t="s">
        <v>27</v>
      </c>
      <c r="F315" t="s">
        <v>18</v>
      </c>
      <c r="G315" t="s">
        <v>2043</v>
      </c>
      <c r="H315">
        <v>159</v>
      </c>
      <c r="I315">
        <v>5</v>
      </c>
      <c r="J315" t="s">
        <v>2048</v>
      </c>
      <c r="K315">
        <v>2</v>
      </c>
      <c r="L315">
        <v>5</v>
      </c>
      <c r="M315">
        <v>795</v>
      </c>
    </row>
    <row r="316" spans="1:13" x14ac:dyDescent="0.35">
      <c r="A316" t="s">
        <v>1254</v>
      </c>
      <c r="B316" s="15">
        <v>44209</v>
      </c>
      <c r="C316">
        <v>5</v>
      </c>
      <c r="D316" t="s">
        <v>20</v>
      </c>
      <c r="E316" t="s">
        <v>27</v>
      </c>
      <c r="F316" t="s">
        <v>18</v>
      </c>
      <c r="G316" t="s">
        <v>2043</v>
      </c>
      <c r="H316">
        <v>159</v>
      </c>
      <c r="I316">
        <v>7</v>
      </c>
      <c r="J316" t="s">
        <v>2048</v>
      </c>
      <c r="K316">
        <v>2</v>
      </c>
      <c r="L316">
        <v>5</v>
      </c>
      <c r="M316">
        <v>1113</v>
      </c>
    </row>
    <row r="317" spans="1:13" x14ac:dyDescent="0.35">
      <c r="A317" t="s">
        <v>1261</v>
      </c>
      <c r="B317" s="15">
        <v>44229</v>
      </c>
      <c r="C317">
        <v>11</v>
      </c>
      <c r="D317" t="s">
        <v>112</v>
      </c>
      <c r="E317" t="s">
        <v>23</v>
      </c>
      <c r="F317" t="s">
        <v>24</v>
      </c>
      <c r="G317" t="s">
        <v>2043</v>
      </c>
      <c r="H317">
        <v>159</v>
      </c>
      <c r="I317">
        <v>0</v>
      </c>
      <c r="J317" t="s">
        <v>2048</v>
      </c>
      <c r="K317">
        <v>5</v>
      </c>
      <c r="L317">
        <v>5</v>
      </c>
      <c r="M317">
        <v>0</v>
      </c>
    </row>
    <row r="318" spans="1:13" x14ac:dyDescent="0.35">
      <c r="A318" t="s">
        <v>1262</v>
      </c>
      <c r="B318" s="15">
        <v>44229</v>
      </c>
      <c r="C318">
        <v>2</v>
      </c>
      <c r="D318" t="s">
        <v>71</v>
      </c>
      <c r="E318" t="s">
        <v>27</v>
      </c>
      <c r="F318" t="s">
        <v>18</v>
      </c>
      <c r="G318" t="s">
        <v>2043</v>
      </c>
      <c r="H318">
        <v>159</v>
      </c>
      <c r="I318">
        <v>5</v>
      </c>
      <c r="J318" t="s">
        <v>2048</v>
      </c>
      <c r="K318">
        <v>2</v>
      </c>
      <c r="L318">
        <v>5</v>
      </c>
      <c r="M318">
        <v>795</v>
      </c>
    </row>
    <row r="319" spans="1:13" x14ac:dyDescent="0.35">
      <c r="A319" t="s">
        <v>1266</v>
      </c>
      <c r="B319" s="15">
        <v>44233</v>
      </c>
      <c r="C319">
        <v>14</v>
      </c>
      <c r="D319" t="s">
        <v>62</v>
      </c>
      <c r="E319" t="s">
        <v>23</v>
      </c>
      <c r="F319" t="s">
        <v>24</v>
      </c>
      <c r="G319" t="s">
        <v>2043</v>
      </c>
      <c r="H319">
        <v>159</v>
      </c>
      <c r="I319">
        <v>3</v>
      </c>
      <c r="J319" t="s">
        <v>2048</v>
      </c>
      <c r="K319">
        <v>5</v>
      </c>
      <c r="L319">
        <v>5</v>
      </c>
      <c r="M319">
        <v>477</v>
      </c>
    </row>
    <row r="320" spans="1:13" x14ac:dyDescent="0.35">
      <c r="A320" t="s">
        <v>1270</v>
      </c>
      <c r="B320" s="15">
        <v>44239</v>
      </c>
      <c r="C320">
        <v>13</v>
      </c>
      <c r="D320" t="s">
        <v>32</v>
      </c>
      <c r="E320" t="s">
        <v>23</v>
      </c>
      <c r="F320" t="s">
        <v>24</v>
      </c>
      <c r="G320" t="s">
        <v>2043</v>
      </c>
      <c r="H320">
        <v>159</v>
      </c>
      <c r="I320">
        <v>7</v>
      </c>
      <c r="J320" t="s">
        <v>2048</v>
      </c>
      <c r="K320">
        <v>5</v>
      </c>
      <c r="L320">
        <v>5</v>
      </c>
      <c r="M320">
        <v>1113</v>
      </c>
    </row>
    <row r="321" spans="1:13" x14ac:dyDescent="0.35">
      <c r="A321" t="s">
        <v>1274</v>
      </c>
      <c r="B321" s="15">
        <v>44240</v>
      </c>
      <c r="C321">
        <v>12</v>
      </c>
      <c r="D321" t="s">
        <v>22</v>
      </c>
      <c r="E321" t="s">
        <v>23</v>
      </c>
      <c r="F321" t="s">
        <v>24</v>
      </c>
      <c r="G321" t="s">
        <v>2043</v>
      </c>
      <c r="H321">
        <v>159</v>
      </c>
      <c r="I321">
        <v>6</v>
      </c>
      <c r="J321" t="s">
        <v>2048</v>
      </c>
      <c r="K321">
        <v>5</v>
      </c>
      <c r="L321">
        <v>5</v>
      </c>
      <c r="M321">
        <v>954</v>
      </c>
    </row>
    <row r="322" spans="1:13" x14ac:dyDescent="0.35">
      <c r="A322" t="s">
        <v>1279</v>
      </c>
      <c r="B322" s="15">
        <v>44248</v>
      </c>
      <c r="C322">
        <v>13</v>
      </c>
      <c r="D322" t="s">
        <v>32</v>
      </c>
      <c r="E322" t="s">
        <v>23</v>
      </c>
      <c r="F322" t="s">
        <v>24</v>
      </c>
      <c r="G322" t="s">
        <v>2043</v>
      </c>
      <c r="H322">
        <v>159</v>
      </c>
      <c r="I322">
        <v>1</v>
      </c>
      <c r="J322" t="s">
        <v>2048</v>
      </c>
      <c r="K322">
        <v>5</v>
      </c>
      <c r="L322">
        <v>5</v>
      </c>
      <c r="M322">
        <v>159</v>
      </c>
    </row>
    <row r="323" spans="1:13" x14ac:dyDescent="0.35">
      <c r="A323" t="s">
        <v>1282</v>
      </c>
      <c r="B323" s="15">
        <v>44252</v>
      </c>
      <c r="C323">
        <v>11</v>
      </c>
      <c r="D323" t="s">
        <v>112</v>
      </c>
      <c r="E323" t="s">
        <v>23</v>
      </c>
      <c r="F323" t="s">
        <v>24</v>
      </c>
      <c r="G323" t="s">
        <v>2043</v>
      </c>
      <c r="H323">
        <v>159</v>
      </c>
      <c r="I323">
        <v>4</v>
      </c>
      <c r="J323" t="s">
        <v>2048</v>
      </c>
      <c r="K323">
        <v>5</v>
      </c>
      <c r="L323">
        <v>5</v>
      </c>
      <c r="M323">
        <v>636</v>
      </c>
    </row>
    <row r="324" spans="1:13" x14ac:dyDescent="0.35">
      <c r="A324" t="s">
        <v>1288</v>
      </c>
      <c r="B324" s="15">
        <v>44264</v>
      </c>
      <c r="C324">
        <v>1</v>
      </c>
      <c r="D324" t="s">
        <v>58</v>
      </c>
      <c r="E324" t="s">
        <v>27</v>
      </c>
      <c r="F324" t="s">
        <v>18</v>
      </c>
      <c r="G324" t="s">
        <v>2043</v>
      </c>
      <c r="H324">
        <v>159</v>
      </c>
      <c r="I324">
        <v>2</v>
      </c>
      <c r="J324" t="s">
        <v>2048</v>
      </c>
      <c r="K324">
        <v>2</v>
      </c>
      <c r="L324">
        <v>5</v>
      </c>
      <c r="M324">
        <v>318</v>
      </c>
    </row>
    <row r="325" spans="1:13" x14ac:dyDescent="0.35">
      <c r="A325" t="s">
        <v>1292</v>
      </c>
      <c r="B325" s="15">
        <v>44266</v>
      </c>
      <c r="C325">
        <v>13</v>
      </c>
      <c r="D325" t="s">
        <v>32</v>
      </c>
      <c r="E325" t="s">
        <v>23</v>
      </c>
      <c r="F325" t="s">
        <v>24</v>
      </c>
      <c r="G325" t="s">
        <v>2043</v>
      </c>
      <c r="H325">
        <v>159</v>
      </c>
      <c r="I325">
        <v>3</v>
      </c>
      <c r="J325" t="s">
        <v>2048</v>
      </c>
      <c r="K325">
        <v>5</v>
      </c>
      <c r="L325">
        <v>5</v>
      </c>
      <c r="M325">
        <v>477</v>
      </c>
    </row>
    <row r="326" spans="1:13" x14ac:dyDescent="0.35">
      <c r="A326" t="s">
        <v>1305</v>
      </c>
      <c r="B326" s="15">
        <v>44282</v>
      </c>
      <c r="C326">
        <v>3</v>
      </c>
      <c r="D326" t="s">
        <v>26</v>
      </c>
      <c r="E326" t="s">
        <v>27</v>
      </c>
      <c r="F326" t="s">
        <v>18</v>
      </c>
      <c r="G326" t="s">
        <v>2043</v>
      </c>
      <c r="H326">
        <v>159</v>
      </c>
      <c r="I326">
        <v>2</v>
      </c>
      <c r="J326" t="s">
        <v>2048</v>
      </c>
      <c r="K326">
        <v>2</v>
      </c>
      <c r="L326">
        <v>5</v>
      </c>
      <c r="M326">
        <v>318</v>
      </c>
    </row>
    <row r="327" spans="1:13" x14ac:dyDescent="0.35">
      <c r="A327" t="s">
        <v>1307</v>
      </c>
      <c r="B327" s="15">
        <v>44285</v>
      </c>
      <c r="C327">
        <v>1</v>
      </c>
      <c r="D327" t="s">
        <v>58</v>
      </c>
      <c r="E327" t="s">
        <v>27</v>
      </c>
      <c r="F327" t="s">
        <v>18</v>
      </c>
      <c r="G327" t="s">
        <v>2043</v>
      </c>
      <c r="H327">
        <v>159</v>
      </c>
      <c r="I327">
        <v>0</v>
      </c>
      <c r="J327" t="s">
        <v>2048</v>
      </c>
      <c r="K327">
        <v>2</v>
      </c>
      <c r="L327">
        <v>5</v>
      </c>
      <c r="M327">
        <v>0</v>
      </c>
    </row>
    <row r="328" spans="1:13" x14ac:dyDescent="0.35">
      <c r="A328" t="s">
        <v>1317</v>
      </c>
      <c r="B328" s="15">
        <v>44308</v>
      </c>
      <c r="C328">
        <v>5</v>
      </c>
      <c r="D328" t="s">
        <v>20</v>
      </c>
      <c r="E328" t="s">
        <v>27</v>
      </c>
      <c r="F328" t="s">
        <v>18</v>
      </c>
      <c r="G328" t="s">
        <v>2043</v>
      </c>
      <c r="H328">
        <v>159</v>
      </c>
      <c r="I328">
        <v>5</v>
      </c>
      <c r="J328" t="s">
        <v>2048</v>
      </c>
      <c r="K328">
        <v>2</v>
      </c>
      <c r="L328">
        <v>5</v>
      </c>
      <c r="M328">
        <v>795</v>
      </c>
    </row>
    <row r="329" spans="1:13" x14ac:dyDescent="0.35">
      <c r="A329" t="s">
        <v>1322</v>
      </c>
      <c r="B329" s="15">
        <v>44311</v>
      </c>
      <c r="C329">
        <v>15</v>
      </c>
      <c r="D329" t="s">
        <v>46</v>
      </c>
      <c r="E329" t="s">
        <v>23</v>
      </c>
      <c r="F329" t="s">
        <v>24</v>
      </c>
      <c r="G329" t="s">
        <v>2043</v>
      </c>
      <c r="H329">
        <v>159</v>
      </c>
      <c r="I329">
        <v>0</v>
      </c>
      <c r="J329" t="s">
        <v>2048</v>
      </c>
      <c r="K329">
        <v>5</v>
      </c>
      <c r="L329">
        <v>5</v>
      </c>
      <c r="M329">
        <v>0</v>
      </c>
    </row>
    <row r="330" spans="1:13" x14ac:dyDescent="0.35">
      <c r="A330" t="s">
        <v>1325</v>
      </c>
      <c r="B330" s="15">
        <v>44314</v>
      </c>
      <c r="C330">
        <v>1</v>
      </c>
      <c r="D330" t="s">
        <v>58</v>
      </c>
      <c r="E330" t="s">
        <v>27</v>
      </c>
      <c r="F330" t="s">
        <v>18</v>
      </c>
      <c r="G330" t="s">
        <v>2043</v>
      </c>
      <c r="H330">
        <v>159</v>
      </c>
      <c r="I330">
        <v>5</v>
      </c>
      <c r="J330" t="s">
        <v>2048</v>
      </c>
      <c r="K330">
        <v>2</v>
      </c>
      <c r="L330">
        <v>5</v>
      </c>
      <c r="M330">
        <v>795</v>
      </c>
    </row>
    <row r="331" spans="1:13" x14ac:dyDescent="0.35">
      <c r="A331" t="s">
        <v>1338</v>
      </c>
      <c r="B331" s="15">
        <v>44328</v>
      </c>
      <c r="C331">
        <v>4</v>
      </c>
      <c r="D331" t="s">
        <v>16</v>
      </c>
      <c r="E331" t="s">
        <v>27</v>
      </c>
      <c r="F331" t="s">
        <v>18</v>
      </c>
      <c r="G331" t="s">
        <v>2043</v>
      </c>
      <c r="H331">
        <v>159</v>
      </c>
      <c r="I331">
        <v>9</v>
      </c>
      <c r="J331" t="s">
        <v>2048</v>
      </c>
      <c r="K331">
        <v>2</v>
      </c>
      <c r="L331">
        <v>5</v>
      </c>
      <c r="M331">
        <v>1431</v>
      </c>
    </row>
    <row r="332" spans="1:13" x14ac:dyDescent="0.35">
      <c r="A332" t="s">
        <v>1341</v>
      </c>
      <c r="B332" s="15">
        <v>44332</v>
      </c>
      <c r="C332">
        <v>13</v>
      </c>
      <c r="D332" t="s">
        <v>32</v>
      </c>
      <c r="E332" t="s">
        <v>23</v>
      </c>
      <c r="F332" t="s">
        <v>24</v>
      </c>
      <c r="G332" t="s">
        <v>2043</v>
      </c>
      <c r="H332">
        <v>159</v>
      </c>
      <c r="I332">
        <v>8</v>
      </c>
      <c r="J332" t="s">
        <v>2048</v>
      </c>
      <c r="K332">
        <v>5</v>
      </c>
      <c r="L332">
        <v>5</v>
      </c>
      <c r="M332">
        <v>1272</v>
      </c>
    </row>
    <row r="333" spans="1:13" x14ac:dyDescent="0.35">
      <c r="A333" t="s">
        <v>1343</v>
      </c>
      <c r="B333" s="15">
        <v>44333</v>
      </c>
      <c r="C333">
        <v>5</v>
      </c>
      <c r="D333" t="s">
        <v>20</v>
      </c>
      <c r="E333" t="s">
        <v>27</v>
      </c>
      <c r="F333" t="s">
        <v>18</v>
      </c>
      <c r="G333" t="s">
        <v>2043</v>
      </c>
      <c r="H333">
        <v>159</v>
      </c>
      <c r="I333">
        <v>1</v>
      </c>
      <c r="J333" t="s">
        <v>2048</v>
      </c>
      <c r="K333">
        <v>2</v>
      </c>
      <c r="L333">
        <v>5</v>
      </c>
      <c r="M333">
        <v>159</v>
      </c>
    </row>
    <row r="334" spans="1:13" x14ac:dyDescent="0.35">
      <c r="A334" t="s">
        <v>1353</v>
      </c>
      <c r="B334" s="15">
        <v>44341</v>
      </c>
      <c r="C334">
        <v>13</v>
      </c>
      <c r="D334" t="s">
        <v>32</v>
      </c>
      <c r="E334" t="s">
        <v>23</v>
      </c>
      <c r="F334" t="s">
        <v>24</v>
      </c>
      <c r="G334" t="s">
        <v>2043</v>
      </c>
      <c r="H334">
        <v>159</v>
      </c>
      <c r="I334">
        <v>7</v>
      </c>
      <c r="J334" t="s">
        <v>2048</v>
      </c>
      <c r="K334">
        <v>5</v>
      </c>
      <c r="L334">
        <v>5</v>
      </c>
      <c r="M334">
        <v>1113</v>
      </c>
    </row>
    <row r="335" spans="1:13" x14ac:dyDescent="0.35">
      <c r="A335" t="s">
        <v>1354</v>
      </c>
      <c r="B335" s="15">
        <v>44341</v>
      </c>
      <c r="C335">
        <v>13</v>
      </c>
      <c r="D335" t="s">
        <v>32</v>
      </c>
      <c r="E335" t="s">
        <v>23</v>
      </c>
      <c r="F335" t="s">
        <v>24</v>
      </c>
      <c r="G335" t="s">
        <v>2043</v>
      </c>
      <c r="H335">
        <v>159</v>
      </c>
      <c r="I335">
        <v>4</v>
      </c>
      <c r="J335" t="s">
        <v>2048</v>
      </c>
      <c r="K335">
        <v>5</v>
      </c>
      <c r="L335">
        <v>5</v>
      </c>
      <c r="M335">
        <v>636</v>
      </c>
    </row>
    <row r="336" spans="1:13" x14ac:dyDescent="0.35">
      <c r="A336" t="s">
        <v>1362</v>
      </c>
      <c r="B336" s="15">
        <v>44359</v>
      </c>
      <c r="C336">
        <v>5</v>
      </c>
      <c r="D336" t="s">
        <v>20</v>
      </c>
      <c r="E336" t="s">
        <v>27</v>
      </c>
      <c r="F336" t="s">
        <v>18</v>
      </c>
      <c r="G336" t="s">
        <v>2043</v>
      </c>
      <c r="H336">
        <v>159</v>
      </c>
      <c r="I336">
        <v>1</v>
      </c>
      <c r="J336" t="s">
        <v>2048</v>
      </c>
      <c r="K336">
        <v>2</v>
      </c>
      <c r="L336">
        <v>5</v>
      </c>
      <c r="M336">
        <v>159</v>
      </c>
    </row>
    <row r="337" spans="1:13" x14ac:dyDescent="0.35">
      <c r="A337" t="s">
        <v>1364</v>
      </c>
      <c r="B337" s="15">
        <v>44363</v>
      </c>
      <c r="C337">
        <v>1</v>
      </c>
      <c r="D337" t="s">
        <v>58</v>
      </c>
      <c r="E337" t="s">
        <v>27</v>
      </c>
      <c r="F337" t="s">
        <v>18</v>
      </c>
      <c r="G337" t="s">
        <v>2043</v>
      </c>
      <c r="H337">
        <v>159</v>
      </c>
      <c r="I337">
        <v>8</v>
      </c>
      <c r="J337" t="s">
        <v>2048</v>
      </c>
      <c r="K337">
        <v>2</v>
      </c>
      <c r="L337">
        <v>5</v>
      </c>
      <c r="M337">
        <v>1272</v>
      </c>
    </row>
    <row r="338" spans="1:13" x14ac:dyDescent="0.35">
      <c r="A338" t="s">
        <v>1368</v>
      </c>
      <c r="B338" s="15">
        <v>44367</v>
      </c>
      <c r="C338">
        <v>12</v>
      </c>
      <c r="D338" t="s">
        <v>22</v>
      </c>
      <c r="E338" t="s">
        <v>23</v>
      </c>
      <c r="F338" t="s">
        <v>24</v>
      </c>
      <c r="G338" t="s">
        <v>2043</v>
      </c>
      <c r="H338">
        <v>159</v>
      </c>
      <c r="I338">
        <v>6</v>
      </c>
      <c r="J338" t="s">
        <v>2048</v>
      </c>
      <c r="K338">
        <v>5</v>
      </c>
      <c r="L338">
        <v>5</v>
      </c>
      <c r="M338">
        <v>954</v>
      </c>
    </row>
    <row r="339" spans="1:13" x14ac:dyDescent="0.35">
      <c r="A339" t="s">
        <v>1370</v>
      </c>
      <c r="B339" s="15">
        <v>44369</v>
      </c>
      <c r="C339">
        <v>15</v>
      </c>
      <c r="D339" t="s">
        <v>46</v>
      </c>
      <c r="E339" t="s">
        <v>23</v>
      </c>
      <c r="F339" t="s">
        <v>24</v>
      </c>
      <c r="G339" t="s">
        <v>2043</v>
      </c>
      <c r="H339">
        <v>159</v>
      </c>
      <c r="I339">
        <v>8</v>
      </c>
      <c r="J339" t="s">
        <v>2048</v>
      </c>
      <c r="K339">
        <v>5</v>
      </c>
      <c r="L339">
        <v>5</v>
      </c>
      <c r="M339">
        <v>1272</v>
      </c>
    </row>
    <row r="340" spans="1:13" x14ac:dyDescent="0.35">
      <c r="A340" t="s">
        <v>1382</v>
      </c>
      <c r="B340" s="15">
        <v>44390</v>
      </c>
      <c r="C340">
        <v>11</v>
      </c>
      <c r="D340" t="s">
        <v>112</v>
      </c>
      <c r="E340" t="s">
        <v>23</v>
      </c>
      <c r="F340" t="s">
        <v>24</v>
      </c>
      <c r="G340" t="s">
        <v>2043</v>
      </c>
      <c r="H340">
        <v>159</v>
      </c>
      <c r="I340">
        <v>5</v>
      </c>
      <c r="J340" t="s">
        <v>2048</v>
      </c>
      <c r="K340">
        <v>5</v>
      </c>
      <c r="L340">
        <v>5</v>
      </c>
      <c r="M340">
        <v>795</v>
      </c>
    </row>
    <row r="341" spans="1:13" x14ac:dyDescent="0.35">
      <c r="A341" t="s">
        <v>1385</v>
      </c>
      <c r="B341" s="15">
        <v>44395</v>
      </c>
      <c r="C341">
        <v>5</v>
      </c>
      <c r="D341" t="s">
        <v>20</v>
      </c>
      <c r="E341" t="s">
        <v>27</v>
      </c>
      <c r="F341" t="s">
        <v>18</v>
      </c>
      <c r="G341" t="s">
        <v>2043</v>
      </c>
      <c r="H341">
        <v>159</v>
      </c>
      <c r="I341">
        <v>1</v>
      </c>
      <c r="J341" t="s">
        <v>2048</v>
      </c>
      <c r="K341">
        <v>2</v>
      </c>
      <c r="L341">
        <v>5</v>
      </c>
      <c r="M341">
        <v>159</v>
      </c>
    </row>
    <row r="342" spans="1:13" x14ac:dyDescent="0.35">
      <c r="A342" t="s">
        <v>1390</v>
      </c>
      <c r="B342" s="15">
        <v>44402</v>
      </c>
      <c r="C342">
        <v>12</v>
      </c>
      <c r="D342" t="s">
        <v>22</v>
      </c>
      <c r="E342" t="s">
        <v>23</v>
      </c>
      <c r="F342" t="s">
        <v>24</v>
      </c>
      <c r="G342" t="s">
        <v>2043</v>
      </c>
      <c r="H342">
        <v>159</v>
      </c>
      <c r="I342">
        <v>7</v>
      </c>
      <c r="J342" t="s">
        <v>2048</v>
      </c>
      <c r="K342">
        <v>5</v>
      </c>
      <c r="L342">
        <v>5</v>
      </c>
      <c r="M342">
        <v>1113</v>
      </c>
    </row>
    <row r="343" spans="1:13" x14ac:dyDescent="0.35">
      <c r="A343" t="s">
        <v>1392</v>
      </c>
      <c r="B343" s="15">
        <v>44403</v>
      </c>
      <c r="C343">
        <v>13</v>
      </c>
      <c r="D343" t="s">
        <v>32</v>
      </c>
      <c r="E343" t="s">
        <v>23</v>
      </c>
      <c r="F343" t="s">
        <v>24</v>
      </c>
      <c r="G343" t="s">
        <v>2043</v>
      </c>
      <c r="H343">
        <v>159</v>
      </c>
      <c r="I343">
        <v>4</v>
      </c>
      <c r="J343" t="s">
        <v>2048</v>
      </c>
      <c r="K343">
        <v>5</v>
      </c>
      <c r="L343">
        <v>5</v>
      </c>
      <c r="M343">
        <v>636</v>
      </c>
    </row>
    <row r="344" spans="1:13" x14ac:dyDescent="0.35">
      <c r="A344" t="s">
        <v>1393</v>
      </c>
      <c r="B344" s="15">
        <v>44403</v>
      </c>
      <c r="C344">
        <v>15</v>
      </c>
      <c r="D344" t="s">
        <v>46</v>
      </c>
      <c r="E344" t="s">
        <v>23</v>
      </c>
      <c r="F344" t="s">
        <v>24</v>
      </c>
      <c r="G344" t="s">
        <v>2043</v>
      </c>
      <c r="H344">
        <v>159</v>
      </c>
      <c r="I344">
        <v>9</v>
      </c>
      <c r="J344" t="s">
        <v>2048</v>
      </c>
      <c r="K344">
        <v>5</v>
      </c>
      <c r="L344">
        <v>5</v>
      </c>
      <c r="M344">
        <v>1431</v>
      </c>
    </row>
    <row r="345" spans="1:13" x14ac:dyDescent="0.35">
      <c r="A345" t="s">
        <v>1398</v>
      </c>
      <c r="B345" s="15">
        <v>44406</v>
      </c>
      <c r="C345">
        <v>5</v>
      </c>
      <c r="D345" t="s">
        <v>20</v>
      </c>
      <c r="E345" t="s">
        <v>27</v>
      </c>
      <c r="F345" t="s">
        <v>18</v>
      </c>
      <c r="G345" t="s">
        <v>2043</v>
      </c>
      <c r="H345">
        <v>159</v>
      </c>
      <c r="I345">
        <v>1</v>
      </c>
      <c r="J345" t="s">
        <v>2048</v>
      </c>
      <c r="K345">
        <v>2</v>
      </c>
      <c r="L345">
        <v>5</v>
      </c>
      <c r="M345">
        <v>159</v>
      </c>
    </row>
    <row r="346" spans="1:13" x14ac:dyDescent="0.35">
      <c r="A346" t="s">
        <v>1401</v>
      </c>
      <c r="B346" s="15">
        <v>44412</v>
      </c>
      <c r="C346">
        <v>12</v>
      </c>
      <c r="D346" t="s">
        <v>22</v>
      </c>
      <c r="E346" t="s">
        <v>23</v>
      </c>
      <c r="F346" t="s">
        <v>24</v>
      </c>
      <c r="G346" t="s">
        <v>2043</v>
      </c>
      <c r="H346">
        <v>159</v>
      </c>
      <c r="I346">
        <v>0</v>
      </c>
      <c r="J346" t="s">
        <v>2048</v>
      </c>
      <c r="K346">
        <v>5</v>
      </c>
      <c r="L346">
        <v>5</v>
      </c>
      <c r="M346">
        <v>0</v>
      </c>
    </row>
    <row r="347" spans="1:13" x14ac:dyDescent="0.35">
      <c r="A347" t="s">
        <v>1405</v>
      </c>
      <c r="B347" s="15">
        <v>44414</v>
      </c>
      <c r="C347">
        <v>2</v>
      </c>
      <c r="D347" t="s">
        <v>71</v>
      </c>
      <c r="E347" t="s">
        <v>27</v>
      </c>
      <c r="F347" t="s">
        <v>18</v>
      </c>
      <c r="G347" t="s">
        <v>2043</v>
      </c>
      <c r="H347">
        <v>159</v>
      </c>
      <c r="I347">
        <v>4</v>
      </c>
      <c r="J347" t="s">
        <v>2048</v>
      </c>
      <c r="K347">
        <v>2</v>
      </c>
      <c r="L347">
        <v>5</v>
      </c>
      <c r="M347">
        <v>636</v>
      </c>
    </row>
    <row r="348" spans="1:13" x14ac:dyDescent="0.35">
      <c r="A348" t="s">
        <v>1409</v>
      </c>
      <c r="B348" s="15">
        <v>44419</v>
      </c>
      <c r="C348">
        <v>14</v>
      </c>
      <c r="D348" t="s">
        <v>62</v>
      </c>
      <c r="E348" t="s">
        <v>23</v>
      </c>
      <c r="F348" t="s">
        <v>24</v>
      </c>
      <c r="G348" t="s">
        <v>2043</v>
      </c>
      <c r="H348">
        <v>159</v>
      </c>
      <c r="I348">
        <v>6</v>
      </c>
      <c r="J348" t="s">
        <v>2048</v>
      </c>
      <c r="K348">
        <v>5</v>
      </c>
      <c r="L348">
        <v>5</v>
      </c>
      <c r="M348">
        <v>954</v>
      </c>
    </row>
    <row r="349" spans="1:13" x14ac:dyDescent="0.35">
      <c r="A349" t="s">
        <v>1411</v>
      </c>
      <c r="B349" s="15">
        <v>44425</v>
      </c>
      <c r="C349">
        <v>2</v>
      </c>
      <c r="D349" t="s">
        <v>71</v>
      </c>
      <c r="E349" t="s">
        <v>27</v>
      </c>
      <c r="F349" t="s">
        <v>18</v>
      </c>
      <c r="G349" t="s">
        <v>2043</v>
      </c>
      <c r="H349">
        <v>159</v>
      </c>
      <c r="I349">
        <v>8</v>
      </c>
      <c r="J349" t="s">
        <v>2048</v>
      </c>
      <c r="K349">
        <v>2</v>
      </c>
      <c r="L349">
        <v>5</v>
      </c>
      <c r="M349">
        <v>1272</v>
      </c>
    </row>
    <row r="350" spans="1:13" x14ac:dyDescent="0.35">
      <c r="A350" t="s">
        <v>1420</v>
      </c>
      <c r="B350" s="15">
        <v>44442</v>
      </c>
      <c r="C350">
        <v>3</v>
      </c>
      <c r="D350" t="s">
        <v>26</v>
      </c>
      <c r="E350" t="s">
        <v>27</v>
      </c>
      <c r="F350" t="s">
        <v>18</v>
      </c>
      <c r="G350" t="s">
        <v>2043</v>
      </c>
      <c r="H350">
        <v>159</v>
      </c>
      <c r="I350">
        <v>4</v>
      </c>
      <c r="J350" t="s">
        <v>2048</v>
      </c>
      <c r="K350">
        <v>2</v>
      </c>
      <c r="L350">
        <v>5</v>
      </c>
      <c r="M350">
        <v>636</v>
      </c>
    </row>
    <row r="351" spans="1:13" x14ac:dyDescent="0.35">
      <c r="A351" t="s">
        <v>1421</v>
      </c>
      <c r="B351" s="15">
        <v>44444</v>
      </c>
      <c r="C351">
        <v>11</v>
      </c>
      <c r="D351" t="s">
        <v>112</v>
      </c>
      <c r="E351" t="s">
        <v>23</v>
      </c>
      <c r="F351" t="s">
        <v>24</v>
      </c>
      <c r="G351" t="s">
        <v>2043</v>
      </c>
      <c r="H351">
        <v>159</v>
      </c>
      <c r="I351">
        <v>5</v>
      </c>
      <c r="J351" t="s">
        <v>2048</v>
      </c>
      <c r="K351">
        <v>5</v>
      </c>
      <c r="L351">
        <v>5</v>
      </c>
      <c r="M351">
        <v>795</v>
      </c>
    </row>
    <row r="352" spans="1:13" x14ac:dyDescent="0.35">
      <c r="A352" t="s">
        <v>1426</v>
      </c>
      <c r="B352" s="15">
        <v>44449</v>
      </c>
      <c r="C352">
        <v>12</v>
      </c>
      <c r="D352" t="s">
        <v>22</v>
      </c>
      <c r="E352" t="s">
        <v>23</v>
      </c>
      <c r="F352" t="s">
        <v>24</v>
      </c>
      <c r="G352" t="s">
        <v>2043</v>
      </c>
      <c r="H352">
        <v>159</v>
      </c>
      <c r="I352">
        <v>4</v>
      </c>
      <c r="J352" t="s">
        <v>2048</v>
      </c>
      <c r="K352">
        <v>5</v>
      </c>
      <c r="L352">
        <v>5</v>
      </c>
      <c r="M352">
        <v>636</v>
      </c>
    </row>
    <row r="353" spans="1:13" x14ac:dyDescent="0.35">
      <c r="A353" t="s">
        <v>1432</v>
      </c>
      <c r="B353" s="15">
        <v>44467</v>
      </c>
      <c r="C353">
        <v>3</v>
      </c>
      <c r="D353" t="s">
        <v>26</v>
      </c>
      <c r="E353" t="s">
        <v>27</v>
      </c>
      <c r="F353" t="s">
        <v>18</v>
      </c>
      <c r="G353" t="s">
        <v>2043</v>
      </c>
      <c r="H353">
        <v>159</v>
      </c>
      <c r="I353">
        <v>5</v>
      </c>
      <c r="J353" t="s">
        <v>2048</v>
      </c>
      <c r="K353">
        <v>2</v>
      </c>
      <c r="L353">
        <v>5</v>
      </c>
      <c r="M353">
        <v>795</v>
      </c>
    </row>
    <row r="354" spans="1:13" x14ac:dyDescent="0.35">
      <c r="A354" t="s">
        <v>1442</v>
      </c>
      <c r="B354" s="15">
        <v>44482</v>
      </c>
      <c r="C354">
        <v>14</v>
      </c>
      <c r="D354" t="s">
        <v>62</v>
      </c>
      <c r="E354" t="s">
        <v>23</v>
      </c>
      <c r="F354" t="s">
        <v>24</v>
      </c>
      <c r="G354" t="s">
        <v>2043</v>
      </c>
      <c r="H354">
        <v>159</v>
      </c>
      <c r="I354">
        <v>7</v>
      </c>
      <c r="J354" t="s">
        <v>2048</v>
      </c>
      <c r="K354">
        <v>5</v>
      </c>
      <c r="L354">
        <v>5</v>
      </c>
      <c r="M354">
        <v>1113</v>
      </c>
    </row>
    <row r="355" spans="1:13" x14ac:dyDescent="0.35">
      <c r="A355" t="s">
        <v>1452</v>
      </c>
      <c r="B355" s="15">
        <v>44498</v>
      </c>
      <c r="C355">
        <v>14</v>
      </c>
      <c r="D355" t="s">
        <v>62</v>
      </c>
      <c r="E355" t="s">
        <v>23</v>
      </c>
      <c r="F355" t="s">
        <v>24</v>
      </c>
      <c r="G355" t="s">
        <v>2043</v>
      </c>
      <c r="H355">
        <v>159</v>
      </c>
      <c r="I355">
        <v>1</v>
      </c>
      <c r="J355" t="s">
        <v>2048</v>
      </c>
      <c r="K355">
        <v>5</v>
      </c>
      <c r="L355">
        <v>5</v>
      </c>
      <c r="M355">
        <v>159</v>
      </c>
    </row>
    <row r="356" spans="1:13" x14ac:dyDescent="0.35">
      <c r="A356" t="s">
        <v>1464</v>
      </c>
      <c r="B356" s="15">
        <v>44522</v>
      </c>
      <c r="C356">
        <v>1</v>
      </c>
      <c r="D356" t="s">
        <v>58</v>
      </c>
      <c r="E356" t="s">
        <v>27</v>
      </c>
      <c r="F356" t="s">
        <v>18</v>
      </c>
      <c r="G356" t="s">
        <v>2043</v>
      </c>
      <c r="H356">
        <v>159</v>
      </c>
      <c r="I356">
        <v>6</v>
      </c>
      <c r="J356" t="s">
        <v>2048</v>
      </c>
      <c r="K356">
        <v>2</v>
      </c>
      <c r="L356">
        <v>5</v>
      </c>
      <c r="M356">
        <v>954</v>
      </c>
    </row>
    <row r="357" spans="1:13" x14ac:dyDescent="0.35">
      <c r="A357" t="s">
        <v>1474</v>
      </c>
      <c r="B357" s="15">
        <v>44548</v>
      </c>
      <c r="C357">
        <v>12</v>
      </c>
      <c r="D357" t="s">
        <v>22</v>
      </c>
      <c r="E357" t="s">
        <v>23</v>
      </c>
      <c r="F357" t="s">
        <v>24</v>
      </c>
      <c r="G357" t="s">
        <v>2043</v>
      </c>
      <c r="H357">
        <v>159</v>
      </c>
      <c r="I357">
        <v>7</v>
      </c>
      <c r="J357" t="s">
        <v>2048</v>
      </c>
      <c r="K357">
        <v>5</v>
      </c>
      <c r="L357">
        <v>5</v>
      </c>
      <c r="M357">
        <v>1113</v>
      </c>
    </row>
    <row r="358" spans="1:13" x14ac:dyDescent="0.35">
      <c r="A358" t="s">
        <v>1475</v>
      </c>
      <c r="B358" s="15">
        <v>44549</v>
      </c>
      <c r="C358">
        <v>11</v>
      </c>
      <c r="D358" t="s">
        <v>112</v>
      </c>
      <c r="E358" t="s">
        <v>23</v>
      </c>
      <c r="F358" t="s">
        <v>24</v>
      </c>
      <c r="G358" t="s">
        <v>2043</v>
      </c>
      <c r="H358">
        <v>159</v>
      </c>
      <c r="I358">
        <v>2</v>
      </c>
      <c r="J358" t="s">
        <v>2048</v>
      </c>
      <c r="K358">
        <v>5</v>
      </c>
      <c r="L358">
        <v>5</v>
      </c>
      <c r="M358">
        <v>318</v>
      </c>
    </row>
    <row r="359" spans="1:13" x14ac:dyDescent="0.35">
      <c r="A359" t="s">
        <v>1477</v>
      </c>
      <c r="B359" s="15">
        <v>44550</v>
      </c>
      <c r="C359">
        <v>14</v>
      </c>
      <c r="D359" t="s">
        <v>62</v>
      </c>
      <c r="E359" t="s">
        <v>23</v>
      </c>
      <c r="F359" t="s">
        <v>24</v>
      </c>
      <c r="G359" t="s">
        <v>2043</v>
      </c>
      <c r="H359">
        <v>159</v>
      </c>
      <c r="I359">
        <v>9</v>
      </c>
      <c r="J359" t="s">
        <v>2048</v>
      </c>
      <c r="K359">
        <v>5</v>
      </c>
      <c r="L359">
        <v>5</v>
      </c>
      <c r="M359">
        <v>1431</v>
      </c>
    </row>
    <row r="360" spans="1:13" x14ac:dyDescent="0.35">
      <c r="A360" t="s">
        <v>1478</v>
      </c>
      <c r="B360" s="15">
        <v>44551</v>
      </c>
      <c r="C360">
        <v>1</v>
      </c>
      <c r="D360" t="s">
        <v>58</v>
      </c>
      <c r="E360" t="s">
        <v>27</v>
      </c>
      <c r="F360" t="s">
        <v>18</v>
      </c>
      <c r="G360" t="s">
        <v>2043</v>
      </c>
      <c r="H360">
        <v>159</v>
      </c>
      <c r="I360">
        <v>8</v>
      </c>
      <c r="J360" t="s">
        <v>2048</v>
      </c>
      <c r="K360">
        <v>2</v>
      </c>
      <c r="L360">
        <v>5</v>
      </c>
      <c r="M360">
        <v>1272</v>
      </c>
    </row>
    <row r="361" spans="1:13" x14ac:dyDescent="0.35">
      <c r="A361" t="s">
        <v>1481</v>
      </c>
      <c r="B361" s="15">
        <v>44553</v>
      </c>
      <c r="C361">
        <v>14</v>
      </c>
      <c r="D361" t="s">
        <v>62</v>
      </c>
      <c r="E361" t="s">
        <v>23</v>
      </c>
      <c r="F361" t="s">
        <v>24</v>
      </c>
      <c r="G361" t="s">
        <v>2043</v>
      </c>
      <c r="H361">
        <v>159</v>
      </c>
      <c r="I361">
        <v>2</v>
      </c>
      <c r="J361" t="s">
        <v>2048</v>
      </c>
      <c r="K361">
        <v>5</v>
      </c>
      <c r="L361">
        <v>5</v>
      </c>
      <c r="M361">
        <v>318</v>
      </c>
    </row>
    <row r="362" spans="1:13" x14ac:dyDescent="0.35">
      <c r="A362" t="s">
        <v>1482</v>
      </c>
      <c r="B362" s="15">
        <v>44554</v>
      </c>
      <c r="C362">
        <v>13</v>
      </c>
      <c r="D362" t="s">
        <v>32</v>
      </c>
      <c r="E362" t="s">
        <v>23</v>
      </c>
      <c r="F362" t="s">
        <v>24</v>
      </c>
      <c r="G362" t="s">
        <v>2043</v>
      </c>
      <c r="H362">
        <v>159</v>
      </c>
      <c r="I362">
        <v>2</v>
      </c>
      <c r="J362" t="s">
        <v>2048</v>
      </c>
      <c r="K362">
        <v>5</v>
      </c>
      <c r="L362">
        <v>5</v>
      </c>
      <c r="M362">
        <v>318</v>
      </c>
    </row>
    <row r="363" spans="1:13" x14ac:dyDescent="0.35">
      <c r="A363" t="s">
        <v>1485</v>
      </c>
      <c r="B363" s="15">
        <v>44555</v>
      </c>
      <c r="C363">
        <v>14</v>
      </c>
      <c r="D363" t="s">
        <v>62</v>
      </c>
      <c r="E363" t="s">
        <v>23</v>
      </c>
      <c r="F363" t="s">
        <v>24</v>
      </c>
      <c r="G363" t="s">
        <v>2043</v>
      </c>
      <c r="H363">
        <v>159</v>
      </c>
      <c r="I363">
        <v>0</v>
      </c>
      <c r="J363" t="s">
        <v>2048</v>
      </c>
      <c r="K363">
        <v>5</v>
      </c>
      <c r="L363">
        <v>5</v>
      </c>
      <c r="M363">
        <v>0</v>
      </c>
    </row>
    <row r="364" spans="1:13" x14ac:dyDescent="0.35">
      <c r="A364" t="s">
        <v>1487</v>
      </c>
      <c r="B364" s="15">
        <v>44557</v>
      </c>
      <c r="C364">
        <v>15</v>
      </c>
      <c r="D364" t="s">
        <v>46</v>
      </c>
      <c r="E364" t="s">
        <v>23</v>
      </c>
      <c r="F364" t="s">
        <v>24</v>
      </c>
      <c r="G364" t="s">
        <v>2043</v>
      </c>
      <c r="H364">
        <v>159</v>
      </c>
      <c r="I364">
        <v>0</v>
      </c>
      <c r="J364" t="s">
        <v>2048</v>
      </c>
      <c r="K364">
        <v>5</v>
      </c>
      <c r="L364">
        <v>5</v>
      </c>
      <c r="M364">
        <v>0</v>
      </c>
    </row>
    <row r="365" spans="1:13" x14ac:dyDescent="0.35">
      <c r="A365" t="s">
        <v>1489</v>
      </c>
      <c r="B365" s="15">
        <v>44563</v>
      </c>
      <c r="C365">
        <v>5</v>
      </c>
      <c r="D365" t="s">
        <v>20</v>
      </c>
      <c r="E365" t="s">
        <v>27</v>
      </c>
      <c r="F365" t="s">
        <v>18</v>
      </c>
      <c r="G365" t="s">
        <v>2043</v>
      </c>
      <c r="H365">
        <v>159</v>
      </c>
      <c r="I365">
        <v>0</v>
      </c>
      <c r="J365" t="s">
        <v>2048</v>
      </c>
      <c r="K365">
        <v>2</v>
      </c>
      <c r="L365">
        <v>5</v>
      </c>
      <c r="M365">
        <v>0</v>
      </c>
    </row>
    <row r="366" spans="1:13" x14ac:dyDescent="0.35">
      <c r="A366" t="s">
        <v>1492</v>
      </c>
      <c r="B366" s="15">
        <v>44569</v>
      </c>
      <c r="C366">
        <v>3</v>
      </c>
      <c r="D366" t="s">
        <v>26</v>
      </c>
      <c r="E366" t="s">
        <v>27</v>
      </c>
      <c r="F366" t="s">
        <v>18</v>
      </c>
      <c r="G366" t="s">
        <v>2043</v>
      </c>
      <c r="H366">
        <v>159</v>
      </c>
      <c r="I366">
        <v>6</v>
      </c>
      <c r="J366" t="s">
        <v>2048</v>
      </c>
      <c r="K366">
        <v>2</v>
      </c>
      <c r="L366">
        <v>5</v>
      </c>
      <c r="M366">
        <v>954</v>
      </c>
    </row>
    <row r="367" spans="1:13" x14ac:dyDescent="0.35">
      <c r="A367" t="s">
        <v>1493</v>
      </c>
      <c r="B367" s="15">
        <v>44570</v>
      </c>
      <c r="C367">
        <v>3</v>
      </c>
      <c r="D367" t="s">
        <v>26</v>
      </c>
      <c r="E367" t="s">
        <v>27</v>
      </c>
      <c r="F367" t="s">
        <v>18</v>
      </c>
      <c r="G367" t="s">
        <v>2043</v>
      </c>
      <c r="H367">
        <v>159</v>
      </c>
      <c r="I367">
        <v>0</v>
      </c>
      <c r="J367" t="s">
        <v>2048</v>
      </c>
      <c r="K367">
        <v>2</v>
      </c>
      <c r="L367">
        <v>5</v>
      </c>
      <c r="M367">
        <v>0</v>
      </c>
    </row>
    <row r="368" spans="1:13" x14ac:dyDescent="0.35">
      <c r="A368" t="s">
        <v>1495</v>
      </c>
      <c r="B368" s="15">
        <v>44574</v>
      </c>
      <c r="C368">
        <v>13</v>
      </c>
      <c r="D368" t="s">
        <v>32</v>
      </c>
      <c r="E368" t="s">
        <v>23</v>
      </c>
      <c r="F368" t="s">
        <v>24</v>
      </c>
      <c r="G368" t="s">
        <v>2043</v>
      </c>
      <c r="H368">
        <v>159</v>
      </c>
      <c r="I368">
        <v>0</v>
      </c>
      <c r="J368" t="s">
        <v>2048</v>
      </c>
      <c r="K368">
        <v>5</v>
      </c>
      <c r="L368">
        <v>5</v>
      </c>
      <c r="M368">
        <v>0</v>
      </c>
    </row>
    <row r="369" spans="1:13" x14ac:dyDescent="0.35">
      <c r="A369" t="s">
        <v>1496</v>
      </c>
      <c r="B369" s="15">
        <v>44574</v>
      </c>
      <c r="C369">
        <v>3</v>
      </c>
      <c r="D369" t="s">
        <v>26</v>
      </c>
      <c r="E369" t="s">
        <v>27</v>
      </c>
      <c r="F369" t="s">
        <v>18</v>
      </c>
      <c r="G369" t="s">
        <v>2043</v>
      </c>
      <c r="H369">
        <v>159</v>
      </c>
      <c r="I369">
        <v>4</v>
      </c>
      <c r="J369" t="s">
        <v>2048</v>
      </c>
      <c r="K369">
        <v>2</v>
      </c>
      <c r="L369">
        <v>5</v>
      </c>
      <c r="M369">
        <v>636</v>
      </c>
    </row>
    <row r="370" spans="1:13" x14ac:dyDescent="0.35">
      <c r="A370" t="s">
        <v>1501</v>
      </c>
      <c r="B370" s="15">
        <v>44581</v>
      </c>
      <c r="C370">
        <v>14</v>
      </c>
      <c r="D370" t="s">
        <v>62</v>
      </c>
      <c r="E370" t="s">
        <v>23</v>
      </c>
      <c r="F370" t="s">
        <v>24</v>
      </c>
      <c r="G370" t="s">
        <v>2043</v>
      </c>
      <c r="H370">
        <v>159</v>
      </c>
      <c r="I370">
        <v>1</v>
      </c>
      <c r="J370" t="s">
        <v>2048</v>
      </c>
      <c r="K370">
        <v>5</v>
      </c>
      <c r="L370">
        <v>5</v>
      </c>
      <c r="M370">
        <v>159</v>
      </c>
    </row>
    <row r="371" spans="1:13" x14ac:dyDescent="0.35">
      <c r="A371" t="s">
        <v>1503</v>
      </c>
      <c r="B371" s="15">
        <v>44582</v>
      </c>
      <c r="C371">
        <v>4</v>
      </c>
      <c r="D371" t="s">
        <v>16</v>
      </c>
      <c r="E371" t="s">
        <v>27</v>
      </c>
      <c r="F371" t="s">
        <v>18</v>
      </c>
      <c r="G371" t="s">
        <v>2043</v>
      </c>
      <c r="H371">
        <v>159</v>
      </c>
      <c r="I371">
        <v>4</v>
      </c>
      <c r="J371" t="s">
        <v>2048</v>
      </c>
      <c r="K371">
        <v>2</v>
      </c>
      <c r="L371">
        <v>5</v>
      </c>
      <c r="M371">
        <v>636</v>
      </c>
    </row>
    <row r="372" spans="1:13" x14ac:dyDescent="0.35">
      <c r="A372" t="s">
        <v>1508</v>
      </c>
      <c r="B372" s="15">
        <v>44591</v>
      </c>
      <c r="C372">
        <v>3</v>
      </c>
      <c r="D372" t="s">
        <v>26</v>
      </c>
      <c r="E372" t="s">
        <v>27</v>
      </c>
      <c r="F372" t="s">
        <v>18</v>
      </c>
      <c r="G372" t="s">
        <v>2043</v>
      </c>
      <c r="H372">
        <v>159</v>
      </c>
      <c r="I372">
        <v>9</v>
      </c>
      <c r="J372" t="s">
        <v>2048</v>
      </c>
      <c r="K372">
        <v>2</v>
      </c>
      <c r="L372">
        <v>5</v>
      </c>
      <c r="M372">
        <v>1431</v>
      </c>
    </row>
    <row r="373" spans="1:13" x14ac:dyDescent="0.35">
      <c r="A373" t="s">
        <v>1509</v>
      </c>
      <c r="B373" s="15">
        <v>44597</v>
      </c>
      <c r="C373">
        <v>12</v>
      </c>
      <c r="D373" t="s">
        <v>22</v>
      </c>
      <c r="E373" t="s">
        <v>23</v>
      </c>
      <c r="F373" t="s">
        <v>24</v>
      </c>
      <c r="G373" t="s">
        <v>2043</v>
      </c>
      <c r="H373">
        <v>159</v>
      </c>
      <c r="I373">
        <v>2</v>
      </c>
      <c r="J373" t="s">
        <v>2048</v>
      </c>
      <c r="K373">
        <v>5</v>
      </c>
      <c r="L373">
        <v>5</v>
      </c>
      <c r="M373">
        <v>318</v>
      </c>
    </row>
    <row r="374" spans="1:13" x14ac:dyDescent="0.35">
      <c r="A374" t="s">
        <v>1513</v>
      </c>
      <c r="B374" s="15">
        <v>44605</v>
      </c>
      <c r="C374">
        <v>13</v>
      </c>
      <c r="D374" t="s">
        <v>32</v>
      </c>
      <c r="E374" t="s">
        <v>23</v>
      </c>
      <c r="F374" t="s">
        <v>24</v>
      </c>
      <c r="G374" t="s">
        <v>2043</v>
      </c>
      <c r="H374">
        <v>159</v>
      </c>
      <c r="I374">
        <v>3</v>
      </c>
      <c r="J374" t="s">
        <v>2048</v>
      </c>
      <c r="K374">
        <v>5</v>
      </c>
      <c r="L374">
        <v>5</v>
      </c>
      <c r="M374">
        <v>477</v>
      </c>
    </row>
    <row r="375" spans="1:13" x14ac:dyDescent="0.35">
      <c r="A375" t="s">
        <v>1519</v>
      </c>
      <c r="B375" s="15">
        <v>44622</v>
      </c>
      <c r="C375">
        <v>1</v>
      </c>
      <c r="D375" t="s">
        <v>58</v>
      </c>
      <c r="E375" t="s">
        <v>27</v>
      </c>
      <c r="F375" t="s">
        <v>18</v>
      </c>
      <c r="G375" t="s">
        <v>2043</v>
      </c>
      <c r="H375">
        <v>159</v>
      </c>
      <c r="I375">
        <v>6</v>
      </c>
      <c r="J375" t="s">
        <v>2048</v>
      </c>
      <c r="K375">
        <v>2</v>
      </c>
      <c r="L375">
        <v>5</v>
      </c>
      <c r="M375">
        <v>954</v>
      </c>
    </row>
    <row r="376" spans="1:13" x14ac:dyDescent="0.35">
      <c r="A376" t="s">
        <v>1522</v>
      </c>
      <c r="B376" s="15">
        <v>44627</v>
      </c>
      <c r="C376">
        <v>12</v>
      </c>
      <c r="D376" t="s">
        <v>22</v>
      </c>
      <c r="E376" t="s">
        <v>23</v>
      </c>
      <c r="F376" t="s">
        <v>24</v>
      </c>
      <c r="G376" t="s">
        <v>2043</v>
      </c>
      <c r="H376">
        <v>159</v>
      </c>
      <c r="I376">
        <v>0</v>
      </c>
      <c r="J376" t="s">
        <v>2048</v>
      </c>
      <c r="K376">
        <v>5</v>
      </c>
      <c r="L376">
        <v>5</v>
      </c>
      <c r="M376">
        <v>0</v>
      </c>
    </row>
    <row r="377" spans="1:13" x14ac:dyDescent="0.35">
      <c r="A377" t="s">
        <v>1524</v>
      </c>
      <c r="B377" s="15">
        <v>44629</v>
      </c>
      <c r="C377">
        <v>14</v>
      </c>
      <c r="D377" t="s">
        <v>62</v>
      </c>
      <c r="E377" t="s">
        <v>23</v>
      </c>
      <c r="F377" t="s">
        <v>24</v>
      </c>
      <c r="G377" t="s">
        <v>2043</v>
      </c>
      <c r="H377">
        <v>159</v>
      </c>
      <c r="I377">
        <v>1</v>
      </c>
      <c r="J377" t="s">
        <v>2048</v>
      </c>
      <c r="K377">
        <v>5</v>
      </c>
      <c r="L377">
        <v>5</v>
      </c>
      <c r="M377">
        <v>159</v>
      </c>
    </row>
    <row r="378" spans="1:13" x14ac:dyDescent="0.35">
      <c r="A378" t="s">
        <v>1525</v>
      </c>
      <c r="B378" s="15">
        <v>44631</v>
      </c>
      <c r="C378">
        <v>15</v>
      </c>
      <c r="D378" t="s">
        <v>46</v>
      </c>
      <c r="E378" t="s">
        <v>23</v>
      </c>
      <c r="F378" t="s">
        <v>24</v>
      </c>
      <c r="G378" t="s">
        <v>2043</v>
      </c>
      <c r="H378">
        <v>159</v>
      </c>
      <c r="I378">
        <v>9</v>
      </c>
      <c r="J378" t="s">
        <v>2048</v>
      </c>
      <c r="K378">
        <v>5</v>
      </c>
      <c r="L378">
        <v>5</v>
      </c>
      <c r="M378">
        <v>1431</v>
      </c>
    </row>
    <row r="379" spans="1:13" x14ac:dyDescent="0.35">
      <c r="A379" t="s">
        <v>1528</v>
      </c>
      <c r="B379" s="15">
        <v>44637</v>
      </c>
      <c r="C379">
        <v>4</v>
      </c>
      <c r="D379" t="s">
        <v>16</v>
      </c>
      <c r="E379" t="s">
        <v>27</v>
      </c>
      <c r="F379" t="s">
        <v>18</v>
      </c>
      <c r="G379" t="s">
        <v>2043</v>
      </c>
      <c r="H379">
        <v>159</v>
      </c>
      <c r="I379">
        <v>5</v>
      </c>
      <c r="J379" t="s">
        <v>2048</v>
      </c>
      <c r="K379">
        <v>2</v>
      </c>
      <c r="L379">
        <v>5</v>
      </c>
      <c r="M379">
        <v>795</v>
      </c>
    </row>
    <row r="380" spans="1:13" x14ac:dyDescent="0.35">
      <c r="A380" t="s">
        <v>1529</v>
      </c>
      <c r="B380" s="15">
        <v>44637</v>
      </c>
      <c r="C380">
        <v>14</v>
      </c>
      <c r="D380" t="s">
        <v>62</v>
      </c>
      <c r="E380" t="s">
        <v>23</v>
      </c>
      <c r="F380" t="s">
        <v>24</v>
      </c>
      <c r="G380" t="s">
        <v>2043</v>
      </c>
      <c r="H380">
        <v>159</v>
      </c>
      <c r="I380">
        <v>6</v>
      </c>
      <c r="J380" t="s">
        <v>2048</v>
      </c>
      <c r="K380">
        <v>5</v>
      </c>
      <c r="L380">
        <v>5</v>
      </c>
      <c r="M380">
        <v>954</v>
      </c>
    </row>
    <row r="381" spans="1:13" x14ac:dyDescent="0.35">
      <c r="A381" t="s">
        <v>1540</v>
      </c>
      <c r="B381" s="15">
        <v>44654</v>
      </c>
      <c r="C381">
        <v>12</v>
      </c>
      <c r="D381" t="s">
        <v>22</v>
      </c>
      <c r="E381" t="s">
        <v>23</v>
      </c>
      <c r="F381" t="s">
        <v>24</v>
      </c>
      <c r="G381" t="s">
        <v>2043</v>
      </c>
      <c r="H381">
        <v>159</v>
      </c>
      <c r="I381">
        <v>8</v>
      </c>
      <c r="J381" t="s">
        <v>2048</v>
      </c>
      <c r="K381">
        <v>5</v>
      </c>
      <c r="L381">
        <v>5</v>
      </c>
      <c r="M381">
        <v>1272</v>
      </c>
    </row>
    <row r="382" spans="1:13" x14ac:dyDescent="0.35">
      <c r="A382" t="s">
        <v>1542</v>
      </c>
      <c r="B382" s="15">
        <v>44658</v>
      </c>
      <c r="C382">
        <v>15</v>
      </c>
      <c r="D382" t="s">
        <v>46</v>
      </c>
      <c r="E382" t="s">
        <v>23</v>
      </c>
      <c r="F382" t="s">
        <v>24</v>
      </c>
      <c r="G382" t="s">
        <v>2043</v>
      </c>
      <c r="H382">
        <v>159</v>
      </c>
      <c r="I382">
        <v>7</v>
      </c>
      <c r="J382" t="s">
        <v>2048</v>
      </c>
      <c r="K382">
        <v>5</v>
      </c>
      <c r="L382">
        <v>5</v>
      </c>
      <c r="M382">
        <v>1113</v>
      </c>
    </row>
    <row r="383" spans="1:13" x14ac:dyDescent="0.35">
      <c r="A383" t="s">
        <v>1544</v>
      </c>
      <c r="B383" s="15">
        <v>44659</v>
      </c>
      <c r="C383">
        <v>12</v>
      </c>
      <c r="D383" t="s">
        <v>22</v>
      </c>
      <c r="E383" t="s">
        <v>23</v>
      </c>
      <c r="F383" t="s">
        <v>24</v>
      </c>
      <c r="G383" t="s">
        <v>2043</v>
      </c>
      <c r="H383">
        <v>159</v>
      </c>
      <c r="I383">
        <v>9</v>
      </c>
      <c r="J383" t="s">
        <v>2048</v>
      </c>
      <c r="K383">
        <v>5</v>
      </c>
      <c r="L383">
        <v>5</v>
      </c>
      <c r="M383">
        <v>1431</v>
      </c>
    </row>
    <row r="384" spans="1:13" x14ac:dyDescent="0.35">
      <c r="A384" t="s">
        <v>1547</v>
      </c>
      <c r="B384" s="15">
        <v>44669</v>
      </c>
      <c r="C384">
        <v>15</v>
      </c>
      <c r="D384" t="s">
        <v>46</v>
      </c>
      <c r="E384" t="s">
        <v>23</v>
      </c>
      <c r="F384" t="s">
        <v>24</v>
      </c>
      <c r="G384" t="s">
        <v>2043</v>
      </c>
      <c r="H384">
        <v>159</v>
      </c>
      <c r="I384">
        <v>8</v>
      </c>
      <c r="J384" t="s">
        <v>2048</v>
      </c>
      <c r="K384">
        <v>5</v>
      </c>
      <c r="L384">
        <v>5</v>
      </c>
      <c r="M384">
        <v>1272</v>
      </c>
    </row>
    <row r="385" spans="1:13" x14ac:dyDescent="0.35">
      <c r="A385" t="s">
        <v>1557</v>
      </c>
      <c r="B385" s="15">
        <v>44688</v>
      </c>
      <c r="C385">
        <v>11</v>
      </c>
      <c r="D385" t="s">
        <v>112</v>
      </c>
      <c r="E385" t="s">
        <v>23</v>
      </c>
      <c r="F385" t="s">
        <v>24</v>
      </c>
      <c r="G385" t="s">
        <v>2043</v>
      </c>
      <c r="H385">
        <v>159</v>
      </c>
      <c r="I385">
        <v>3</v>
      </c>
      <c r="J385" t="s">
        <v>2048</v>
      </c>
      <c r="K385">
        <v>5</v>
      </c>
      <c r="L385">
        <v>5</v>
      </c>
      <c r="M385">
        <v>477</v>
      </c>
    </row>
    <row r="386" spans="1:13" x14ac:dyDescent="0.35">
      <c r="A386" t="s">
        <v>1564</v>
      </c>
      <c r="B386" s="15">
        <v>44696</v>
      </c>
      <c r="C386">
        <v>14</v>
      </c>
      <c r="D386" t="s">
        <v>62</v>
      </c>
      <c r="E386" t="s">
        <v>23</v>
      </c>
      <c r="F386" t="s">
        <v>24</v>
      </c>
      <c r="G386" t="s">
        <v>2043</v>
      </c>
      <c r="H386">
        <v>159</v>
      </c>
      <c r="I386">
        <v>8</v>
      </c>
      <c r="J386" t="s">
        <v>2048</v>
      </c>
      <c r="K386">
        <v>5</v>
      </c>
      <c r="L386">
        <v>5</v>
      </c>
      <c r="M386">
        <v>1272</v>
      </c>
    </row>
    <row r="387" spans="1:13" x14ac:dyDescent="0.35">
      <c r="A387" t="s">
        <v>1568</v>
      </c>
      <c r="B387" s="15">
        <v>44706</v>
      </c>
      <c r="C387">
        <v>5</v>
      </c>
      <c r="D387" t="s">
        <v>20</v>
      </c>
      <c r="E387" t="s">
        <v>27</v>
      </c>
      <c r="F387" t="s">
        <v>18</v>
      </c>
      <c r="G387" t="s">
        <v>2043</v>
      </c>
      <c r="H387">
        <v>159</v>
      </c>
      <c r="I387">
        <v>2</v>
      </c>
      <c r="J387" t="s">
        <v>2048</v>
      </c>
      <c r="K387">
        <v>2</v>
      </c>
      <c r="L387">
        <v>5</v>
      </c>
      <c r="M387">
        <v>318</v>
      </c>
    </row>
    <row r="388" spans="1:13" x14ac:dyDescent="0.35">
      <c r="A388" t="s">
        <v>1575</v>
      </c>
      <c r="B388" s="15">
        <v>44709</v>
      </c>
      <c r="C388">
        <v>5</v>
      </c>
      <c r="D388" t="s">
        <v>20</v>
      </c>
      <c r="E388" t="s">
        <v>27</v>
      </c>
      <c r="F388" t="s">
        <v>18</v>
      </c>
      <c r="G388" t="s">
        <v>2043</v>
      </c>
      <c r="H388">
        <v>159</v>
      </c>
      <c r="I388">
        <v>9</v>
      </c>
      <c r="J388" t="s">
        <v>2048</v>
      </c>
      <c r="K388">
        <v>2</v>
      </c>
      <c r="L388">
        <v>5</v>
      </c>
      <c r="M388">
        <v>1431</v>
      </c>
    </row>
    <row r="389" spans="1:13" x14ac:dyDescent="0.35">
      <c r="A389" t="s">
        <v>1579</v>
      </c>
      <c r="B389" s="15">
        <v>44713</v>
      </c>
      <c r="C389">
        <v>2</v>
      </c>
      <c r="D389" t="s">
        <v>71</v>
      </c>
      <c r="E389" t="s">
        <v>27</v>
      </c>
      <c r="F389" t="s">
        <v>18</v>
      </c>
      <c r="G389" t="s">
        <v>2043</v>
      </c>
      <c r="H389">
        <v>159</v>
      </c>
      <c r="I389">
        <v>1</v>
      </c>
      <c r="J389" t="s">
        <v>2048</v>
      </c>
      <c r="K389">
        <v>2</v>
      </c>
      <c r="L389">
        <v>5</v>
      </c>
      <c r="M389">
        <v>159</v>
      </c>
    </row>
    <row r="390" spans="1:13" x14ac:dyDescent="0.35">
      <c r="A390" t="s">
        <v>1581</v>
      </c>
      <c r="B390" s="15">
        <v>44714</v>
      </c>
      <c r="C390">
        <v>15</v>
      </c>
      <c r="D390" t="s">
        <v>46</v>
      </c>
      <c r="E390" t="s">
        <v>23</v>
      </c>
      <c r="F390" t="s">
        <v>24</v>
      </c>
      <c r="G390" t="s">
        <v>2043</v>
      </c>
      <c r="H390">
        <v>159</v>
      </c>
      <c r="I390">
        <v>1</v>
      </c>
      <c r="J390" t="s">
        <v>2048</v>
      </c>
      <c r="K390">
        <v>5</v>
      </c>
      <c r="L390">
        <v>5</v>
      </c>
      <c r="M390">
        <v>159</v>
      </c>
    </row>
    <row r="391" spans="1:13" x14ac:dyDescent="0.35">
      <c r="A391" t="s">
        <v>1583</v>
      </c>
      <c r="B391" s="15">
        <v>44717</v>
      </c>
      <c r="C391">
        <v>4</v>
      </c>
      <c r="D391" t="s">
        <v>16</v>
      </c>
      <c r="E391" t="s">
        <v>27</v>
      </c>
      <c r="F391" t="s">
        <v>18</v>
      </c>
      <c r="G391" t="s">
        <v>2043</v>
      </c>
      <c r="H391">
        <v>159</v>
      </c>
      <c r="I391">
        <v>2</v>
      </c>
      <c r="J391" t="s">
        <v>2048</v>
      </c>
      <c r="K391">
        <v>2</v>
      </c>
      <c r="L391">
        <v>5</v>
      </c>
      <c r="M391">
        <v>318</v>
      </c>
    </row>
    <row r="392" spans="1:13" x14ac:dyDescent="0.35">
      <c r="A392" t="s">
        <v>1589</v>
      </c>
      <c r="B392" s="15">
        <v>44720</v>
      </c>
      <c r="C392">
        <v>13</v>
      </c>
      <c r="D392" t="s">
        <v>32</v>
      </c>
      <c r="E392" t="s">
        <v>23</v>
      </c>
      <c r="F392" t="s">
        <v>24</v>
      </c>
      <c r="G392" t="s">
        <v>2043</v>
      </c>
      <c r="H392">
        <v>159</v>
      </c>
      <c r="I392">
        <v>2</v>
      </c>
      <c r="J392" t="s">
        <v>2048</v>
      </c>
      <c r="K392">
        <v>5</v>
      </c>
      <c r="L392">
        <v>5</v>
      </c>
      <c r="M392">
        <v>318</v>
      </c>
    </row>
    <row r="393" spans="1:13" x14ac:dyDescent="0.35">
      <c r="A393" t="s">
        <v>1591</v>
      </c>
      <c r="B393" s="15">
        <v>44723</v>
      </c>
      <c r="C393">
        <v>15</v>
      </c>
      <c r="D393" t="s">
        <v>46</v>
      </c>
      <c r="E393" t="s">
        <v>23</v>
      </c>
      <c r="F393" t="s">
        <v>24</v>
      </c>
      <c r="G393" t="s">
        <v>2043</v>
      </c>
      <c r="H393">
        <v>159</v>
      </c>
      <c r="I393">
        <v>0</v>
      </c>
      <c r="J393" t="s">
        <v>2048</v>
      </c>
      <c r="K393">
        <v>5</v>
      </c>
      <c r="L393">
        <v>5</v>
      </c>
      <c r="M393">
        <v>0</v>
      </c>
    </row>
    <row r="394" spans="1:13" x14ac:dyDescent="0.35">
      <c r="A394" t="s">
        <v>1592</v>
      </c>
      <c r="B394" s="15">
        <v>44724</v>
      </c>
      <c r="C394">
        <v>15</v>
      </c>
      <c r="D394" t="s">
        <v>46</v>
      </c>
      <c r="E394" t="s">
        <v>23</v>
      </c>
      <c r="F394" t="s">
        <v>24</v>
      </c>
      <c r="G394" t="s">
        <v>2043</v>
      </c>
      <c r="H394">
        <v>159</v>
      </c>
      <c r="I394">
        <v>1</v>
      </c>
      <c r="J394" t="s">
        <v>2048</v>
      </c>
      <c r="K394">
        <v>5</v>
      </c>
      <c r="L394">
        <v>5</v>
      </c>
      <c r="M394">
        <v>159</v>
      </c>
    </row>
    <row r="395" spans="1:13" x14ac:dyDescent="0.35">
      <c r="A395" t="s">
        <v>1601</v>
      </c>
      <c r="B395" s="15">
        <v>44735</v>
      </c>
      <c r="C395">
        <v>15</v>
      </c>
      <c r="D395" t="s">
        <v>46</v>
      </c>
      <c r="E395" t="s">
        <v>23</v>
      </c>
      <c r="F395" t="s">
        <v>24</v>
      </c>
      <c r="G395" t="s">
        <v>2043</v>
      </c>
      <c r="H395">
        <v>159</v>
      </c>
      <c r="I395">
        <v>4</v>
      </c>
      <c r="J395" t="s">
        <v>2048</v>
      </c>
      <c r="K395">
        <v>5</v>
      </c>
      <c r="L395">
        <v>5</v>
      </c>
      <c r="M395">
        <v>636</v>
      </c>
    </row>
    <row r="396" spans="1:13" x14ac:dyDescent="0.35">
      <c r="A396" t="s">
        <v>1604</v>
      </c>
      <c r="B396" s="15">
        <v>44744</v>
      </c>
      <c r="C396">
        <v>11</v>
      </c>
      <c r="D396" t="s">
        <v>112</v>
      </c>
      <c r="E396" t="s">
        <v>23</v>
      </c>
      <c r="F396" t="s">
        <v>24</v>
      </c>
      <c r="G396" t="s">
        <v>2043</v>
      </c>
      <c r="H396">
        <v>159</v>
      </c>
      <c r="I396">
        <v>0</v>
      </c>
      <c r="J396" t="s">
        <v>2048</v>
      </c>
      <c r="K396">
        <v>5</v>
      </c>
      <c r="L396">
        <v>5</v>
      </c>
      <c r="M396">
        <v>0</v>
      </c>
    </row>
    <row r="397" spans="1:13" x14ac:dyDescent="0.35">
      <c r="A397" t="s">
        <v>1616</v>
      </c>
      <c r="B397" s="15">
        <v>44776</v>
      </c>
      <c r="C397">
        <v>1</v>
      </c>
      <c r="D397" t="s">
        <v>58</v>
      </c>
      <c r="E397" t="s">
        <v>27</v>
      </c>
      <c r="F397" t="s">
        <v>18</v>
      </c>
      <c r="G397" t="s">
        <v>2043</v>
      </c>
      <c r="H397">
        <v>159</v>
      </c>
      <c r="I397">
        <v>8</v>
      </c>
      <c r="J397" t="s">
        <v>2048</v>
      </c>
      <c r="K397">
        <v>2</v>
      </c>
      <c r="L397">
        <v>5</v>
      </c>
      <c r="M397">
        <v>1272</v>
      </c>
    </row>
    <row r="398" spans="1:13" x14ac:dyDescent="0.35">
      <c r="A398" t="s">
        <v>1619</v>
      </c>
      <c r="B398" s="15">
        <v>44781</v>
      </c>
      <c r="C398">
        <v>14</v>
      </c>
      <c r="D398" t="s">
        <v>62</v>
      </c>
      <c r="E398" t="s">
        <v>23</v>
      </c>
      <c r="F398" t="s">
        <v>24</v>
      </c>
      <c r="G398" t="s">
        <v>2043</v>
      </c>
      <c r="H398">
        <v>159</v>
      </c>
      <c r="I398">
        <v>1</v>
      </c>
      <c r="J398" t="s">
        <v>2048</v>
      </c>
      <c r="K398">
        <v>5</v>
      </c>
      <c r="L398">
        <v>5</v>
      </c>
      <c r="M398">
        <v>159</v>
      </c>
    </row>
    <row r="399" spans="1:13" x14ac:dyDescent="0.35">
      <c r="A399" t="s">
        <v>1625</v>
      </c>
      <c r="B399" s="15">
        <v>44791</v>
      </c>
      <c r="C399">
        <v>15</v>
      </c>
      <c r="D399" t="s">
        <v>46</v>
      </c>
      <c r="E399" t="s">
        <v>23</v>
      </c>
      <c r="F399" t="s">
        <v>24</v>
      </c>
      <c r="G399" t="s">
        <v>2043</v>
      </c>
      <c r="H399">
        <v>159</v>
      </c>
      <c r="I399">
        <v>3</v>
      </c>
      <c r="J399" t="s">
        <v>2048</v>
      </c>
      <c r="K399">
        <v>5</v>
      </c>
      <c r="L399">
        <v>5</v>
      </c>
      <c r="M399">
        <v>477</v>
      </c>
    </row>
    <row r="400" spans="1:13" x14ac:dyDescent="0.35">
      <c r="A400" t="s">
        <v>1628</v>
      </c>
      <c r="B400" s="15">
        <v>44795</v>
      </c>
      <c r="C400">
        <v>5</v>
      </c>
      <c r="D400" t="s">
        <v>20</v>
      </c>
      <c r="E400" t="s">
        <v>27</v>
      </c>
      <c r="F400" t="s">
        <v>18</v>
      </c>
      <c r="G400" t="s">
        <v>2043</v>
      </c>
      <c r="H400">
        <v>159</v>
      </c>
      <c r="I400">
        <v>2</v>
      </c>
      <c r="J400" t="s">
        <v>2048</v>
      </c>
      <c r="K400">
        <v>2</v>
      </c>
      <c r="L400">
        <v>5</v>
      </c>
      <c r="M400">
        <v>318</v>
      </c>
    </row>
    <row r="401" spans="1:13" x14ac:dyDescent="0.35">
      <c r="A401" t="s">
        <v>1631</v>
      </c>
      <c r="B401" s="15">
        <v>44798</v>
      </c>
      <c r="C401">
        <v>4</v>
      </c>
      <c r="D401" t="s">
        <v>16</v>
      </c>
      <c r="E401" t="s">
        <v>27</v>
      </c>
      <c r="F401" t="s">
        <v>18</v>
      </c>
      <c r="G401" t="s">
        <v>2043</v>
      </c>
      <c r="H401">
        <v>159</v>
      </c>
      <c r="I401">
        <v>1</v>
      </c>
      <c r="J401" t="s">
        <v>2048</v>
      </c>
      <c r="K401">
        <v>2</v>
      </c>
      <c r="L401">
        <v>5</v>
      </c>
      <c r="M401">
        <v>159</v>
      </c>
    </row>
    <row r="402" spans="1:13" x14ac:dyDescent="0.35">
      <c r="A402" t="s">
        <v>1633</v>
      </c>
      <c r="B402" s="15">
        <v>44802</v>
      </c>
      <c r="C402">
        <v>4</v>
      </c>
      <c r="D402" t="s">
        <v>16</v>
      </c>
      <c r="E402" t="s">
        <v>27</v>
      </c>
      <c r="F402" t="s">
        <v>18</v>
      </c>
      <c r="G402" t="s">
        <v>2043</v>
      </c>
      <c r="H402">
        <v>159</v>
      </c>
      <c r="I402">
        <v>0</v>
      </c>
      <c r="J402" t="s">
        <v>2048</v>
      </c>
      <c r="K402">
        <v>2</v>
      </c>
      <c r="L402">
        <v>5</v>
      </c>
      <c r="M402">
        <v>0</v>
      </c>
    </row>
    <row r="403" spans="1:13" x14ac:dyDescent="0.35">
      <c r="A403" t="s">
        <v>1636</v>
      </c>
      <c r="B403" s="15">
        <v>44810</v>
      </c>
      <c r="C403">
        <v>3</v>
      </c>
      <c r="D403" t="s">
        <v>26</v>
      </c>
      <c r="E403" t="s">
        <v>27</v>
      </c>
      <c r="F403" t="s">
        <v>18</v>
      </c>
      <c r="G403" t="s">
        <v>2043</v>
      </c>
      <c r="H403">
        <v>159</v>
      </c>
      <c r="I403">
        <v>9</v>
      </c>
      <c r="J403" t="s">
        <v>2048</v>
      </c>
      <c r="K403">
        <v>2</v>
      </c>
      <c r="L403">
        <v>5</v>
      </c>
      <c r="M403">
        <v>1431</v>
      </c>
    </row>
    <row r="404" spans="1:13" x14ac:dyDescent="0.35">
      <c r="A404" t="s">
        <v>1637</v>
      </c>
      <c r="B404" s="15">
        <v>44810</v>
      </c>
      <c r="C404">
        <v>11</v>
      </c>
      <c r="D404" t="s">
        <v>112</v>
      </c>
      <c r="E404" t="s">
        <v>23</v>
      </c>
      <c r="F404" t="s">
        <v>24</v>
      </c>
      <c r="G404" t="s">
        <v>2043</v>
      </c>
      <c r="H404">
        <v>159</v>
      </c>
      <c r="I404">
        <v>3</v>
      </c>
      <c r="J404" t="s">
        <v>2048</v>
      </c>
      <c r="K404">
        <v>5</v>
      </c>
      <c r="L404">
        <v>5</v>
      </c>
      <c r="M404">
        <v>477</v>
      </c>
    </row>
    <row r="405" spans="1:13" x14ac:dyDescent="0.35">
      <c r="A405" t="s">
        <v>1641</v>
      </c>
      <c r="B405" s="15">
        <v>44822</v>
      </c>
      <c r="C405">
        <v>14</v>
      </c>
      <c r="D405" t="s">
        <v>62</v>
      </c>
      <c r="E405" t="s">
        <v>23</v>
      </c>
      <c r="F405" t="s">
        <v>24</v>
      </c>
      <c r="G405" t="s">
        <v>2043</v>
      </c>
      <c r="H405">
        <v>159</v>
      </c>
      <c r="I405">
        <v>7</v>
      </c>
      <c r="J405" t="s">
        <v>2048</v>
      </c>
      <c r="K405">
        <v>5</v>
      </c>
      <c r="L405">
        <v>5</v>
      </c>
      <c r="M405">
        <v>1113</v>
      </c>
    </row>
    <row r="406" spans="1:13" x14ac:dyDescent="0.35">
      <c r="A406" t="s">
        <v>1645</v>
      </c>
      <c r="B406" s="15">
        <v>44828</v>
      </c>
      <c r="C406">
        <v>2</v>
      </c>
      <c r="D406" t="s">
        <v>71</v>
      </c>
      <c r="E406" t="s">
        <v>27</v>
      </c>
      <c r="F406" t="s">
        <v>18</v>
      </c>
      <c r="G406" t="s">
        <v>2043</v>
      </c>
      <c r="H406">
        <v>159</v>
      </c>
      <c r="I406">
        <v>7</v>
      </c>
      <c r="J406" t="s">
        <v>2048</v>
      </c>
      <c r="K406">
        <v>2</v>
      </c>
      <c r="L406">
        <v>5</v>
      </c>
      <c r="M406">
        <v>1113</v>
      </c>
    </row>
    <row r="407" spans="1:13" x14ac:dyDescent="0.35">
      <c r="A407" t="s">
        <v>1646</v>
      </c>
      <c r="B407" s="15">
        <v>44832</v>
      </c>
      <c r="C407">
        <v>12</v>
      </c>
      <c r="D407" t="s">
        <v>22</v>
      </c>
      <c r="E407" t="s">
        <v>23</v>
      </c>
      <c r="F407" t="s">
        <v>24</v>
      </c>
      <c r="G407" t="s">
        <v>2043</v>
      </c>
      <c r="H407">
        <v>159</v>
      </c>
      <c r="I407">
        <v>1</v>
      </c>
      <c r="J407" t="s">
        <v>2048</v>
      </c>
      <c r="K407">
        <v>5</v>
      </c>
      <c r="L407">
        <v>5</v>
      </c>
      <c r="M407">
        <v>159</v>
      </c>
    </row>
    <row r="408" spans="1:13" x14ac:dyDescent="0.35">
      <c r="A408" t="s">
        <v>1651</v>
      </c>
      <c r="B408" s="15">
        <v>44841</v>
      </c>
      <c r="C408">
        <v>15</v>
      </c>
      <c r="D408" t="s">
        <v>46</v>
      </c>
      <c r="E408" t="s">
        <v>23</v>
      </c>
      <c r="F408" t="s">
        <v>24</v>
      </c>
      <c r="G408" t="s">
        <v>2043</v>
      </c>
      <c r="H408">
        <v>159</v>
      </c>
      <c r="I408">
        <v>1</v>
      </c>
      <c r="J408" t="s">
        <v>2048</v>
      </c>
      <c r="K408">
        <v>5</v>
      </c>
      <c r="L408">
        <v>5</v>
      </c>
      <c r="M408">
        <v>159</v>
      </c>
    </row>
    <row r="409" spans="1:13" x14ac:dyDescent="0.35">
      <c r="A409" t="s">
        <v>1656</v>
      </c>
      <c r="B409" s="15">
        <v>44202</v>
      </c>
      <c r="C409">
        <v>13</v>
      </c>
      <c r="D409" t="s">
        <v>32</v>
      </c>
      <c r="E409" t="s">
        <v>23</v>
      </c>
      <c r="F409" t="s">
        <v>24</v>
      </c>
      <c r="G409" t="s">
        <v>2044</v>
      </c>
      <c r="H409">
        <v>69</v>
      </c>
      <c r="I409">
        <v>0</v>
      </c>
      <c r="J409" t="s">
        <v>2048</v>
      </c>
      <c r="K409">
        <v>5</v>
      </c>
      <c r="L409">
        <v>5</v>
      </c>
      <c r="M409">
        <v>0</v>
      </c>
    </row>
    <row r="410" spans="1:13" x14ac:dyDescent="0.35">
      <c r="A410" t="s">
        <v>1663</v>
      </c>
      <c r="B410" s="15">
        <v>44209</v>
      </c>
      <c r="C410">
        <v>1</v>
      </c>
      <c r="D410" t="s">
        <v>58</v>
      </c>
      <c r="E410" t="s">
        <v>27</v>
      </c>
      <c r="F410" t="s">
        <v>18</v>
      </c>
      <c r="G410" t="s">
        <v>2044</v>
      </c>
      <c r="H410">
        <v>69</v>
      </c>
      <c r="I410">
        <v>2</v>
      </c>
      <c r="J410" t="s">
        <v>2048</v>
      </c>
      <c r="K410">
        <v>2</v>
      </c>
      <c r="L410">
        <v>5</v>
      </c>
      <c r="M410">
        <v>138</v>
      </c>
    </row>
    <row r="411" spans="1:13" x14ac:dyDescent="0.35">
      <c r="A411" t="s">
        <v>1666</v>
      </c>
      <c r="B411" s="15">
        <v>44211</v>
      </c>
      <c r="C411">
        <v>11</v>
      </c>
      <c r="D411" t="s">
        <v>112</v>
      </c>
      <c r="E411" t="s">
        <v>23</v>
      </c>
      <c r="F411" t="s">
        <v>24</v>
      </c>
      <c r="G411" t="s">
        <v>2044</v>
      </c>
      <c r="H411">
        <v>69</v>
      </c>
      <c r="I411">
        <v>9</v>
      </c>
      <c r="J411" t="s">
        <v>2048</v>
      </c>
      <c r="K411">
        <v>5</v>
      </c>
      <c r="L411">
        <v>5</v>
      </c>
      <c r="M411">
        <v>621</v>
      </c>
    </row>
    <row r="412" spans="1:13" x14ac:dyDescent="0.35">
      <c r="A412" t="s">
        <v>1672</v>
      </c>
      <c r="B412" s="15">
        <v>44223</v>
      </c>
      <c r="C412">
        <v>12</v>
      </c>
      <c r="D412" t="s">
        <v>22</v>
      </c>
      <c r="E412" t="s">
        <v>23</v>
      </c>
      <c r="F412" t="s">
        <v>24</v>
      </c>
      <c r="G412" t="s">
        <v>2044</v>
      </c>
      <c r="H412">
        <v>69</v>
      </c>
      <c r="I412">
        <v>2</v>
      </c>
      <c r="J412" t="s">
        <v>2048</v>
      </c>
      <c r="K412">
        <v>5</v>
      </c>
      <c r="L412">
        <v>5</v>
      </c>
      <c r="M412">
        <v>138</v>
      </c>
    </row>
    <row r="413" spans="1:13" x14ac:dyDescent="0.35">
      <c r="A413" t="s">
        <v>1675</v>
      </c>
      <c r="B413" s="15">
        <v>44226</v>
      </c>
      <c r="C413">
        <v>15</v>
      </c>
      <c r="D413" t="s">
        <v>46</v>
      </c>
      <c r="E413" t="s">
        <v>23</v>
      </c>
      <c r="F413" t="s">
        <v>24</v>
      </c>
      <c r="G413" t="s">
        <v>2044</v>
      </c>
      <c r="H413">
        <v>69</v>
      </c>
      <c r="I413">
        <v>9</v>
      </c>
      <c r="J413" t="s">
        <v>2048</v>
      </c>
      <c r="K413">
        <v>5</v>
      </c>
      <c r="L413">
        <v>5</v>
      </c>
      <c r="M413">
        <v>621</v>
      </c>
    </row>
    <row r="414" spans="1:13" x14ac:dyDescent="0.35">
      <c r="A414" t="s">
        <v>1680</v>
      </c>
      <c r="B414" s="15">
        <v>44232</v>
      </c>
      <c r="C414">
        <v>2</v>
      </c>
      <c r="D414" t="s">
        <v>71</v>
      </c>
      <c r="E414" t="s">
        <v>27</v>
      </c>
      <c r="F414" t="s">
        <v>18</v>
      </c>
      <c r="G414" t="s">
        <v>2044</v>
      </c>
      <c r="H414">
        <v>69</v>
      </c>
      <c r="I414">
        <v>7</v>
      </c>
      <c r="J414" t="s">
        <v>2048</v>
      </c>
      <c r="K414">
        <v>2</v>
      </c>
      <c r="L414">
        <v>5</v>
      </c>
      <c r="M414">
        <v>483</v>
      </c>
    </row>
    <row r="415" spans="1:13" x14ac:dyDescent="0.35">
      <c r="A415" t="s">
        <v>1681</v>
      </c>
      <c r="B415" s="15">
        <v>44232</v>
      </c>
      <c r="C415">
        <v>14</v>
      </c>
      <c r="D415" t="s">
        <v>62</v>
      </c>
      <c r="E415" t="s">
        <v>23</v>
      </c>
      <c r="F415" t="s">
        <v>24</v>
      </c>
      <c r="G415" t="s">
        <v>2044</v>
      </c>
      <c r="H415">
        <v>69</v>
      </c>
      <c r="I415">
        <v>7</v>
      </c>
      <c r="J415" t="s">
        <v>2048</v>
      </c>
      <c r="K415">
        <v>5</v>
      </c>
      <c r="L415">
        <v>5</v>
      </c>
      <c r="M415">
        <v>483</v>
      </c>
    </row>
    <row r="416" spans="1:13" x14ac:dyDescent="0.35">
      <c r="A416" t="s">
        <v>1684</v>
      </c>
      <c r="B416" s="15">
        <v>44240</v>
      </c>
      <c r="C416">
        <v>13</v>
      </c>
      <c r="D416" t="s">
        <v>32</v>
      </c>
      <c r="E416" t="s">
        <v>23</v>
      </c>
      <c r="F416" t="s">
        <v>24</v>
      </c>
      <c r="G416" t="s">
        <v>2044</v>
      </c>
      <c r="H416">
        <v>69</v>
      </c>
      <c r="I416">
        <v>4</v>
      </c>
      <c r="J416" t="s">
        <v>2048</v>
      </c>
      <c r="K416">
        <v>5</v>
      </c>
      <c r="L416">
        <v>5</v>
      </c>
      <c r="M416">
        <v>276</v>
      </c>
    </row>
    <row r="417" spans="1:13" x14ac:dyDescent="0.35">
      <c r="A417" t="s">
        <v>1688</v>
      </c>
      <c r="B417" s="15">
        <v>44245</v>
      </c>
      <c r="C417">
        <v>15</v>
      </c>
      <c r="D417" t="s">
        <v>46</v>
      </c>
      <c r="E417" t="s">
        <v>23</v>
      </c>
      <c r="F417" t="s">
        <v>24</v>
      </c>
      <c r="G417" t="s">
        <v>2044</v>
      </c>
      <c r="H417">
        <v>69</v>
      </c>
      <c r="I417">
        <v>0</v>
      </c>
      <c r="J417" t="s">
        <v>2048</v>
      </c>
      <c r="K417">
        <v>5</v>
      </c>
      <c r="L417">
        <v>5</v>
      </c>
      <c r="M417">
        <v>0</v>
      </c>
    </row>
    <row r="418" spans="1:13" x14ac:dyDescent="0.35">
      <c r="A418" t="s">
        <v>1692</v>
      </c>
      <c r="B418" s="15">
        <v>44246</v>
      </c>
      <c r="C418">
        <v>11</v>
      </c>
      <c r="D418" t="s">
        <v>112</v>
      </c>
      <c r="E418" t="s">
        <v>23</v>
      </c>
      <c r="F418" t="s">
        <v>24</v>
      </c>
      <c r="G418" t="s">
        <v>2044</v>
      </c>
      <c r="H418">
        <v>69</v>
      </c>
      <c r="I418">
        <v>5</v>
      </c>
      <c r="J418" t="s">
        <v>2048</v>
      </c>
      <c r="K418">
        <v>5</v>
      </c>
      <c r="L418">
        <v>5</v>
      </c>
      <c r="M418">
        <v>345</v>
      </c>
    </row>
    <row r="419" spans="1:13" x14ac:dyDescent="0.35">
      <c r="A419" t="s">
        <v>1696</v>
      </c>
      <c r="B419" s="15">
        <v>44263</v>
      </c>
      <c r="C419">
        <v>4</v>
      </c>
      <c r="D419" t="s">
        <v>16</v>
      </c>
      <c r="E419" t="s">
        <v>27</v>
      </c>
      <c r="F419" t="s">
        <v>18</v>
      </c>
      <c r="G419" t="s">
        <v>2044</v>
      </c>
      <c r="H419">
        <v>69</v>
      </c>
      <c r="I419">
        <v>4</v>
      </c>
      <c r="J419" t="s">
        <v>2048</v>
      </c>
      <c r="K419">
        <v>2</v>
      </c>
      <c r="L419">
        <v>5</v>
      </c>
      <c r="M419">
        <v>276</v>
      </c>
    </row>
    <row r="420" spans="1:13" x14ac:dyDescent="0.35">
      <c r="A420" t="s">
        <v>1697</v>
      </c>
      <c r="B420" s="15">
        <v>44265</v>
      </c>
      <c r="C420">
        <v>5</v>
      </c>
      <c r="D420" t="s">
        <v>20</v>
      </c>
      <c r="E420" t="s">
        <v>27</v>
      </c>
      <c r="F420" t="s">
        <v>18</v>
      </c>
      <c r="G420" t="s">
        <v>2044</v>
      </c>
      <c r="H420">
        <v>69</v>
      </c>
      <c r="I420">
        <v>6</v>
      </c>
      <c r="J420" t="s">
        <v>2048</v>
      </c>
      <c r="K420">
        <v>2</v>
      </c>
      <c r="L420">
        <v>5</v>
      </c>
      <c r="M420">
        <v>414</v>
      </c>
    </row>
    <row r="421" spans="1:13" x14ac:dyDescent="0.35">
      <c r="A421" t="s">
        <v>1705</v>
      </c>
      <c r="B421" s="15">
        <v>44275</v>
      </c>
      <c r="C421">
        <v>14</v>
      </c>
      <c r="D421" t="s">
        <v>62</v>
      </c>
      <c r="E421" t="s">
        <v>23</v>
      </c>
      <c r="F421" t="s">
        <v>24</v>
      </c>
      <c r="G421" t="s">
        <v>2044</v>
      </c>
      <c r="H421">
        <v>69</v>
      </c>
      <c r="I421">
        <v>9</v>
      </c>
      <c r="J421" t="s">
        <v>2048</v>
      </c>
      <c r="K421">
        <v>5</v>
      </c>
      <c r="L421">
        <v>5</v>
      </c>
      <c r="M421">
        <v>621</v>
      </c>
    </row>
    <row r="422" spans="1:13" x14ac:dyDescent="0.35">
      <c r="A422" t="s">
        <v>1716</v>
      </c>
      <c r="B422" s="15">
        <v>44290</v>
      </c>
      <c r="C422">
        <v>2</v>
      </c>
      <c r="D422" t="s">
        <v>71</v>
      </c>
      <c r="E422" t="s">
        <v>27</v>
      </c>
      <c r="F422" t="s">
        <v>18</v>
      </c>
      <c r="G422" t="s">
        <v>2044</v>
      </c>
      <c r="H422">
        <v>69</v>
      </c>
      <c r="I422">
        <v>1</v>
      </c>
      <c r="J422" t="s">
        <v>2048</v>
      </c>
      <c r="K422">
        <v>2</v>
      </c>
      <c r="L422">
        <v>5</v>
      </c>
      <c r="M422">
        <v>69</v>
      </c>
    </row>
    <row r="423" spans="1:13" x14ac:dyDescent="0.35">
      <c r="A423" t="s">
        <v>1718</v>
      </c>
      <c r="B423" s="15">
        <v>44296</v>
      </c>
      <c r="C423">
        <v>14</v>
      </c>
      <c r="D423" t="s">
        <v>62</v>
      </c>
      <c r="E423" t="s">
        <v>23</v>
      </c>
      <c r="F423" t="s">
        <v>24</v>
      </c>
      <c r="G423" t="s">
        <v>2044</v>
      </c>
      <c r="H423">
        <v>69</v>
      </c>
      <c r="I423">
        <v>3</v>
      </c>
      <c r="J423" t="s">
        <v>2048</v>
      </c>
      <c r="K423">
        <v>5</v>
      </c>
      <c r="L423">
        <v>5</v>
      </c>
      <c r="M423">
        <v>207</v>
      </c>
    </row>
    <row r="424" spans="1:13" x14ac:dyDescent="0.35">
      <c r="A424" t="s">
        <v>1721</v>
      </c>
      <c r="B424" s="15">
        <v>44301</v>
      </c>
      <c r="C424">
        <v>2</v>
      </c>
      <c r="D424" t="s">
        <v>71</v>
      </c>
      <c r="E424" t="s">
        <v>27</v>
      </c>
      <c r="F424" t="s">
        <v>18</v>
      </c>
      <c r="G424" t="s">
        <v>2044</v>
      </c>
      <c r="H424">
        <v>69</v>
      </c>
      <c r="I424">
        <v>9</v>
      </c>
      <c r="J424" t="s">
        <v>2048</v>
      </c>
      <c r="K424">
        <v>2</v>
      </c>
      <c r="L424">
        <v>5</v>
      </c>
      <c r="M424">
        <v>621</v>
      </c>
    </row>
    <row r="425" spans="1:13" x14ac:dyDescent="0.35">
      <c r="A425" t="s">
        <v>1726</v>
      </c>
      <c r="B425" s="15">
        <v>44305</v>
      </c>
      <c r="C425">
        <v>4</v>
      </c>
      <c r="D425" t="s">
        <v>16</v>
      </c>
      <c r="E425" t="s">
        <v>27</v>
      </c>
      <c r="F425" t="s">
        <v>18</v>
      </c>
      <c r="G425" t="s">
        <v>2044</v>
      </c>
      <c r="H425">
        <v>69</v>
      </c>
      <c r="I425">
        <v>6</v>
      </c>
      <c r="J425" t="s">
        <v>2048</v>
      </c>
      <c r="K425">
        <v>2</v>
      </c>
      <c r="L425">
        <v>5</v>
      </c>
      <c r="M425">
        <v>414</v>
      </c>
    </row>
    <row r="426" spans="1:13" x14ac:dyDescent="0.35">
      <c r="A426" t="s">
        <v>1739</v>
      </c>
      <c r="B426" s="15">
        <v>44322</v>
      </c>
      <c r="C426">
        <v>13</v>
      </c>
      <c r="D426" t="s">
        <v>32</v>
      </c>
      <c r="E426" t="s">
        <v>23</v>
      </c>
      <c r="F426" t="s">
        <v>24</v>
      </c>
      <c r="G426" t="s">
        <v>2044</v>
      </c>
      <c r="H426">
        <v>69</v>
      </c>
      <c r="I426">
        <v>7</v>
      </c>
      <c r="J426" t="s">
        <v>2048</v>
      </c>
      <c r="K426">
        <v>5</v>
      </c>
      <c r="L426">
        <v>5</v>
      </c>
      <c r="M426">
        <v>483</v>
      </c>
    </row>
    <row r="427" spans="1:13" x14ac:dyDescent="0.35">
      <c r="A427" t="s">
        <v>1741</v>
      </c>
      <c r="B427" s="15">
        <v>44328</v>
      </c>
      <c r="C427">
        <v>5</v>
      </c>
      <c r="D427" t="s">
        <v>20</v>
      </c>
      <c r="E427" t="s">
        <v>27</v>
      </c>
      <c r="F427" t="s">
        <v>18</v>
      </c>
      <c r="G427" t="s">
        <v>2044</v>
      </c>
      <c r="H427">
        <v>69</v>
      </c>
      <c r="I427">
        <v>4</v>
      </c>
      <c r="J427" t="s">
        <v>2048</v>
      </c>
      <c r="K427">
        <v>2</v>
      </c>
      <c r="L427">
        <v>5</v>
      </c>
      <c r="M427">
        <v>276</v>
      </c>
    </row>
    <row r="428" spans="1:13" x14ac:dyDescent="0.35">
      <c r="A428" t="s">
        <v>1742</v>
      </c>
      <c r="B428" s="15">
        <v>44328</v>
      </c>
      <c r="C428">
        <v>1</v>
      </c>
      <c r="D428" t="s">
        <v>58</v>
      </c>
      <c r="E428" t="s">
        <v>27</v>
      </c>
      <c r="F428" t="s">
        <v>18</v>
      </c>
      <c r="G428" t="s">
        <v>2044</v>
      </c>
      <c r="H428">
        <v>69</v>
      </c>
      <c r="I428">
        <v>8</v>
      </c>
      <c r="J428" t="s">
        <v>2048</v>
      </c>
      <c r="K428">
        <v>2</v>
      </c>
      <c r="L428">
        <v>5</v>
      </c>
      <c r="M428">
        <v>552</v>
      </c>
    </row>
    <row r="429" spans="1:13" x14ac:dyDescent="0.35">
      <c r="A429" t="s">
        <v>1745</v>
      </c>
      <c r="B429" s="15">
        <v>44331</v>
      </c>
      <c r="C429">
        <v>2</v>
      </c>
      <c r="D429" t="s">
        <v>71</v>
      </c>
      <c r="E429" t="s">
        <v>27</v>
      </c>
      <c r="F429" t="s">
        <v>18</v>
      </c>
      <c r="G429" t="s">
        <v>2044</v>
      </c>
      <c r="H429">
        <v>69</v>
      </c>
      <c r="I429">
        <v>7</v>
      </c>
      <c r="J429" t="s">
        <v>2048</v>
      </c>
      <c r="K429">
        <v>2</v>
      </c>
      <c r="L429">
        <v>5</v>
      </c>
      <c r="M429">
        <v>483</v>
      </c>
    </row>
    <row r="430" spans="1:13" x14ac:dyDescent="0.35">
      <c r="A430" t="s">
        <v>1746</v>
      </c>
      <c r="B430" s="15">
        <v>44331</v>
      </c>
      <c r="C430">
        <v>2</v>
      </c>
      <c r="D430" t="s">
        <v>71</v>
      </c>
      <c r="E430" t="s">
        <v>27</v>
      </c>
      <c r="F430" t="s">
        <v>18</v>
      </c>
      <c r="G430" t="s">
        <v>2044</v>
      </c>
      <c r="H430">
        <v>69</v>
      </c>
      <c r="I430">
        <v>6</v>
      </c>
      <c r="J430" t="s">
        <v>2048</v>
      </c>
      <c r="K430">
        <v>2</v>
      </c>
      <c r="L430">
        <v>5</v>
      </c>
      <c r="M430">
        <v>414</v>
      </c>
    </row>
    <row r="431" spans="1:13" x14ac:dyDescent="0.35">
      <c r="A431" t="s">
        <v>1748</v>
      </c>
      <c r="B431" s="15">
        <v>44331</v>
      </c>
      <c r="C431">
        <v>14</v>
      </c>
      <c r="D431" t="s">
        <v>62</v>
      </c>
      <c r="E431" t="s">
        <v>23</v>
      </c>
      <c r="F431" t="s">
        <v>24</v>
      </c>
      <c r="G431" t="s">
        <v>2044</v>
      </c>
      <c r="H431">
        <v>69</v>
      </c>
      <c r="I431">
        <v>6</v>
      </c>
      <c r="J431" t="s">
        <v>2048</v>
      </c>
      <c r="K431">
        <v>5</v>
      </c>
      <c r="L431">
        <v>5</v>
      </c>
      <c r="M431">
        <v>414</v>
      </c>
    </row>
    <row r="432" spans="1:13" x14ac:dyDescent="0.35">
      <c r="A432" t="s">
        <v>1755</v>
      </c>
      <c r="B432" s="15">
        <v>44340</v>
      </c>
      <c r="C432">
        <v>11</v>
      </c>
      <c r="D432" t="s">
        <v>112</v>
      </c>
      <c r="E432" t="s">
        <v>23</v>
      </c>
      <c r="F432" t="s">
        <v>24</v>
      </c>
      <c r="G432" t="s">
        <v>2044</v>
      </c>
      <c r="H432">
        <v>69</v>
      </c>
      <c r="I432">
        <v>6</v>
      </c>
      <c r="J432" t="s">
        <v>2048</v>
      </c>
      <c r="K432">
        <v>5</v>
      </c>
      <c r="L432">
        <v>5</v>
      </c>
      <c r="M432">
        <v>414</v>
      </c>
    </row>
    <row r="433" spans="1:13" x14ac:dyDescent="0.35">
      <c r="A433" t="s">
        <v>1761</v>
      </c>
      <c r="B433" s="15">
        <v>44346</v>
      </c>
      <c r="C433">
        <v>2</v>
      </c>
      <c r="D433" t="s">
        <v>71</v>
      </c>
      <c r="E433" t="s">
        <v>27</v>
      </c>
      <c r="F433" t="s">
        <v>18</v>
      </c>
      <c r="G433" t="s">
        <v>2044</v>
      </c>
      <c r="H433">
        <v>69</v>
      </c>
      <c r="I433">
        <v>9</v>
      </c>
      <c r="J433" t="s">
        <v>2048</v>
      </c>
      <c r="K433">
        <v>2</v>
      </c>
      <c r="L433">
        <v>5</v>
      </c>
      <c r="M433">
        <v>621</v>
      </c>
    </row>
    <row r="434" spans="1:13" x14ac:dyDescent="0.35">
      <c r="A434" t="s">
        <v>1763</v>
      </c>
      <c r="B434" s="15">
        <v>44348</v>
      </c>
      <c r="C434">
        <v>14</v>
      </c>
      <c r="D434" t="s">
        <v>62</v>
      </c>
      <c r="E434" t="s">
        <v>23</v>
      </c>
      <c r="F434" t="s">
        <v>24</v>
      </c>
      <c r="G434" t="s">
        <v>2044</v>
      </c>
      <c r="H434">
        <v>69</v>
      </c>
      <c r="I434">
        <v>0</v>
      </c>
      <c r="J434" t="s">
        <v>2048</v>
      </c>
      <c r="K434">
        <v>5</v>
      </c>
      <c r="L434">
        <v>5</v>
      </c>
      <c r="M434">
        <v>0</v>
      </c>
    </row>
    <row r="435" spans="1:13" x14ac:dyDescent="0.35">
      <c r="A435" t="s">
        <v>1769</v>
      </c>
      <c r="B435" s="15">
        <v>44367</v>
      </c>
      <c r="C435">
        <v>4</v>
      </c>
      <c r="D435" t="s">
        <v>16</v>
      </c>
      <c r="E435" t="s">
        <v>27</v>
      </c>
      <c r="F435" t="s">
        <v>18</v>
      </c>
      <c r="G435" t="s">
        <v>2044</v>
      </c>
      <c r="H435">
        <v>69</v>
      </c>
      <c r="I435">
        <v>3</v>
      </c>
      <c r="J435" t="s">
        <v>2048</v>
      </c>
      <c r="K435">
        <v>2</v>
      </c>
      <c r="L435">
        <v>5</v>
      </c>
      <c r="M435">
        <v>207</v>
      </c>
    </row>
    <row r="436" spans="1:13" x14ac:dyDescent="0.35">
      <c r="A436" t="s">
        <v>1776</v>
      </c>
      <c r="B436" s="15">
        <v>44377</v>
      </c>
      <c r="C436">
        <v>12</v>
      </c>
      <c r="D436" t="s">
        <v>22</v>
      </c>
      <c r="E436" t="s">
        <v>23</v>
      </c>
      <c r="F436" t="s">
        <v>24</v>
      </c>
      <c r="G436" t="s">
        <v>2044</v>
      </c>
      <c r="H436">
        <v>69</v>
      </c>
      <c r="I436">
        <v>4</v>
      </c>
      <c r="J436" t="s">
        <v>2048</v>
      </c>
      <c r="K436">
        <v>5</v>
      </c>
      <c r="L436">
        <v>5</v>
      </c>
      <c r="M436">
        <v>276</v>
      </c>
    </row>
    <row r="437" spans="1:13" x14ac:dyDescent="0.35">
      <c r="A437" t="s">
        <v>1782</v>
      </c>
      <c r="B437" s="15">
        <v>44385</v>
      </c>
      <c r="C437">
        <v>2</v>
      </c>
      <c r="D437" t="s">
        <v>71</v>
      </c>
      <c r="E437" t="s">
        <v>27</v>
      </c>
      <c r="F437" t="s">
        <v>18</v>
      </c>
      <c r="G437" t="s">
        <v>2044</v>
      </c>
      <c r="H437">
        <v>69</v>
      </c>
      <c r="I437">
        <v>6</v>
      </c>
      <c r="J437" t="s">
        <v>2048</v>
      </c>
      <c r="K437">
        <v>2</v>
      </c>
      <c r="L437">
        <v>5</v>
      </c>
      <c r="M437">
        <v>414</v>
      </c>
    </row>
    <row r="438" spans="1:13" x14ac:dyDescent="0.35">
      <c r="A438" t="s">
        <v>1792</v>
      </c>
      <c r="B438" s="15">
        <v>44403</v>
      </c>
      <c r="C438">
        <v>15</v>
      </c>
      <c r="D438" t="s">
        <v>46</v>
      </c>
      <c r="E438" t="s">
        <v>23</v>
      </c>
      <c r="F438" t="s">
        <v>24</v>
      </c>
      <c r="G438" t="s">
        <v>2044</v>
      </c>
      <c r="H438">
        <v>69</v>
      </c>
      <c r="I438">
        <v>4</v>
      </c>
      <c r="J438" t="s">
        <v>2048</v>
      </c>
      <c r="K438">
        <v>5</v>
      </c>
      <c r="L438">
        <v>5</v>
      </c>
      <c r="M438">
        <v>276</v>
      </c>
    </row>
    <row r="439" spans="1:13" x14ac:dyDescent="0.35">
      <c r="A439" t="s">
        <v>1794</v>
      </c>
      <c r="B439" s="15">
        <v>44403</v>
      </c>
      <c r="C439">
        <v>13</v>
      </c>
      <c r="D439" t="s">
        <v>32</v>
      </c>
      <c r="E439" t="s">
        <v>23</v>
      </c>
      <c r="F439" t="s">
        <v>24</v>
      </c>
      <c r="G439" t="s">
        <v>2044</v>
      </c>
      <c r="H439">
        <v>69</v>
      </c>
      <c r="I439">
        <v>3</v>
      </c>
      <c r="J439" t="s">
        <v>2048</v>
      </c>
      <c r="K439">
        <v>5</v>
      </c>
      <c r="L439">
        <v>5</v>
      </c>
      <c r="M439">
        <v>207</v>
      </c>
    </row>
    <row r="440" spans="1:13" x14ac:dyDescent="0.35">
      <c r="A440" t="s">
        <v>1795</v>
      </c>
      <c r="B440" s="15">
        <v>44403</v>
      </c>
      <c r="C440">
        <v>3</v>
      </c>
      <c r="D440" t="s">
        <v>26</v>
      </c>
      <c r="E440" t="s">
        <v>27</v>
      </c>
      <c r="F440" t="s">
        <v>18</v>
      </c>
      <c r="G440" t="s">
        <v>2044</v>
      </c>
      <c r="H440">
        <v>69</v>
      </c>
      <c r="I440">
        <v>4</v>
      </c>
      <c r="J440" t="s">
        <v>2048</v>
      </c>
      <c r="K440">
        <v>2</v>
      </c>
      <c r="L440">
        <v>5</v>
      </c>
      <c r="M440">
        <v>276</v>
      </c>
    </row>
    <row r="441" spans="1:13" x14ac:dyDescent="0.35">
      <c r="A441" t="s">
        <v>1796</v>
      </c>
      <c r="B441" s="15">
        <v>44404</v>
      </c>
      <c r="C441">
        <v>1</v>
      </c>
      <c r="D441" t="s">
        <v>58</v>
      </c>
      <c r="E441" t="s">
        <v>27</v>
      </c>
      <c r="F441" t="s">
        <v>18</v>
      </c>
      <c r="G441" t="s">
        <v>2044</v>
      </c>
      <c r="H441">
        <v>69</v>
      </c>
      <c r="I441">
        <v>1</v>
      </c>
      <c r="J441" t="s">
        <v>2048</v>
      </c>
      <c r="K441">
        <v>2</v>
      </c>
      <c r="L441">
        <v>5</v>
      </c>
      <c r="M441">
        <v>69</v>
      </c>
    </row>
    <row r="442" spans="1:13" x14ac:dyDescent="0.35">
      <c r="A442" t="s">
        <v>1800</v>
      </c>
      <c r="B442" s="15">
        <v>44421</v>
      </c>
      <c r="C442">
        <v>1</v>
      </c>
      <c r="D442" t="s">
        <v>58</v>
      </c>
      <c r="E442" t="s">
        <v>27</v>
      </c>
      <c r="F442" t="s">
        <v>18</v>
      </c>
      <c r="G442" t="s">
        <v>2044</v>
      </c>
      <c r="H442">
        <v>69</v>
      </c>
      <c r="I442">
        <v>6</v>
      </c>
      <c r="J442" t="s">
        <v>2048</v>
      </c>
      <c r="K442">
        <v>2</v>
      </c>
      <c r="L442">
        <v>5</v>
      </c>
      <c r="M442">
        <v>414</v>
      </c>
    </row>
    <row r="443" spans="1:13" x14ac:dyDescent="0.35">
      <c r="A443" t="s">
        <v>1805</v>
      </c>
      <c r="B443" s="15">
        <v>44434</v>
      </c>
      <c r="C443">
        <v>15</v>
      </c>
      <c r="D443" t="s">
        <v>46</v>
      </c>
      <c r="E443" t="s">
        <v>23</v>
      </c>
      <c r="F443" t="s">
        <v>24</v>
      </c>
      <c r="G443" t="s">
        <v>2044</v>
      </c>
      <c r="H443">
        <v>69</v>
      </c>
      <c r="I443">
        <v>2</v>
      </c>
      <c r="J443" t="s">
        <v>2048</v>
      </c>
      <c r="K443">
        <v>5</v>
      </c>
      <c r="L443">
        <v>5</v>
      </c>
      <c r="M443">
        <v>138</v>
      </c>
    </row>
    <row r="444" spans="1:13" x14ac:dyDescent="0.35">
      <c r="A444" t="s">
        <v>1807</v>
      </c>
      <c r="B444" s="15">
        <v>44438</v>
      </c>
      <c r="C444">
        <v>14</v>
      </c>
      <c r="D444" t="s">
        <v>62</v>
      </c>
      <c r="E444" t="s">
        <v>23</v>
      </c>
      <c r="F444" t="s">
        <v>24</v>
      </c>
      <c r="G444" t="s">
        <v>2044</v>
      </c>
      <c r="H444">
        <v>69</v>
      </c>
      <c r="I444">
        <v>1</v>
      </c>
      <c r="J444" t="s">
        <v>2048</v>
      </c>
      <c r="K444">
        <v>5</v>
      </c>
      <c r="L444">
        <v>5</v>
      </c>
      <c r="M444">
        <v>69</v>
      </c>
    </row>
    <row r="445" spans="1:13" x14ac:dyDescent="0.35">
      <c r="A445" t="s">
        <v>1808</v>
      </c>
      <c r="B445" s="15">
        <v>44441</v>
      </c>
      <c r="C445">
        <v>4</v>
      </c>
      <c r="D445" t="s">
        <v>16</v>
      </c>
      <c r="E445" t="s">
        <v>27</v>
      </c>
      <c r="F445" t="s">
        <v>18</v>
      </c>
      <c r="G445" t="s">
        <v>2044</v>
      </c>
      <c r="H445">
        <v>69</v>
      </c>
      <c r="I445">
        <v>2</v>
      </c>
      <c r="J445" t="s">
        <v>2048</v>
      </c>
      <c r="K445">
        <v>2</v>
      </c>
      <c r="L445">
        <v>5</v>
      </c>
      <c r="M445">
        <v>138</v>
      </c>
    </row>
    <row r="446" spans="1:13" x14ac:dyDescent="0.35">
      <c r="A446" t="s">
        <v>1812</v>
      </c>
      <c r="B446" s="15">
        <v>44445</v>
      </c>
      <c r="C446">
        <v>15</v>
      </c>
      <c r="D446" t="s">
        <v>46</v>
      </c>
      <c r="E446" t="s">
        <v>23</v>
      </c>
      <c r="F446" t="s">
        <v>24</v>
      </c>
      <c r="G446" t="s">
        <v>2044</v>
      </c>
      <c r="H446">
        <v>69</v>
      </c>
      <c r="I446">
        <v>5</v>
      </c>
      <c r="J446" t="s">
        <v>2048</v>
      </c>
      <c r="K446">
        <v>5</v>
      </c>
      <c r="L446">
        <v>5</v>
      </c>
      <c r="M446">
        <v>345</v>
      </c>
    </row>
    <row r="447" spans="1:13" x14ac:dyDescent="0.35">
      <c r="A447" t="s">
        <v>1813</v>
      </c>
      <c r="B447" s="15">
        <v>44445</v>
      </c>
      <c r="C447">
        <v>14</v>
      </c>
      <c r="D447" t="s">
        <v>62</v>
      </c>
      <c r="E447" t="s">
        <v>23</v>
      </c>
      <c r="F447" t="s">
        <v>24</v>
      </c>
      <c r="G447" t="s">
        <v>2044</v>
      </c>
      <c r="H447">
        <v>69</v>
      </c>
      <c r="I447">
        <v>9</v>
      </c>
      <c r="J447" t="s">
        <v>2048</v>
      </c>
      <c r="K447">
        <v>5</v>
      </c>
      <c r="L447">
        <v>5</v>
      </c>
      <c r="M447">
        <v>621</v>
      </c>
    </row>
    <row r="448" spans="1:13" x14ac:dyDescent="0.35">
      <c r="A448" t="s">
        <v>1816</v>
      </c>
      <c r="B448" s="15">
        <v>44451</v>
      </c>
      <c r="C448">
        <v>14</v>
      </c>
      <c r="D448" t="s">
        <v>62</v>
      </c>
      <c r="E448" t="s">
        <v>23</v>
      </c>
      <c r="F448" t="s">
        <v>24</v>
      </c>
      <c r="G448" t="s">
        <v>2044</v>
      </c>
      <c r="H448">
        <v>69</v>
      </c>
      <c r="I448">
        <v>4</v>
      </c>
      <c r="J448" t="s">
        <v>2048</v>
      </c>
      <c r="K448">
        <v>5</v>
      </c>
      <c r="L448">
        <v>5</v>
      </c>
      <c r="M448">
        <v>276</v>
      </c>
    </row>
    <row r="449" spans="1:13" x14ac:dyDescent="0.35">
      <c r="A449" t="s">
        <v>1825</v>
      </c>
      <c r="B449" s="15">
        <v>44468</v>
      </c>
      <c r="C449">
        <v>4</v>
      </c>
      <c r="D449" t="s">
        <v>16</v>
      </c>
      <c r="E449" t="s">
        <v>27</v>
      </c>
      <c r="F449" t="s">
        <v>18</v>
      </c>
      <c r="G449" t="s">
        <v>2044</v>
      </c>
      <c r="H449">
        <v>69</v>
      </c>
      <c r="I449">
        <v>6</v>
      </c>
      <c r="J449" t="s">
        <v>2048</v>
      </c>
      <c r="K449">
        <v>2</v>
      </c>
      <c r="L449">
        <v>5</v>
      </c>
      <c r="M449">
        <v>414</v>
      </c>
    </row>
    <row r="450" spans="1:13" x14ac:dyDescent="0.35">
      <c r="A450" t="s">
        <v>1826</v>
      </c>
      <c r="B450" s="15">
        <v>44474</v>
      </c>
      <c r="C450">
        <v>5</v>
      </c>
      <c r="D450" t="s">
        <v>20</v>
      </c>
      <c r="E450" t="s">
        <v>27</v>
      </c>
      <c r="F450" t="s">
        <v>18</v>
      </c>
      <c r="G450" t="s">
        <v>2044</v>
      </c>
      <c r="H450">
        <v>69</v>
      </c>
      <c r="I450">
        <v>3</v>
      </c>
      <c r="J450" t="s">
        <v>2048</v>
      </c>
      <c r="K450">
        <v>2</v>
      </c>
      <c r="L450">
        <v>5</v>
      </c>
      <c r="M450">
        <v>207</v>
      </c>
    </row>
    <row r="451" spans="1:13" x14ac:dyDescent="0.35">
      <c r="A451" t="s">
        <v>1832</v>
      </c>
      <c r="B451" s="15">
        <v>44494</v>
      </c>
      <c r="C451">
        <v>15</v>
      </c>
      <c r="D451" t="s">
        <v>46</v>
      </c>
      <c r="E451" t="s">
        <v>23</v>
      </c>
      <c r="F451" t="s">
        <v>24</v>
      </c>
      <c r="G451" t="s">
        <v>2044</v>
      </c>
      <c r="H451">
        <v>69</v>
      </c>
      <c r="I451">
        <v>4</v>
      </c>
      <c r="J451" t="s">
        <v>2048</v>
      </c>
      <c r="K451">
        <v>5</v>
      </c>
      <c r="L451">
        <v>5</v>
      </c>
      <c r="M451">
        <v>276</v>
      </c>
    </row>
    <row r="452" spans="1:13" x14ac:dyDescent="0.35">
      <c r="A452" t="s">
        <v>1840</v>
      </c>
      <c r="B452" s="15">
        <v>44504</v>
      </c>
      <c r="C452">
        <v>2</v>
      </c>
      <c r="D452" t="s">
        <v>71</v>
      </c>
      <c r="E452" t="s">
        <v>27</v>
      </c>
      <c r="F452" t="s">
        <v>18</v>
      </c>
      <c r="G452" t="s">
        <v>2044</v>
      </c>
      <c r="H452">
        <v>69</v>
      </c>
      <c r="I452">
        <v>1</v>
      </c>
      <c r="J452" t="s">
        <v>2048</v>
      </c>
      <c r="K452">
        <v>2</v>
      </c>
      <c r="L452">
        <v>5</v>
      </c>
      <c r="M452">
        <v>69</v>
      </c>
    </row>
    <row r="453" spans="1:13" x14ac:dyDescent="0.35">
      <c r="A453" t="s">
        <v>1842</v>
      </c>
      <c r="B453" s="15">
        <v>44508</v>
      </c>
      <c r="C453">
        <v>12</v>
      </c>
      <c r="D453" t="s">
        <v>22</v>
      </c>
      <c r="E453" t="s">
        <v>23</v>
      </c>
      <c r="F453" t="s">
        <v>24</v>
      </c>
      <c r="G453" t="s">
        <v>2044</v>
      </c>
      <c r="H453">
        <v>69</v>
      </c>
      <c r="I453">
        <v>0</v>
      </c>
      <c r="J453" t="s">
        <v>2048</v>
      </c>
      <c r="K453">
        <v>5</v>
      </c>
      <c r="L453">
        <v>5</v>
      </c>
      <c r="M453">
        <v>0</v>
      </c>
    </row>
    <row r="454" spans="1:13" x14ac:dyDescent="0.35">
      <c r="A454" t="s">
        <v>1847</v>
      </c>
      <c r="B454" s="15">
        <v>44522</v>
      </c>
      <c r="C454">
        <v>3</v>
      </c>
      <c r="D454" t="s">
        <v>26</v>
      </c>
      <c r="E454" t="s">
        <v>27</v>
      </c>
      <c r="F454" t="s">
        <v>18</v>
      </c>
      <c r="G454" t="s">
        <v>2044</v>
      </c>
      <c r="H454">
        <v>69</v>
      </c>
      <c r="I454">
        <v>5</v>
      </c>
      <c r="J454" t="s">
        <v>2048</v>
      </c>
      <c r="K454">
        <v>2</v>
      </c>
      <c r="L454">
        <v>5</v>
      </c>
      <c r="M454">
        <v>345</v>
      </c>
    </row>
    <row r="455" spans="1:13" x14ac:dyDescent="0.35">
      <c r="A455" t="s">
        <v>1848</v>
      </c>
      <c r="B455" s="15">
        <v>44523</v>
      </c>
      <c r="C455">
        <v>15</v>
      </c>
      <c r="D455" t="s">
        <v>46</v>
      </c>
      <c r="E455" t="s">
        <v>23</v>
      </c>
      <c r="F455" t="s">
        <v>24</v>
      </c>
      <c r="G455" t="s">
        <v>2044</v>
      </c>
      <c r="H455">
        <v>69</v>
      </c>
      <c r="I455">
        <v>7</v>
      </c>
      <c r="J455" t="s">
        <v>2048</v>
      </c>
      <c r="K455">
        <v>5</v>
      </c>
      <c r="L455">
        <v>5</v>
      </c>
      <c r="M455">
        <v>483</v>
      </c>
    </row>
    <row r="456" spans="1:13" x14ac:dyDescent="0.35">
      <c r="A456" t="s">
        <v>1849</v>
      </c>
      <c r="B456" s="15">
        <v>44524</v>
      </c>
      <c r="C456">
        <v>3</v>
      </c>
      <c r="D456" t="s">
        <v>26</v>
      </c>
      <c r="E456" t="s">
        <v>27</v>
      </c>
      <c r="F456" t="s">
        <v>18</v>
      </c>
      <c r="G456" t="s">
        <v>2044</v>
      </c>
      <c r="H456">
        <v>69</v>
      </c>
      <c r="I456">
        <v>4</v>
      </c>
      <c r="J456" t="s">
        <v>2048</v>
      </c>
      <c r="K456">
        <v>2</v>
      </c>
      <c r="L456">
        <v>5</v>
      </c>
      <c r="M456">
        <v>276</v>
      </c>
    </row>
    <row r="457" spans="1:13" x14ac:dyDescent="0.35">
      <c r="A457" t="s">
        <v>1850</v>
      </c>
      <c r="B457" s="15">
        <v>44527</v>
      </c>
      <c r="C457">
        <v>1</v>
      </c>
      <c r="D457" t="s">
        <v>58</v>
      </c>
      <c r="E457" t="s">
        <v>27</v>
      </c>
      <c r="F457" t="s">
        <v>18</v>
      </c>
      <c r="G457" t="s">
        <v>2044</v>
      </c>
      <c r="H457">
        <v>69</v>
      </c>
      <c r="I457">
        <v>9</v>
      </c>
      <c r="J457" t="s">
        <v>2048</v>
      </c>
      <c r="K457">
        <v>2</v>
      </c>
      <c r="L457">
        <v>5</v>
      </c>
      <c r="M457">
        <v>621</v>
      </c>
    </row>
    <row r="458" spans="1:13" x14ac:dyDescent="0.35">
      <c r="A458" t="s">
        <v>1860</v>
      </c>
      <c r="B458" s="15">
        <v>44546</v>
      </c>
      <c r="C458">
        <v>5</v>
      </c>
      <c r="D458" t="s">
        <v>20</v>
      </c>
      <c r="E458" t="s">
        <v>27</v>
      </c>
      <c r="F458" t="s">
        <v>18</v>
      </c>
      <c r="G458" t="s">
        <v>2044</v>
      </c>
      <c r="H458">
        <v>69</v>
      </c>
      <c r="I458">
        <v>1</v>
      </c>
      <c r="J458" t="s">
        <v>2048</v>
      </c>
      <c r="K458">
        <v>2</v>
      </c>
      <c r="L458">
        <v>5</v>
      </c>
      <c r="M458">
        <v>69</v>
      </c>
    </row>
    <row r="459" spans="1:13" x14ac:dyDescent="0.35">
      <c r="A459" t="s">
        <v>1866</v>
      </c>
      <c r="B459" s="15">
        <v>44550</v>
      </c>
      <c r="C459">
        <v>13</v>
      </c>
      <c r="D459" t="s">
        <v>32</v>
      </c>
      <c r="E459" t="s">
        <v>23</v>
      </c>
      <c r="F459" t="s">
        <v>24</v>
      </c>
      <c r="G459" t="s">
        <v>2044</v>
      </c>
      <c r="H459">
        <v>69</v>
      </c>
      <c r="I459">
        <v>8</v>
      </c>
      <c r="J459" t="s">
        <v>2048</v>
      </c>
      <c r="K459">
        <v>5</v>
      </c>
      <c r="L459">
        <v>5</v>
      </c>
      <c r="M459">
        <v>552</v>
      </c>
    </row>
    <row r="460" spans="1:13" x14ac:dyDescent="0.35">
      <c r="A460" t="s">
        <v>1868</v>
      </c>
      <c r="B460" s="15">
        <v>44555</v>
      </c>
      <c r="C460">
        <v>4</v>
      </c>
      <c r="D460" t="s">
        <v>16</v>
      </c>
      <c r="E460" t="s">
        <v>27</v>
      </c>
      <c r="F460" t="s">
        <v>18</v>
      </c>
      <c r="G460" t="s">
        <v>2044</v>
      </c>
      <c r="H460">
        <v>69</v>
      </c>
      <c r="I460">
        <v>7</v>
      </c>
      <c r="J460" t="s">
        <v>2048</v>
      </c>
      <c r="K460">
        <v>2</v>
      </c>
      <c r="L460">
        <v>5</v>
      </c>
      <c r="M460">
        <v>483</v>
      </c>
    </row>
    <row r="461" spans="1:13" x14ac:dyDescent="0.35">
      <c r="A461" t="s">
        <v>1871</v>
      </c>
      <c r="B461" s="15">
        <v>44564</v>
      </c>
      <c r="C461">
        <v>1</v>
      </c>
      <c r="D461" t="s">
        <v>58</v>
      </c>
      <c r="E461" t="s">
        <v>27</v>
      </c>
      <c r="F461" t="s">
        <v>18</v>
      </c>
      <c r="G461" t="s">
        <v>2044</v>
      </c>
      <c r="H461">
        <v>69</v>
      </c>
      <c r="I461">
        <v>7</v>
      </c>
      <c r="J461" t="s">
        <v>2048</v>
      </c>
      <c r="K461">
        <v>2</v>
      </c>
      <c r="L461">
        <v>5</v>
      </c>
      <c r="M461">
        <v>483</v>
      </c>
    </row>
    <row r="462" spans="1:13" x14ac:dyDescent="0.35">
      <c r="A462" t="s">
        <v>1872</v>
      </c>
      <c r="B462" s="15">
        <v>44566</v>
      </c>
      <c r="C462">
        <v>4</v>
      </c>
      <c r="D462" t="s">
        <v>16</v>
      </c>
      <c r="E462" t="s">
        <v>27</v>
      </c>
      <c r="F462" t="s">
        <v>18</v>
      </c>
      <c r="G462" t="s">
        <v>2044</v>
      </c>
      <c r="H462">
        <v>69</v>
      </c>
      <c r="I462">
        <v>1</v>
      </c>
      <c r="J462" t="s">
        <v>2048</v>
      </c>
      <c r="K462">
        <v>2</v>
      </c>
      <c r="L462">
        <v>5</v>
      </c>
      <c r="M462">
        <v>69</v>
      </c>
    </row>
    <row r="463" spans="1:13" x14ac:dyDescent="0.35">
      <c r="A463" t="s">
        <v>1873</v>
      </c>
      <c r="B463" s="15">
        <v>44566</v>
      </c>
      <c r="C463">
        <v>12</v>
      </c>
      <c r="D463" t="s">
        <v>22</v>
      </c>
      <c r="E463" t="s">
        <v>23</v>
      </c>
      <c r="F463" t="s">
        <v>24</v>
      </c>
      <c r="G463" t="s">
        <v>2044</v>
      </c>
      <c r="H463">
        <v>69</v>
      </c>
      <c r="I463">
        <v>5</v>
      </c>
      <c r="J463" t="s">
        <v>2048</v>
      </c>
      <c r="K463">
        <v>5</v>
      </c>
      <c r="L463">
        <v>5</v>
      </c>
      <c r="M463">
        <v>345</v>
      </c>
    </row>
    <row r="464" spans="1:13" x14ac:dyDescent="0.35">
      <c r="A464" t="s">
        <v>1880</v>
      </c>
      <c r="B464" s="15">
        <v>44573</v>
      </c>
      <c r="C464">
        <v>14</v>
      </c>
      <c r="D464" t="s">
        <v>62</v>
      </c>
      <c r="E464" t="s">
        <v>23</v>
      </c>
      <c r="F464" t="s">
        <v>24</v>
      </c>
      <c r="G464" t="s">
        <v>2044</v>
      </c>
      <c r="H464">
        <v>69</v>
      </c>
      <c r="I464">
        <v>8</v>
      </c>
      <c r="J464" t="s">
        <v>2048</v>
      </c>
      <c r="K464">
        <v>5</v>
      </c>
      <c r="L464">
        <v>5</v>
      </c>
      <c r="M464">
        <v>552</v>
      </c>
    </row>
    <row r="465" spans="1:13" x14ac:dyDescent="0.35">
      <c r="A465" t="s">
        <v>1881</v>
      </c>
      <c r="B465" s="15">
        <v>44574</v>
      </c>
      <c r="C465">
        <v>12</v>
      </c>
      <c r="D465" t="s">
        <v>22</v>
      </c>
      <c r="E465" t="s">
        <v>23</v>
      </c>
      <c r="F465" t="s">
        <v>24</v>
      </c>
      <c r="G465" t="s">
        <v>2044</v>
      </c>
      <c r="H465">
        <v>69</v>
      </c>
      <c r="I465">
        <v>4</v>
      </c>
      <c r="J465" t="s">
        <v>2048</v>
      </c>
      <c r="K465">
        <v>5</v>
      </c>
      <c r="L465">
        <v>5</v>
      </c>
      <c r="M465">
        <v>276</v>
      </c>
    </row>
    <row r="466" spans="1:13" x14ac:dyDescent="0.35">
      <c r="A466" t="s">
        <v>1882</v>
      </c>
      <c r="B466" s="15">
        <v>44575</v>
      </c>
      <c r="C466">
        <v>3</v>
      </c>
      <c r="D466" t="s">
        <v>26</v>
      </c>
      <c r="E466" t="s">
        <v>27</v>
      </c>
      <c r="F466" t="s">
        <v>18</v>
      </c>
      <c r="G466" t="s">
        <v>2044</v>
      </c>
      <c r="H466">
        <v>69</v>
      </c>
      <c r="I466">
        <v>0</v>
      </c>
      <c r="J466" t="s">
        <v>2048</v>
      </c>
      <c r="K466">
        <v>2</v>
      </c>
      <c r="L466">
        <v>5</v>
      </c>
      <c r="M466">
        <v>0</v>
      </c>
    </row>
    <row r="467" spans="1:13" x14ac:dyDescent="0.35">
      <c r="A467" t="s">
        <v>1891</v>
      </c>
      <c r="B467" s="15">
        <v>44583</v>
      </c>
      <c r="C467">
        <v>12</v>
      </c>
      <c r="D467" t="s">
        <v>22</v>
      </c>
      <c r="E467" t="s">
        <v>23</v>
      </c>
      <c r="F467" t="s">
        <v>24</v>
      </c>
      <c r="G467" t="s">
        <v>2044</v>
      </c>
      <c r="H467">
        <v>69</v>
      </c>
      <c r="I467">
        <v>7</v>
      </c>
      <c r="J467" t="s">
        <v>2048</v>
      </c>
      <c r="K467">
        <v>5</v>
      </c>
      <c r="L467">
        <v>5</v>
      </c>
      <c r="M467">
        <v>483</v>
      </c>
    </row>
    <row r="468" spans="1:13" x14ac:dyDescent="0.35">
      <c r="A468" t="s">
        <v>1892</v>
      </c>
      <c r="B468" s="15">
        <v>44589</v>
      </c>
      <c r="C468">
        <v>2</v>
      </c>
      <c r="D468" t="s">
        <v>71</v>
      </c>
      <c r="E468" t="s">
        <v>27</v>
      </c>
      <c r="F468" t="s">
        <v>18</v>
      </c>
      <c r="G468" t="s">
        <v>2044</v>
      </c>
      <c r="H468">
        <v>69</v>
      </c>
      <c r="I468">
        <v>3</v>
      </c>
      <c r="J468" t="s">
        <v>2048</v>
      </c>
      <c r="K468">
        <v>2</v>
      </c>
      <c r="L468">
        <v>5</v>
      </c>
      <c r="M468">
        <v>207</v>
      </c>
    </row>
    <row r="469" spans="1:13" x14ac:dyDescent="0.35">
      <c r="A469" t="s">
        <v>1895</v>
      </c>
      <c r="B469" s="15">
        <v>44597</v>
      </c>
      <c r="C469">
        <v>11</v>
      </c>
      <c r="D469" t="s">
        <v>112</v>
      </c>
      <c r="E469" t="s">
        <v>23</v>
      </c>
      <c r="F469" t="s">
        <v>24</v>
      </c>
      <c r="G469" t="s">
        <v>2044</v>
      </c>
      <c r="H469">
        <v>69</v>
      </c>
      <c r="I469">
        <v>4</v>
      </c>
      <c r="J469" t="s">
        <v>2048</v>
      </c>
      <c r="K469">
        <v>5</v>
      </c>
      <c r="L469">
        <v>5</v>
      </c>
      <c r="M469">
        <v>276</v>
      </c>
    </row>
    <row r="470" spans="1:13" x14ac:dyDescent="0.35">
      <c r="A470" t="s">
        <v>1897</v>
      </c>
      <c r="B470" s="15">
        <v>44600</v>
      </c>
      <c r="C470">
        <v>11</v>
      </c>
      <c r="D470" t="s">
        <v>112</v>
      </c>
      <c r="E470" t="s">
        <v>23</v>
      </c>
      <c r="F470" t="s">
        <v>24</v>
      </c>
      <c r="G470" t="s">
        <v>2044</v>
      </c>
      <c r="H470">
        <v>69</v>
      </c>
      <c r="I470">
        <v>6</v>
      </c>
      <c r="J470" t="s">
        <v>2048</v>
      </c>
      <c r="K470">
        <v>5</v>
      </c>
      <c r="L470">
        <v>5</v>
      </c>
      <c r="M470">
        <v>414</v>
      </c>
    </row>
    <row r="471" spans="1:13" x14ac:dyDescent="0.35">
      <c r="A471" t="s">
        <v>1901</v>
      </c>
      <c r="B471" s="15">
        <v>44611</v>
      </c>
      <c r="C471">
        <v>2</v>
      </c>
      <c r="D471" t="s">
        <v>71</v>
      </c>
      <c r="E471" t="s">
        <v>27</v>
      </c>
      <c r="F471" t="s">
        <v>18</v>
      </c>
      <c r="G471" t="s">
        <v>2044</v>
      </c>
      <c r="H471">
        <v>69</v>
      </c>
      <c r="I471">
        <v>8</v>
      </c>
      <c r="J471" t="s">
        <v>2048</v>
      </c>
      <c r="K471">
        <v>2</v>
      </c>
      <c r="L471">
        <v>5</v>
      </c>
      <c r="M471">
        <v>552</v>
      </c>
    </row>
    <row r="472" spans="1:13" x14ac:dyDescent="0.35">
      <c r="A472" t="s">
        <v>1903</v>
      </c>
      <c r="B472" s="15">
        <v>44617</v>
      </c>
      <c r="C472">
        <v>4</v>
      </c>
      <c r="D472" t="s">
        <v>16</v>
      </c>
      <c r="E472" t="s">
        <v>27</v>
      </c>
      <c r="F472" t="s">
        <v>18</v>
      </c>
      <c r="G472" t="s">
        <v>2044</v>
      </c>
      <c r="H472">
        <v>69</v>
      </c>
      <c r="I472">
        <v>4</v>
      </c>
      <c r="J472" t="s">
        <v>2048</v>
      </c>
      <c r="K472">
        <v>2</v>
      </c>
      <c r="L472">
        <v>5</v>
      </c>
      <c r="M472">
        <v>276</v>
      </c>
    </row>
    <row r="473" spans="1:13" x14ac:dyDescent="0.35">
      <c r="A473" t="s">
        <v>1911</v>
      </c>
      <c r="B473" s="15">
        <v>44628</v>
      </c>
      <c r="C473">
        <v>11</v>
      </c>
      <c r="D473" t="s">
        <v>112</v>
      </c>
      <c r="E473" t="s">
        <v>23</v>
      </c>
      <c r="F473" t="s">
        <v>24</v>
      </c>
      <c r="G473" t="s">
        <v>2044</v>
      </c>
      <c r="H473">
        <v>69</v>
      </c>
      <c r="I473">
        <v>7</v>
      </c>
      <c r="J473" t="s">
        <v>2048</v>
      </c>
      <c r="K473">
        <v>5</v>
      </c>
      <c r="L473">
        <v>5</v>
      </c>
      <c r="M473">
        <v>483</v>
      </c>
    </row>
    <row r="474" spans="1:13" x14ac:dyDescent="0.35">
      <c r="A474" t="s">
        <v>1917</v>
      </c>
      <c r="B474" s="15">
        <v>44639</v>
      </c>
      <c r="C474">
        <v>5</v>
      </c>
      <c r="D474" t="s">
        <v>20</v>
      </c>
      <c r="E474" t="s">
        <v>27</v>
      </c>
      <c r="F474" t="s">
        <v>18</v>
      </c>
      <c r="G474" t="s">
        <v>2044</v>
      </c>
      <c r="H474">
        <v>69</v>
      </c>
      <c r="I474">
        <v>1</v>
      </c>
      <c r="J474" t="s">
        <v>2048</v>
      </c>
      <c r="K474">
        <v>2</v>
      </c>
      <c r="L474">
        <v>5</v>
      </c>
      <c r="M474">
        <v>69</v>
      </c>
    </row>
    <row r="475" spans="1:13" x14ac:dyDescent="0.35">
      <c r="A475" t="s">
        <v>1921</v>
      </c>
      <c r="B475" s="15">
        <v>44655</v>
      </c>
      <c r="C475">
        <v>5</v>
      </c>
      <c r="D475" t="s">
        <v>20</v>
      </c>
      <c r="E475" t="s">
        <v>27</v>
      </c>
      <c r="F475" t="s">
        <v>18</v>
      </c>
      <c r="G475" t="s">
        <v>2044</v>
      </c>
      <c r="H475">
        <v>69</v>
      </c>
      <c r="I475">
        <v>5</v>
      </c>
      <c r="J475" t="s">
        <v>2048</v>
      </c>
      <c r="K475">
        <v>2</v>
      </c>
      <c r="L475">
        <v>5</v>
      </c>
      <c r="M475">
        <v>345</v>
      </c>
    </row>
    <row r="476" spans="1:13" x14ac:dyDescent="0.35">
      <c r="A476" t="s">
        <v>1923</v>
      </c>
      <c r="B476" s="15">
        <v>44656</v>
      </c>
      <c r="C476">
        <v>4</v>
      </c>
      <c r="D476" t="s">
        <v>16</v>
      </c>
      <c r="E476" t="s">
        <v>27</v>
      </c>
      <c r="F476" t="s">
        <v>18</v>
      </c>
      <c r="G476" t="s">
        <v>2044</v>
      </c>
      <c r="H476">
        <v>69</v>
      </c>
      <c r="I476">
        <v>7</v>
      </c>
      <c r="J476" t="s">
        <v>2048</v>
      </c>
      <c r="K476">
        <v>2</v>
      </c>
      <c r="L476">
        <v>5</v>
      </c>
      <c r="M476">
        <v>483</v>
      </c>
    </row>
    <row r="477" spans="1:13" x14ac:dyDescent="0.35">
      <c r="A477" t="s">
        <v>1924</v>
      </c>
      <c r="B477" s="15">
        <v>44656</v>
      </c>
      <c r="C477">
        <v>15</v>
      </c>
      <c r="D477" t="s">
        <v>46</v>
      </c>
      <c r="E477" t="s">
        <v>23</v>
      </c>
      <c r="F477" t="s">
        <v>24</v>
      </c>
      <c r="G477" t="s">
        <v>2044</v>
      </c>
      <c r="H477">
        <v>69</v>
      </c>
      <c r="I477">
        <v>1</v>
      </c>
      <c r="J477" t="s">
        <v>2048</v>
      </c>
      <c r="K477">
        <v>5</v>
      </c>
      <c r="L477">
        <v>5</v>
      </c>
      <c r="M477">
        <v>69</v>
      </c>
    </row>
    <row r="478" spans="1:13" x14ac:dyDescent="0.35">
      <c r="A478" t="s">
        <v>1928</v>
      </c>
      <c r="B478" s="15">
        <v>44661</v>
      </c>
      <c r="C478">
        <v>15</v>
      </c>
      <c r="D478" t="s">
        <v>46</v>
      </c>
      <c r="E478" t="s">
        <v>23</v>
      </c>
      <c r="F478" t="s">
        <v>24</v>
      </c>
      <c r="G478" t="s">
        <v>2044</v>
      </c>
      <c r="H478">
        <v>69</v>
      </c>
      <c r="I478">
        <v>0</v>
      </c>
      <c r="J478" t="s">
        <v>2048</v>
      </c>
      <c r="K478">
        <v>5</v>
      </c>
      <c r="L478">
        <v>5</v>
      </c>
      <c r="M478">
        <v>0</v>
      </c>
    </row>
    <row r="479" spans="1:13" x14ac:dyDescent="0.35">
      <c r="A479" t="s">
        <v>1934</v>
      </c>
      <c r="B479" s="15">
        <v>44673</v>
      </c>
      <c r="C479">
        <v>1</v>
      </c>
      <c r="D479" t="s">
        <v>58</v>
      </c>
      <c r="E479" t="s">
        <v>27</v>
      </c>
      <c r="F479" t="s">
        <v>18</v>
      </c>
      <c r="G479" t="s">
        <v>2044</v>
      </c>
      <c r="H479">
        <v>69</v>
      </c>
      <c r="I479">
        <v>5</v>
      </c>
      <c r="J479" t="s">
        <v>2048</v>
      </c>
      <c r="K479">
        <v>2</v>
      </c>
      <c r="L479">
        <v>5</v>
      </c>
      <c r="M479">
        <v>345</v>
      </c>
    </row>
    <row r="480" spans="1:13" x14ac:dyDescent="0.35">
      <c r="A480" t="s">
        <v>1943</v>
      </c>
      <c r="B480" s="15">
        <v>44688</v>
      </c>
      <c r="C480">
        <v>3</v>
      </c>
      <c r="D480" t="s">
        <v>26</v>
      </c>
      <c r="E480" t="s">
        <v>27</v>
      </c>
      <c r="F480" t="s">
        <v>18</v>
      </c>
      <c r="G480" t="s">
        <v>2044</v>
      </c>
      <c r="H480">
        <v>69</v>
      </c>
      <c r="I480">
        <v>6</v>
      </c>
      <c r="J480" t="s">
        <v>2048</v>
      </c>
      <c r="K480">
        <v>2</v>
      </c>
      <c r="L480">
        <v>5</v>
      </c>
      <c r="M480">
        <v>414</v>
      </c>
    </row>
    <row r="481" spans="1:13" x14ac:dyDescent="0.35">
      <c r="A481" t="s">
        <v>1947</v>
      </c>
      <c r="B481" s="15">
        <v>44691</v>
      </c>
      <c r="C481">
        <v>3</v>
      </c>
      <c r="D481" t="s">
        <v>26</v>
      </c>
      <c r="E481" t="s">
        <v>27</v>
      </c>
      <c r="F481" t="s">
        <v>18</v>
      </c>
      <c r="G481" t="s">
        <v>2044</v>
      </c>
      <c r="H481">
        <v>69</v>
      </c>
      <c r="I481">
        <v>6</v>
      </c>
      <c r="J481" t="s">
        <v>2048</v>
      </c>
      <c r="K481">
        <v>2</v>
      </c>
      <c r="L481">
        <v>5</v>
      </c>
      <c r="M481">
        <v>414</v>
      </c>
    </row>
    <row r="482" spans="1:13" x14ac:dyDescent="0.35">
      <c r="A482" t="s">
        <v>1949</v>
      </c>
      <c r="B482" s="15">
        <v>44698</v>
      </c>
      <c r="C482">
        <v>1</v>
      </c>
      <c r="D482" t="s">
        <v>58</v>
      </c>
      <c r="E482" t="s">
        <v>27</v>
      </c>
      <c r="F482" t="s">
        <v>18</v>
      </c>
      <c r="G482" t="s">
        <v>2044</v>
      </c>
      <c r="H482">
        <v>69</v>
      </c>
      <c r="I482">
        <v>7</v>
      </c>
      <c r="J482" t="s">
        <v>2048</v>
      </c>
      <c r="K482">
        <v>2</v>
      </c>
      <c r="L482">
        <v>5</v>
      </c>
      <c r="M482">
        <v>483</v>
      </c>
    </row>
    <row r="483" spans="1:13" x14ac:dyDescent="0.35">
      <c r="A483" t="s">
        <v>1952</v>
      </c>
      <c r="B483" s="15">
        <v>44703</v>
      </c>
      <c r="C483">
        <v>14</v>
      </c>
      <c r="D483" t="s">
        <v>62</v>
      </c>
      <c r="E483" t="s">
        <v>23</v>
      </c>
      <c r="F483" t="s">
        <v>24</v>
      </c>
      <c r="G483" t="s">
        <v>2044</v>
      </c>
      <c r="H483">
        <v>69</v>
      </c>
      <c r="I483">
        <v>9</v>
      </c>
      <c r="J483" t="s">
        <v>2048</v>
      </c>
      <c r="K483">
        <v>5</v>
      </c>
      <c r="L483">
        <v>5</v>
      </c>
      <c r="M483">
        <v>621</v>
      </c>
    </row>
    <row r="484" spans="1:13" x14ac:dyDescent="0.35">
      <c r="A484" t="s">
        <v>1959</v>
      </c>
      <c r="B484" s="15">
        <v>44714</v>
      </c>
      <c r="C484">
        <v>3</v>
      </c>
      <c r="D484" t="s">
        <v>26</v>
      </c>
      <c r="E484" t="s">
        <v>27</v>
      </c>
      <c r="F484" t="s">
        <v>18</v>
      </c>
      <c r="G484" t="s">
        <v>2044</v>
      </c>
      <c r="H484">
        <v>69</v>
      </c>
      <c r="I484">
        <v>6</v>
      </c>
      <c r="J484" t="s">
        <v>2048</v>
      </c>
      <c r="K484">
        <v>2</v>
      </c>
      <c r="L484">
        <v>5</v>
      </c>
      <c r="M484">
        <v>414</v>
      </c>
    </row>
    <row r="485" spans="1:13" x14ac:dyDescent="0.35">
      <c r="A485" t="s">
        <v>1963</v>
      </c>
      <c r="B485" s="15">
        <v>44719</v>
      </c>
      <c r="C485">
        <v>2</v>
      </c>
      <c r="D485" t="s">
        <v>71</v>
      </c>
      <c r="E485" t="s">
        <v>27</v>
      </c>
      <c r="F485" t="s">
        <v>18</v>
      </c>
      <c r="G485" t="s">
        <v>2044</v>
      </c>
      <c r="H485">
        <v>69</v>
      </c>
      <c r="I485">
        <v>3</v>
      </c>
      <c r="J485" t="s">
        <v>2048</v>
      </c>
      <c r="K485">
        <v>2</v>
      </c>
      <c r="L485">
        <v>5</v>
      </c>
      <c r="M485">
        <v>207</v>
      </c>
    </row>
    <row r="486" spans="1:13" x14ac:dyDescent="0.35">
      <c r="A486" t="s">
        <v>1970</v>
      </c>
      <c r="B486" s="15">
        <v>44729</v>
      </c>
      <c r="C486">
        <v>4</v>
      </c>
      <c r="D486" t="s">
        <v>16</v>
      </c>
      <c r="E486" t="s">
        <v>27</v>
      </c>
      <c r="F486" t="s">
        <v>18</v>
      </c>
      <c r="G486" t="s">
        <v>2044</v>
      </c>
      <c r="H486">
        <v>69</v>
      </c>
      <c r="I486">
        <v>8</v>
      </c>
      <c r="J486" t="s">
        <v>2048</v>
      </c>
      <c r="K486">
        <v>2</v>
      </c>
      <c r="L486">
        <v>5</v>
      </c>
      <c r="M486">
        <v>552</v>
      </c>
    </row>
    <row r="487" spans="1:13" x14ac:dyDescent="0.35">
      <c r="A487" t="s">
        <v>1973</v>
      </c>
      <c r="B487" s="15">
        <v>44743</v>
      </c>
      <c r="C487">
        <v>14</v>
      </c>
      <c r="D487" t="s">
        <v>62</v>
      </c>
      <c r="E487" t="s">
        <v>23</v>
      </c>
      <c r="F487" t="s">
        <v>24</v>
      </c>
      <c r="G487" t="s">
        <v>2044</v>
      </c>
      <c r="H487">
        <v>69</v>
      </c>
      <c r="I487">
        <v>8</v>
      </c>
      <c r="J487" t="s">
        <v>2048</v>
      </c>
      <c r="K487">
        <v>5</v>
      </c>
      <c r="L487">
        <v>5</v>
      </c>
      <c r="M487">
        <v>552</v>
      </c>
    </row>
    <row r="488" spans="1:13" x14ac:dyDescent="0.35">
      <c r="A488" t="s">
        <v>1976</v>
      </c>
      <c r="B488" s="15">
        <v>44754</v>
      </c>
      <c r="C488">
        <v>5</v>
      </c>
      <c r="D488" t="s">
        <v>20</v>
      </c>
      <c r="E488" t="s">
        <v>27</v>
      </c>
      <c r="F488" t="s">
        <v>18</v>
      </c>
      <c r="G488" t="s">
        <v>2044</v>
      </c>
      <c r="H488">
        <v>69</v>
      </c>
      <c r="I488">
        <v>3</v>
      </c>
      <c r="J488" t="s">
        <v>2048</v>
      </c>
      <c r="K488">
        <v>2</v>
      </c>
      <c r="L488">
        <v>5</v>
      </c>
      <c r="M488">
        <v>207</v>
      </c>
    </row>
    <row r="489" spans="1:13" x14ac:dyDescent="0.35">
      <c r="A489" t="s">
        <v>1977</v>
      </c>
      <c r="B489" s="15">
        <v>44754</v>
      </c>
      <c r="C489">
        <v>11</v>
      </c>
      <c r="D489" t="s">
        <v>112</v>
      </c>
      <c r="E489" t="s">
        <v>23</v>
      </c>
      <c r="F489" t="s">
        <v>24</v>
      </c>
      <c r="G489" t="s">
        <v>2044</v>
      </c>
      <c r="H489">
        <v>69</v>
      </c>
      <c r="I489">
        <v>1</v>
      </c>
      <c r="J489" t="s">
        <v>2048</v>
      </c>
      <c r="K489">
        <v>5</v>
      </c>
      <c r="L489">
        <v>5</v>
      </c>
      <c r="M489">
        <v>69</v>
      </c>
    </row>
    <row r="490" spans="1:13" x14ac:dyDescent="0.35">
      <c r="A490" t="s">
        <v>1978</v>
      </c>
      <c r="B490" s="15">
        <v>44760</v>
      </c>
      <c r="C490">
        <v>1</v>
      </c>
      <c r="D490" t="s">
        <v>58</v>
      </c>
      <c r="E490" t="s">
        <v>27</v>
      </c>
      <c r="F490" t="s">
        <v>18</v>
      </c>
      <c r="G490" t="s">
        <v>2044</v>
      </c>
      <c r="H490">
        <v>69</v>
      </c>
      <c r="I490">
        <v>3</v>
      </c>
      <c r="J490" t="s">
        <v>2048</v>
      </c>
      <c r="K490">
        <v>2</v>
      </c>
      <c r="L490">
        <v>5</v>
      </c>
      <c r="M490">
        <v>207</v>
      </c>
    </row>
    <row r="491" spans="1:13" x14ac:dyDescent="0.35">
      <c r="A491" t="s">
        <v>1979</v>
      </c>
      <c r="B491" s="15">
        <v>44762</v>
      </c>
      <c r="C491">
        <v>3</v>
      </c>
      <c r="D491" t="s">
        <v>26</v>
      </c>
      <c r="E491" t="s">
        <v>27</v>
      </c>
      <c r="F491" t="s">
        <v>18</v>
      </c>
      <c r="G491" t="s">
        <v>2044</v>
      </c>
      <c r="H491">
        <v>69</v>
      </c>
      <c r="I491">
        <v>3</v>
      </c>
      <c r="J491" t="s">
        <v>2048</v>
      </c>
      <c r="K491">
        <v>2</v>
      </c>
      <c r="L491">
        <v>5</v>
      </c>
      <c r="M491">
        <v>207</v>
      </c>
    </row>
    <row r="492" spans="1:13" x14ac:dyDescent="0.35">
      <c r="A492" t="s">
        <v>1985</v>
      </c>
      <c r="B492" s="15">
        <v>44767</v>
      </c>
      <c r="C492">
        <v>15</v>
      </c>
      <c r="D492" t="s">
        <v>46</v>
      </c>
      <c r="E492" t="s">
        <v>23</v>
      </c>
      <c r="F492" t="s">
        <v>24</v>
      </c>
      <c r="G492" t="s">
        <v>2044</v>
      </c>
      <c r="H492">
        <v>69</v>
      </c>
      <c r="I492">
        <v>4</v>
      </c>
      <c r="J492" t="s">
        <v>2048</v>
      </c>
      <c r="K492">
        <v>5</v>
      </c>
      <c r="L492">
        <v>5</v>
      </c>
      <c r="M492">
        <v>276</v>
      </c>
    </row>
    <row r="493" spans="1:13" x14ac:dyDescent="0.35">
      <c r="A493" t="s">
        <v>1987</v>
      </c>
      <c r="B493" s="15">
        <v>44767</v>
      </c>
      <c r="C493">
        <v>2</v>
      </c>
      <c r="D493" t="s">
        <v>71</v>
      </c>
      <c r="E493" t="s">
        <v>27</v>
      </c>
      <c r="F493" t="s">
        <v>18</v>
      </c>
      <c r="G493" t="s">
        <v>2044</v>
      </c>
      <c r="H493">
        <v>69</v>
      </c>
      <c r="I493">
        <v>9</v>
      </c>
      <c r="J493" t="s">
        <v>2048</v>
      </c>
      <c r="K493">
        <v>2</v>
      </c>
      <c r="L493">
        <v>5</v>
      </c>
      <c r="M493">
        <v>621</v>
      </c>
    </row>
    <row r="494" spans="1:13" x14ac:dyDescent="0.35">
      <c r="A494" t="s">
        <v>1988</v>
      </c>
      <c r="B494" s="15">
        <v>44767</v>
      </c>
      <c r="C494">
        <v>5</v>
      </c>
      <c r="D494" t="s">
        <v>20</v>
      </c>
      <c r="E494" t="s">
        <v>27</v>
      </c>
      <c r="F494" t="s">
        <v>18</v>
      </c>
      <c r="G494" t="s">
        <v>2044</v>
      </c>
      <c r="H494">
        <v>69</v>
      </c>
      <c r="I494">
        <v>9</v>
      </c>
      <c r="J494" t="s">
        <v>2048</v>
      </c>
      <c r="K494">
        <v>2</v>
      </c>
      <c r="L494">
        <v>5</v>
      </c>
      <c r="M494">
        <v>621</v>
      </c>
    </row>
    <row r="495" spans="1:13" x14ac:dyDescent="0.35">
      <c r="A495" t="s">
        <v>1994</v>
      </c>
      <c r="B495" s="15">
        <v>44784</v>
      </c>
      <c r="C495">
        <v>2</v>
      </c>
      <c r="D495" t="s">
        <v>71</v>
      </c>
      <c r="E495" t="s">
        <v>27</v>
      </c>
      <c r="F495" t="s">
        <v>18</v>
      </c>
      <c r="G495" t="s">
        <v>2044</v>
      </c>
      <c r="H495">
        <v>69</v>
      </c>
      <c r="I495">
        <v>9</v>
      </c>
      <c r="J495" t="s">
        <v>2048</v>
      </c>
      <c r="K495">
        <v>2</v>
      </c>
      <c r="L495">
        <v>5</v>
      </c>
      <c r="M495">
        <v>621</v>
      </c>
    </row>
    <row r="496" spans="1:13" x14ac:dyDescent="0.35">
      <c r="A496" t="s">
        <v>1997</v>
      </c>
      <c r="B496" s="15">
        <v>44785</v>
      </c>
      <c r="C496">
        <v>4</v>
      </c>
      <c r="D496" t="s">
        <v>16</v>
      </c>
      <c r="E496" t="s">
        <v>27</v>
      </c>
      <c r="F496" t="s">
        <v>18</v>
      </c>
      <c r="G496" t="s">
        <v>2044</v>
      </c>
      <c r="H496">
        <v>69</v>
      </c>
      <c r="I496">
        <v>3</v>
      </c>
      <c r="J496" t="s">
        <v>2048</v>
      </c>
      <c r="K496">
        <v>2</v>
      </c>
      <c r="L496">
        <v>5</v>
      </c>
      <c r="M496">
        <v>207</v>
      </c>
    </row>
    <row r="497" spans="1:13" x14ac:dyDescent="0.35">
      <c r="A497" t="s">
        <v>2007</v>
      </c>
      <c r="B497" s="15">
        <v>44797</v>
      </c>
      <c r="C497">
        <v>1</v>
      </c>
      <c r="D497" t="s">
        <v>58</v>
      </c>
      <c r="E497" t="s">
        <v>27</v>
      </c>
      <c r="F497" t="s">
        <v>18</v>
      </c>
      <c r="G497" t="s">
        <v>2044</v>
      </c>
      <c r="H497">
        <v>69</v>
      </c>
      <c r="I497">
        <v>5</v>
      </c>
      <c r="J497" t="s">
        <v>2048</v>
      </c>
      <c r="K497">
        <v>2</v>
      </c>
      <c r="L497">
        <v>5</v>
      </c>
      <c r="M497">
        <v>345</v>
      </c>
    </row>
    <row r="498" spans="1:13" x14ac:dyDescent="0.35">
      <c r="A498" t="s">
        <v>2009</v>
      </c>
      <c r="B498" s="15">
        <v>44800</v>
      </c>
      <c r="C498">
        <v>11</v>
      </c>
      <c r="D498" t="s">
        <v>112</v>
      </c>
      <c r="E498" t="s">
        <v>23</v>
      </c>
      <c r="F498" t="s">
        <v>24</v>
      </c>
      <c r="G498" t="s">
        <v>2044</v>
      </c>
      <c r="H498">
        <v>69</v>
      </c>
      <c r="I498">
        <v>9</v>
      </c>
      <c r="J498" t="s">
        <v>2048</v>
      </c>
      <c r="K498">
        <v>5</v>
      </c>
      <c r="L498">
        <v>5</v>
      </c>
      <c r="M498">
        <v>621</v>
      </c>
    </row>
    <row r="499" spans="1:13" x14ac:dyDescent="0.35">
      <c r="A499" t="s">
        <v>2029</v>
      </c>
      <c r="B499" s="15">
        <v>44837</v>
      </c>
      <c r="C499">
        <v>12</v>
      </c>
      <c r="D499" t="s">
        <v>22</v>
      </c>
      <c r="E499" t="s">
        <v>23</v>
      </c>
      <c r="F499" t="s">
        <v>24</v>
      </c>
      <c r="G499" t="s">
        <v>2044</v>
      </c>
      <c r="H499">
        <v>69</v>
      </c>
      <c r="I499">
        <v>7</v>
      </c>
      <c r="J499" t="s">
        <v>2048</v>
      </c>
      <c r="K499">
        <v>5</v>
      </c>
      <c r="L499">
        <v>5</v>
      </c>
      <c r="M499">
        <v>483</v>
      </c>
    </row>
    <row r="500" spans="1:13" x14ac:dyDescent="0.35">
      <c r="A500" t="s">
        <v>2030</v>
      </c>
      <c r="B500" s="15">
        <v>44839</v>
      </c>
      <c r="C500">
        <v>1</v>
      </c>
      <c r="D500" t="s">
        <v>58</v>
      </c>
      <c r="E500" t="s">
        <v>27</v>
      </c>
      <c r="F500" t="s">
        <v>18</v>
      </c>
      <c r="G500" t="s">
        <v>2044</v>
      </c>
      <c r="H500">
        <v>69</v>
      </c>
      <c r="I500">
        <v>2</v>
      </c>
      <c r="J500" t="s">
        <v>2048</v>
      </c>
      <c r="K500">
        <v>2</v>
      </c>
      <c r="L500">
        <v>5</v>
      </c>
      <c r="M500">
        <v>138</v>
      </c>
    </row>
    <row r="501" spans="1:13" x14ac:dyDescent="0.35">
      <c r="A501" t="s">
        <v>2038</v>
      </c>
      <c r="B501" s="15">
        <v>44850</v>
      </c>
      <c r="C501">
        <v>5</v>
      </c>
      <c r="D501" t="s">
        <v>20</v>
      </c>
      <c r="E501" t="s">
        <v>27</v>
      </c>
      <c r="F501" t="s">
        <v>18</v>
      </c>
      <c r="G501" t="s">
        <v>2044</v>
      </c>
      <c r="H501">
        <v>69</v>
      </c>
      <c r="I501">
        <v>6</v>
      </c>
      <c r="J501" t="s">
        <v>2048</v>
      </c>
      <c r="K501">
        <v>2</v>
      </c>
      <c r="L501">
        <v>5</v>
      </c>
      <c r="M501">
        <v>414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C3D29-1F7F-4D22-9D65-3DB96525F2C3}">
  <dimension ref="A1:M226"/>
  <sheetViews>
    <sheetView workbookViewId="0"/>
  </sheetViews>
  <sheetFormatPr defaultRowHeight="14.5" x14ac:dyDescent="0.35"/>
  <cols>
    <col min="1" max="1" width="20.90625" customWidth="1"/>
    <col min="2" max="2" width="23.08984375" customWidth="1"/>
    <col min="3" max="3" width="24.26953125" customWidth="1"/>
    <col min="4" max="4" width="27.453125" customWidth="1"/>
    <col min="5" max="5" width="24.26953125" customWidth="1"/>
    <col min="6" max="6" width="19.36328125" customWidth="1"/>
    <col min="7" max="7" width="25.453125" customWidth="1"/>
    <col min="8" max="8" width="17.7265625" customWidth="1"/>
    <col min="9" max="9" width="21.08984375" customWidth="1"/>
    <col min="10" max="10" width="21.1796875" customWidth="1"/>
    <col min="11" max="11" width="22.90625" customWidth="1"/>
    <col min="12" max="12" width="21.7265625" customWidth="1"/>
    <col min="13" max="13" width="20.90625" customWidth="1"/>
  </cols>
  <sheetData>
    <row r="1" spans="1:13" x14ac:dyDescent="0.35">
      <c r="A1" s="1" t="s">
        <v>2099</v>
      </c>
    </row>
    <row r="3" spans="1:13" x14ac:dyDescent="0.35">
      <c r="A3" t="s">
        <v>2084</v>
      </c>
      <c r="B3" t="s">
        <v>2085</v>
      </c>
      <c r="C3" t="s">
        <v>2086</v>
      </c>
      <c r="D3" t="s">
        <v>2087</v>
      </c>
      <c r="E3" t="s">
        <v>2088</v>
      </c>
      <c r="F3" t="s">
        <v>2089</v>
      </c>
      <c r="G3" t="s">
        <v>2090</v>
      </c>
      <c r="H3" t="s">
        <v>2091</v>
      </c>
      <c r="I3" t="s">
        <v>2092</v>
      </c>
      <c r="J3" t="s">
        <v>2093</v>
      </c>
      <c r="K3" t="s">
        <v>2094</v>
      </c>
      <c r="L3" t="s">
        <v>2095</v>
      </c>
      <c r="M3" t="s">
        <v>2096</v>
      </c>
    </row>
    <row r="4" spans="1:13" x14ac:dyDescent="0.35">
      <c r="A4" t="s">
        <v>36</v>
      </c>
      <c r="B4" s="15">
        <v>44209</v>
      </c>
      <c r="C4">
        <v>9</v>
      </c>
      <c r="D4" t="s">
        <v>37</v>
      </c>
      <c r="E4" t="s">
        <v>38</v>
      </c>
      <c r="F4" t="s">
        <v>14</v>
      </c>
      <c r="G4" t="s">
        <v>2040</v>
      </c>
      <c r="H4">
        <v>399</v>
      </c>
      <c r="I4">
        <v>4</v>
      </c>
      <c r="J4" t="s">
        <v>2049</v>
      </c>
      <c r="K4">
        <v>8</v>
      </c>
      <c r="L4">
        <v>8</v>
      </c>
      <c r="M4">
        <v>1596</v>
      </c>
    </row>
    <row r="5" spans="1:13" x14ac:dyDescent="0.35">
      <c r="A5" t="s">
        <v>43</v>
      </c>
      <c r="B5" s="15">
        <v>44211</v>
      </c>
      <c r="C5">
        <v>9</v>
      </c>
      <c r="D5" t="s">
        <v>37</v>
      </c>
      <c r="E5" t="s">
        <v>38</v>
      </c>
      <c r="F5" t="s">
        <v>14</v>
      </c>
      <c r="G5" t="s">
        <v>2040</v>
      </c>
      <c r="H5">
        <v>399</v>
      </c>
      <c r="I5">
        <v>7</v>
      </c>
      <c r="J5" t="s">
        <v>2049</v>
      </c>
      <c r="K5">
        <v>8</v>
      </c>
      <c r="L5">
        <v>8</v>
      </c>
      <c r="M5">
        <v>2793</v>
      </c>
    </row>
    <row r="6" spans="1:13" x14ac:dyDescent="0.35">
      <c r="A6" t="s">
        <v>53</v>
      </c>
      <c r="B6" s="15">
        <v>44225</v>
      </c>
      <c r="C6">
        <v>7</v>
      </c>
      <c r="D6" t="s">
        <v>40</v>
      </c>
      <c r="E6" t="s">
        <v>38</v>
      </c>
      <c r="F6" t="s">
        <v>14</v>
      </c>
      <c r="G6" t="s">
        <v>2040</v>
      </c>
      <c r="H6">
        <v>399</v>
      </c>
      <c r="I6">
        <v>1</v>
      </c>
      <c r="J6" t="s">
        <v>2049</v>
      </c>
      <c r="K6">
        <v>8</v>
      </c>
      <c r="L6">
        <v>8</v>
      </c>
      <c r="M6">
        <v>399</v>
      </c>
    </row>
    <row r="7" spans="1:13" x14ac:dyDescent="0.35">
      <c r="A7" t="s">
        <v>64</v>
      </c>
      <c r="B7" s="15">
        <v>44238</v>
      </c>
      <c r="C7">
        <v>10</v>
      </c>
      <c r="D7" t="s">
        <v>65</v>
      </c>
      <c r="E7" t="s">
        <v>38</v>
      </c>
      <c r="F7" t="s">
        <v>14</v>
      </c>
      <c r="G7" t="s">
        <v>2040</v>
      </c>
      <c r="H7">
        <v>399</v>
      </c>
      <c r="I7">
        <v>3</v>
      </c>
      <c r="J7" t="s">
        <v>2049</v>
      </c>
      <c r="K7">
        <v>8</v>
      </c>
      <c r="L7">
        <v>8</v>
      </c>
      <c r="M7">
        <v>1197</v>
      </c>
    </row>
    <row r="8" spans="1:13" x14ac:dyDescent="0.35">
      <c r="A8" t="s">
        <v>82</v>
      </c>
      <c r="B8" s="15">
        <v>44266</v>
      </c>
      <c r="C8">
        <v>9</v>
      </c>
      <c r="D8" t="s">
        <v>37</v>
      </c>
      <c r="E8" t="s">
        <v>38</v>
      </c>
      <c r="F8" t="s">
        <v>14</v>
      </c>
      <c r="G8" t="s">
        <v>2040</v>
      </c>
      <c r="H8">
        <v>399</v>
      </c>
      <c r="I8">
        <v>6</v>
      </c>
      <c r="J8" t="s">
        <v>2049</v>
      </c>
      <c r="K8">
        <v>8</v>
      </c>
      <c r="L8">
        <v>8</v>
      </c>
      <c r="M8">
        <v>2394</v>
      </c>
    </row>
    <row r="9" spans="1:13" x14ac:dyDescent="0.35">
      <c r="A9" t="s">
        <v>95</v>
      </c>
      <c r="B9" s="15">
        <v>44281</v>
      </c>
      <c r="C9">
        <v>6</v>
      </c>
      <c r="D9" t="s">
        <v>12</v>
      </c>
      <c r="E9" t="s">
        <v>38</v>
      </c>
      <c r="F9" t="s">
        <v>14</v>
      </c>
      <c r="G9" t="s">
        <v>2040</v>
      </c>
      <c r="H9">
        <v>399</v>
      </c>
      <c r="I9">
        <v>8</v>
      </c>
      <c r="J9" t="s">
        <v>2049</v>
      </c>
      <c r="K9">
        <v>8</v>
      </c>
      <c r="L9">
        <v>8</v>
      </c>
      <c r="M9">
        <v>3192</v>
      </c>
    </row>
    <row r="10" spans="1:13" x14ac:dyDescent="0.35">
      <c r="A10" t="s">
        <v>97</v>
      </c>
      <c r="B10" s="15">
        <v>44288</v>
      </c>
      <c r="C10">
        <v>10</v>
      </c>
      <c r="D10" t="s">
        <v>65</v>
      </c>
      <c r="E10" t="s">
        <v>38</v>
      </c>
      <c r="F10" t="s">
        <v>14</v>
      </c>
      <c r="G10" t="s">
        <v>2040</v>
      </c>
      <c r="H10">
        <v>399</v>
      </c>
      <c r="I10">
        <v>9</v>
      </c>
      <c r="J10" t="s">
        <v>2049</v>
      </c>
      <c r="K10">
        <v>8</v>
      </c>
      <c r="L10">
        <v>8</v>
      </c>
      <c r="M10">
        <v>3591</v>
      </c>
    </row>
    <row r="11" spans="1:13" x14ac:dyDescent="0.35">
      <c r="A11" t="s">
        <v>98</v>
      </c>
      <c r="B11" s="15">
        <v>44298</v>
      </c>
      <c r="C11">
        <v>9</v>
      </c>
      <c r="D11" t="s">
        <v>37</v>
      </c>
      <c r="E11" t="s">
        <v>38</v>
      </c>
      <c r="F11" t="s">
        <v>14</v>
      </c>
      <c r="G11" t="s">
        <v>2040</v>
      </c>
      <c r="H11">
        <v>399</v>
      </c>
      <c r="I11">
        <v>1</v>
      </c>
      <c r="J11" t="s">
        <v>2049</v>
      </c>
      <c r="K11">
        <v>8</v>
      </c>
      <c r="L11">
        <v>8</v>
      </c>
      <c r="M11">
        <v>399</v>
      </c>
    </row>
    <row r="12" spans="1:13" x14ac:dyDescent="0.35">
      <c r="A12" t="s">
        <v>124</v>
      </c>
      <c r="B12" s="15">
        <v>44335</v>
      </c>
      <c r="C12">
        <v>10</v>
      </c>
      <c r="D12" t="s">
        <v>65</v>
      </c>
      <c r="E12" t="s">
        <v>38</v>
      </c>
      <c r="F12" t="s">
        <v>14</v>
      </c>
      <c r="G12" t="s">
        <v>2040</v>
      </c>
      <c r="H12">
        <v>399</v>
      </c>
      <c r="I12">
        <v>9</v>
      </c>
      <c r="J12" t="s">
        <v>2049</v>
      </c>
      <c r="K12">
        <v>8</v>
      </c>
      <c r="L12">
        <v>8</v>
      </c>
      <c r="M12">
        <v>3591</v>
      </c>
    </row>
    <row r="13" spans="1:13" x14ac:dyDescent="0.35">
      <c r="A13" t="s">
        <v>144</v>
      </c>
      <c r="B13" s="15">
        <v>44369</v>
      </c>
      <c r="C13">
        <v>7</v>
      </c>
      <c r="D13" t="s">
        <v>40</v>
      </c>
      <c r="E13" t="s">
        <v>38</v>
      </c>
      <c r="F13" t="s">
        <v>14</v>
      </c>
      <c r="G13" t="s">
        <v>2040</v>
      </c>
      <c r="H13">
        <v>399</v>
      </c>
      <c r="I13">
        <v>0</v>
      </c>
      <c r="J13" t="s">
        <v>2049</v>
      </c>
      <c r="K13">
        <v>8</v>
      </c>
      <c r="L13">
        <v>8</v>
      </c>
      <c r="M13">
        <v>0</v>
      </c>
    </row>
    <row r="14" spans="1:13" x14ac:dyDescent="0.35">
      <c r="A14" t="s">
        <v>149</v>
      </c>
      <c r="B14" s="15">
        <v>44375</v>
      </c>
      <c r="C14">
        <v>10</v>
      </c>
      <c r="D14" t="s">
        <v>65</v>
      </c>
      <c r="E14" t="s">
        <v>38</v>
      </c>
      <c r="F14" t="s">
        <v>14</v>
      </c>
      <c r="G14" t="s">
        <v>2040</v>
      </c>
      <c r="H14">
        <v>399</v>
      </c>
      <c r="I14">
        <v>9</v>
      </c>
      <c r="J14" t="s">
        <v>2049</v>
      </c>
      <c r="K14">
        <v>8</v>
      </c>
      <c r="L14">
        <v>8</v>
      </c>
      <c r="M14">
        <v>3591</v>
      </c>
    </row>
    <row r="15" spans="1:13" x14ac:dyDescent="0.35">
      <c r="A15" t="s">
        <v>162</v>
      </c>
      <c r="B15" s="15">
        <v>44401</v>
      </c>
      <c r="C15">
        <v>9</v>
      </c>
      <c r="D15" t="s">
        <v>37</v>
      </c>
      <c r="E15" t="s">
        <v>38</v>
      </c>
      <c r="F15" t="s">
        <v>14</v>
      </c>
      <c r="G15" t="s">
        <v>2040</v>
      </c>
      <c r="H15">
        <v>399</v>
      </c>
      <c r="I15">
        <v>6</v>
      </c>
      <c r="J15" t="s">
        <v>2049</v>
      </c>
      <c r="K15">
        <v>8</v>
      </c>
      <c r="L15">
        <v>8</v>
      </c>
      <c r="M15">
        <v>2394</v>
      </c>
    </row>
    <row r="16" spans="1:13" x14ac:dyDescent="0.35">
      <c r="A16" t="s">
        <v>169</v>
      </c>
      <c r="B16" s="15">
        <v>44420</v>
      </c>
      <c r="C16">
        <v>8</v>
      </c>
      <c r="D16" t="s">
        <v>73</v>
      </c>
      <c r="E16" t="s">
        <v>38</v>
      </c>
      <c r="F16" t="s">
        <v>14</v>
      </c>
      <c r="G16" t="s">
        <v>2040</v>
      </c>
      <c r="H16">
        <v>399</v>
      </c>
      <c r="I16">
        <v>7</v>
      </c>
      <c r="J16" t="s">
        <v>2049</v>
      </c>
      <c r="K16">
        <v>8</v>
      </c>
      <c r="L16">
        <v>8</v>
      </c>
      <c r="M16">
        <v>2793</v>
      </c>
    </row>
    <row r="17" spans="1:13" x14ac:dyDescent="0.35">
      <c r="A17" t="s">
        <v>170</v>
      </c>
      <c r="B17" s="15">
        <v>44424</v>
      </c>
      <c r="C17">
        <v>8</v>
      </c>
      <c r="D17" t="s">
        <v>73</v>
      </c>
      <c r="E17" t="s">
        <v>38</v>
      </c>
      <c r="F17" t="s">
        <v>14</v>
      </c>
      <c r="G17" t="s">
        <v>2040</v>
      </c>
      <c r="H17">
        <v>399</v>
      </c>
      <c r="I17">
        <v>0</v>
      </c>
      <c r="J17" t="s">
        <v>2049</v>
      </c>
      <c r="K17">
        <v>8</v>
      </c>
      <c r="L17">
        <v>8</v>
      </c>
      <c r="M17">
        <v>0</v>
      </c>
    </row>
    <row r="18" spans="1:13" x14ac:dyDescent="0.35">
      <c r="A18" t="s">
        <v>178</v>
      </c>
      <c r="B18" s="15">
        <v>44433</v>
      </c>
      <c r="C18">
        <v>7</v>
      </c>
      <c r="D18" t="s">
        <v>40</v>
      </c>
      <c r="E18" t="s">
        <v>38</v>
      </c>
      <c r="F18" t="s">
        <v>14</v>
      </c>
      <c r="G18" t="s">
        <v>2040</v>
      </c>
      <c r="H18">
        <v>399</v>
      </c>
      <c r="I18">
        <v>6</v>
      </c>
      <c r="J18" t="s">
        <v>2049</v>
      </c>
      <c r="K18">
        <v>8</v>
      </c>
      <c r="L18">
        <v>8</v>
      </c>
      <c r="M18">
        <v>2394</v>
      </c>
    </row>
    <row r="19" spans="1:13" x14ac:dyDescent="0.35">
      <c r="A19" t="s">
        <v>183</v>
      </c>
      <c r="B19" s="15">
        <v>44435</v>
      </c>
      <c r="C19">
        <v>7</v>
      </c>
      <c r="D19" t="s">
        <v>40</v>
      </c>
      <c r="E19" t="s">
        <v>38</v>
      </c>
      <c r="F19" t="s">
        <v>14</v>
      </c>
      <c r="G19" t="s">
        <v>2040</v>
      </c>
      <c r="H19">
        <v>399</v>
      </c>
      <c r="I19">
        <v>8</v>
      </c>
      <c r="J19" t="s">
        <v>2049</v>
      </c>
      <c r="K19">
        <v>8</v>
      </c>
      <c r="L19">
        <v>8</v>
      </c>
      <c r="M19">
        <v>3192</v>
      </c>
    </row>
    <row r="20" spans="1:13" x14ac:dyDescent="0.35">
      <c r="A20" t="s">
        <v>184</v>
      </c>
      <c r="B20" s="15">
        <v>44437</v>
      </c>
      <c r="C20">
        <v>8</v>
      </c>
      <c r="D20" t="s">
        <v>73</v>
      </c>
      <c r="E20" t="s">
        <v>38</v>
      </c>
      <c r="F20" t="s">
        <v>14</v>
      </c>
      <c r="G20" t="s">
        <v>2040</v>
      </c>
      <c r="H20">
        <v>399</v>
      </c>
      <c r="I20">
        <v>3</v>
      </c>
      <c r="J20" t="s">
        <v>2049</v>
      </c>
      <c r="K20">
        <v>8</v>
      </c>
      <c r="L20">
        <v>8</v>
      </c>
      <c r="M20">
        <v>1197</v>
      </c>
    </row>
    <row r="21" spans="1:13" x14ac:dyDescent="0.35">
      <c r="A21" t="s">
        <v>205</v>
      </c>
      <c r="B21" s="15">
        <v>44470</v>
      </c>
      <c r="C21">
        <v>9</v>
      </c>
      <c r="D21" t="s">
        <v>37</v>
      </c>
      <c r="E21" t="s">
        <v>38</v>
      </c>
      <c r="F21" t="s">
        <v>14</v>
      </c>
      <c r="G21" t="s">
        <v>2040</v>
      </c>
      <c r="H21">
        <v>399</v>
      </c>
      <c r="I21">
        <v>7</v>
      </c>
      <c r="J21" t="s">
        <v>2049</v>
      </c>
      <c r="K21">
        <v>8</v>
      </c>
      <c r="L21">
        <v>8</v>
      </c>
      <c r="M21">
        <v>2793</v>
      </c>
    </row>
    <row r="22" spans="1:13" x14ac:dyDescent="0.35">
      <c r="A22" t="s">
        <v>212</v>
      </c>
      <c r="B22" s="15">
        <v>44491</v>
      </c>
      <c r="C22">
        <v>10</v>
      </c>
      <c r="D22" t="s">
        <v>65</v>
      </c>
      <c r="E22" t="s">
        <v>38</v>
      </c>
      <c r="F22" t="s">
        <v>14</v>
      </c>
      <c r="G22" t="s">
        <v>2040</v>
      </c>
      <c r="H22">
        <v>399</v>
      </c>
      <c r="I22">
        <v>0</v>
      </c>
      <c r="J22" t="s">
        <v>2049</v>
      </c>
      <c r="K22">
        <v>8</v>
      </c>
      <c r="L22">
        <v>8</v>
      </c>
      <c r="M22">
        <v>0</v>
      </c>
    </row>
    <row r="23" spans="1:13" x14ac:dyDescent="0.35">
      <c r="A23" t="s">
        <v>217</v>
      </c>
      <c r="B23" s="15">
        <v>44498</v>
      </c>
      <c r="C23">
        <v>9</v>
      </c>
      <c r="D23" t="s">
        <v>37</v>
      </c>
      <c r="E23" t="s">
        <v>38</v>
      </c>
      <c r="F23" t="s">
        <v>14</v>
      </c>
      <c r="G23" t="s">
        <v>2040</v>
      </c>
      <c r="H23">
        <v>399</v>
      </c>
      <c r="I23">
        <v>2</v>
      </c>
      <c r="J23" t="s">
        <v>2049</v>
      </c>
      <c r="K23">
        <v>8</v>
      </c>
      <c r="L23">
        <v>8</v>
      </c>
      <c r="M23">
        <v>798</v>
      </c>
    </row>
    <row r="24" spans="1:13" x14ac:dyDescent="0.35">
      <c r="A24" t="s">
        <v>218</v>
      </c>
      <c r="B24" s="15">
        <v>44498</v>
      </c>
      <c r="C24">
        <v>7</v>
      </c>
      <c r="D24" t="s">
        <v>40</v>
      </c>
      <c r="E24" t="s">
        <v>38</v>
      </c>
      <c r="F24" t="s">
        <v>14</v>
      </c>
      <c r="G24" t="s">
        <v>2040</v>
      </c>
      <c r="H24">
        <v>399</v>
      </c>
      <c r="I24">
        <v>2</v>
      </c>
      <c r="J24" t="s">
        <v>2049</v>
      </c>
      <c r="K24">
        <v>8</v>
      </c>
      <c r="L24">
        <v>8</v>
      </c>
      <c r="M24">
        <v>798</v>
      </c>
    </row>
    <row r="25" spans="1:13" x14ac:dyDescent="0.35">
      <c r="A25" t="s">
        <v>226</v>
      </c>
      <c r="B25" s="15">
        <v>44516</v>
      </c>
      <c r="C25">
        <v>8</v>
      </c>
      <c r="D25" t="s">
        <v>73</v>
      </c>
      <c r="E25" t="s">
        <v>38</v>
      </c>
      <c r="F25" t="s">
        <v>14</v>
      </c>
      <c r="G25" t="s">
        <v>2040</v>
      </c>
      <c r="H25">
        <v>399</v>
      </c>
      <c r="I25">
        <v>0</v>
      </c>
      <c r="J25" t="s">
        <v>2049</v>
      </c>
      <c r="K25">
        <v>8</v>
      </c>
      <c r="L25">
        <v>8</v>
      </c>
      <c r="M25">
        <v>0</v>
      </c>
    </row>
    <row r="26" spans="1:13" x14ac:dyDescent="0.35">
      <c r="A26" t="s">
        <v>232</v>
      </c>
      <c r="B26" s="15">
        <v>44522</v>
      </c>
      <c r="C26">
        <v>8</v>
      </c>
      <c r="D26" t="s">
        <v>73</v>
      </c>
      <c r="E26" t="s">
        <v>38</v>
      </c>
      <c r="F26" t="s">
        <v>14</v>
      </c>
      <c r="G26" t="s">
        <v>2040</v>
      </c>
      <c r="H26">
        <v>399</v>
      </c>
      <c r="I26">
        <v>9</v>
      </c>
      <c r="J26" t="s">
        <v>2049</v>
      </c>
      <c r="K26">
        <v>8</v>
      </c>
      <c r="L26">
        <v>8</v>
      </c>
      <c r="M26">
        <v>3591</v>
      </c>
    </row>
    <row r="27" spans="1:13" x14ac:dyDescent="0.35">
      <c r="A27" t="s">
        <v>233</v>
      </c>
      <c r="B27" s="15">
        <v>44522</v>
      </c>
      <c r="C27">
        <v>7</v>
      </c>
      <c r="D27" t="s">
        <v>40</v>
      </c>
      <c r="E27" t="s">
        <v>38</v>
      </c>
      <c r="F27" t="s">
        <v>14</v>
      </c>
      <c r="G27" t="s">
        <v>2040</v>
      </c>
      <c r="H27">
        <v>399</v>
      </c>
      <c r="I27">
        <v>5</v>
      </c>
      <c r="J27" t="s">
        <v>2049</v>
      </c>
      <c r="K27">
        <v>8</v>
      </c>
      <c r="L27">
        <v>8</v>
      </c>
      <c r="M27">
        <v>1995</v>
      </c>
    </row>
    <row r="28" spans="1:13" x14ac:dyDescent="0.35">
      <c r="A28" t="s">
        <v>270</v>
      </c>
      <c r="B28" s="15">
        <v>44579</v>
      </c>
      <c r="C28">
        <v>7</v>
      </c>
      <c r="D28" t="s">
        <v>40</v>
      </c>
      <c r="E28" t="s">
        <v>38</v>
      </c>
      <c r="F28" t="s">
        <v>14</v>
      </c>
      <c r="G28" t="s">
        <v>2040</v>
      </c>
      <c r="H28">
        <v>399</v>
      </c>
      <c r="I28">
        <v>6</v>
      </c>
      <c r="J28" t="s">
        <v>2049</v>
      </c>
      <c r="K28">
        <v>8</v>
      </c>
      <c r="L28">
        <v>8</v>
      </c>
      <c r="M28">
        <v>2394</v>
      </c>
    </row>
    <row r="29" spans="1:13" x14ac:dyDescent="0.35">
      <c r="A29" t="s">
        <v>275</v>
      </c>
      <c r="B29" s="15">
        <v>44587</v>
      </c>
      <c r="C29">
        <v>10</v>
      </c>
      <c r="D29" t="s">
        <v>65</v>
      </c>
      <c r="E29" t="s">
        <v>38</v>
      </c>
      <c r="F29" t="s">
        <v>14</v>
      </c>
      <c r="G29" t="s">
        <v>2040</v>
      </c>
      <c r="H29">
        <v>399</v>
      </c>
      <c r="I29">
        <v>4</v>
      </c>
      <c r="J29" t="s">
        <v>2049</v>
      </c>
      <c r="K29">
        <v>8</v>
      </c>
      <c r="L29">
        <v>8</v>
      </c>
      <c r="M29">
        <v>1596</v>
      </c>
    </row>
    <row r="30" spans="1:13" x14ac:dyDescent="0.35">
      <c r="A30" t="s">
        <v>280</v>
      </c>
      <c r="B30" s="15">
        <v>44599</v>
      </c>
      <c r="C30">
        <v>8</v>
      </c>
      <c r="D30" t="s">
        <v>73</v>
      </c>
      <c r="E30" t="s">
        <v>38</v>
      </c>
      <c r="F30" t="s">
        <v>14</v>
      </c>
      <c r="G30" t="s">
        <v>2040</v>
      </c>
      <c r="H30">
        <v>399</v>
      </c>
      <c r="I30">
        <v>9</v>
      </c>
      <c r="J30" t="s">
        <v>2049</v>
      </c>
      <c r="K30">
        <v>8</v>
      </c>
      <c r="L30">
        <v>8</v>
      </c>
      <c r="M30">
        <v>3591</v>
      </c>
    </row>
    <row r="31" spans="1:13" x14ac:dyDescent="0.35">
      <c r="A31" t="s">
        <v>281</v>
      </c>
      <c r="B31" s="15">
        <v>44601</v>
      </c>
      <c r="C31">
        <v>7</v>
      </c>
      <c r="D31" t="s">
        <v>40</v>
      </c>
      <c r="E31" t="s">
        <v>38</v>
      </c>
      <c r="F31" t="s">
        <v>14</v>
      </c>
      <c r="G31" t="s">
        <v>2040</v>
      </c>
      <c r="H31">
        <v>399</v>
      </c>
      <c r="I31">
        <v>5</v>
      </c>
      <c r="J31" t="s">
        <v>2049</v>
      </c>
      <c r="K31">
        <v>8</v>
      </c>
      <c r="L31">
        <v>8</v>
      </c>
      <c r="M31">
        <v>1995</v>
      </c>
    </row>
    <row r="32" spans="1:13" x14ac:dyDescent="0.35">
      <c r="A32" t="s">
        <v>283</v>
      </c>
      <c r="B32" s="15">
        <v>44604</v>
      </c>
      <c r="C32">
        <v>10</v>
      </c>
      <c r="D32" t="s">
        <v>65</v>
      </c>
      <c r="E32" t="s">
        <v>38</v>
      </c>
      <c r="F32" t="s">
        <v>14</v>
      </c>
      <c r="G32" t="s">
        <v>2040</v>
      </c>
      <c r="H32">
        <v>399</v>
      </c>
      <c r="I32">
        <v>5</v>
      </c>
      <c r="J32" t="s">
        <v>2049</v>
      </c>
      <c r="K32">
        <v>8</v>
      </c>
      <c r="L32">
        <v>8</v>
      </c>
      <c r="M32">
        <v>1995</v>
      </c>
    </row>
    <row r="33" spans="1:13" x14ac:dyDescent="0.35">
      <c r="A33" t="s">
        <v>287</v>
      </c>
      <c r="B33" s="15">
        <v>44611</v>
      </c>
      <c r="C33">
        <v>9</v>
      </c>
      <c r="D33" t="s">
        <v>37</v>
      </c>
      <c r="E33" t="s">
        <v>38</v>
      </c>
      <c r="F33" t="s">
        <v>14</v>
      </c>
      <c r="G33" t="s">
        <v>2040</v>
      </c>
      <c r="H33">
        <v>399</v>
      </c>
      <c r="I33">
        <v>5</v>
      </c>
      <c r="J33" t="s">
        <v>2049</v>
      </c>
      <c r="K33">
        <v>8</v>
      </c>
      <c r="L33">
        <v>8</v>
      </c>
      <c r="M33">
        <v>1995</v>
      </c>
    </row>
    <row r="34" spans="1:13" x14ac:dyDescent="0.35">
      <c r="A34" t="s">
        <v>289</v>
      </c>
      <c r="B34" s="15">
        <v>44611</v>
      </c>
      <c r="C34">
        <v>7</v>
      </c>
      <c r="D34" t="s">
        <v>40</v>
      </c>
      <c r="E34" t="s">
        <v>38</v>
      </c>
      <c r="F34" t="s">
        <v>14</v>
      </c>
      <c r="G34" t="s">
        <v>2040</v>
      </c>
      <c r="H34">
        <v>399</v>
      </c>
      <c r="I34">
        <v>3</v>
      </c>
      <c r="J34" t="s">
        <v>2049</v>
      </c>
      <c r="K34">
        <v>8</v>
      </c>
      <c r="L34">
        <v>8</v>
      </c>
      <c r="M34">
        <v>1197</v>
      </c>
    </row>
    <row r="35" spans="1:13" x14ac:dyDescent="0.35">
      <c r="A35" t="s">
        <v>293</v>
      </c>
      <c r="B35" s="15">
        <v>44615</v>
      </c>
      <c r="C35">
        <v>8</v>
      </c>
      <c r="D35" t="s">
        <v>73</v>
      </c>
      <c r="E35" t="s">
        <v>38</v>
      </c>
      <c r="F35" t="s">
        <v>14</v>
      </c>
      <c r="G35" t="s">
        <v>2040</v>
      </c>
      <c r="H35">
        <v>399</v>
      </c>
      <c r="I35">
        <v>5</v>
      </c>
      <c r="J35" t="s">
        <v>2049</v>
      </c>
      <c r="K35">
        <v>8</v>
      </c>
      <c r="L35">
        <v>8</v>
      </c>
      <c r="M35">
        <v>1995</v>
      </c>
    </row>
    <row r="36" spans="1:13" x14ac:dyDescent="0.35">
      <c r="A36" t="s">
        <v>299</v>
      </c>
      <c r="B36" s="15">
        <v>44621</v>
      </c>
      <c r="C36">
        <v>8</v>
      </c>
      <c r="D36" t="s">
        <v>73</v>
      </c>
      <c r="E36" t="s">
        <v>38</v>
      </c>
      <c r="F36" t="s">
        <v>14</v>
      </c>
      <c r="G36" t="s">
        <v>2040</v>
      </c>
      <c r="H36">
        <v>399</v>
      </c>
      <c r="I36">
        <v>3</v>
      </c>
      <c r="J36" t="s">
        <v>2049</v>
      </c>
      <c r="K36">
        <v>8</v>
      </c>
      <c r="L36">
        <v>8</v>
      </c>
      <c r="M36">
        <v>1197</v>
      </c>
    </row>
    <row r="37" spans="1:13" x14ac:dyDescent="0.35">
      <c r="A37" t="s">
        <v>300</v>
      </c>
      <c r="B37" s="15">
        <v>44622</v>
      </c>
      <c r="C37">
        <v>7</v>
      </c>
      <c r="D37" t="s">
        <v>40</v>
      </c>
      <c r="E37" t="s">
        <v>38</v>
      </c>
      <c r="F37" t="s">
        <v>14</v>
      </c>
      <c r="G37" t="s">
        <v>2040</v>
      </c>
      <c r="H37">
        <v>399</v>
      </c>
      <c r="I37">
        <v>7</v>
      </c>
      <c r="J37" t="s">
        <v>2049</v>
      </c>
      <c r="K37">
        <v>8</v>
      </c>
      <c r="L37">
        <v>8</v>
      </c>
      <c r="M37">
        <v>2793</v>
      </c>
    </row>
    <row r="38" spans="1:13" x14ac:dyDescent="0.35">
      <c r="A38" t="s">
        <v>305</v>
      </c>
      <c r="B38" s="15">
        <v>44631</v>
      </c>
      <c r="C38">
        <v>9</v>
      </c>
      <c r="D38" t="s">
        <v>37</v>
      </c>
      <c r="E38" t="s">
        <v>38</v>
      </c>
      <c r="F38" t="s">
        <v>14</v>
      </c>
      <c r="G38" t="s">
        <v>2040</v>
      </c>
      <c r="H38">
        <v>399</v>
      </c>
      <c r="I38">
        <v>5</v>
      </c>
      <c r="J38" t="s">
        <v>2049</v>
      </c>
      <c r="K38">
        <v>8</v>
      </c>
      <c r="L38">
        <v>8</v>
      </c>
      <c r="M38">
        <v>1995</v>
      </c>
    </row>
    <row r="39" spans="1:13" x14ac:dyDescent="0.35">
      <c r="A39" t="s">
        <v>317</v>
      </c>
      <c r="B39" s="15">
        <v>44643</v>
      </c>
      <c r="C39">
        <v>9</v>
      </c>
      <c r="D39" t="s">
        <v>37</v>
      </c>
      <c r="E39" t="s">
        <v>38</v>
      </c>
      <c r="F39" t="s">
        <v>14</v>
      </c>
      <c r="G39" t="s">
        <v>2040</v>
      </c>
      <c r="H39">
        <v>399</v>
      </c>
      <c r="I39">
        <v>9</v>
      </c>
      <c r="J39" t="s">
        <v>2049</v>
      </c>
      <c r="K39">
        <v>8</v>
      </c>
      <c r="L39">
        <v>8</v>
      </c>
      <c r="M39">
        <v>3591</v>
      </c>
    </row>
    <row r="40" spans="1:13" x14ac:dyDescent="0.35">
      <c r="A40" t="s">
        <v>322</v>
      </c>
      <c r="B40" s="15">
        <v>44650</v>
      </c>
      <c r="C40">
        <v>7</v>
      </c>
      <c r="D40" t="s">
        <v>40</v>
      </c>
      <c r="E40" t="s">
        <v>38</v>
      </c>
      <c r="F40" t="s">
        <v>14</v>
      </c>
      <c r="G40" t="s">
        <v>2040</v>
      </c>
      <c r="H40">
        <v>399</v>
      </c>
      <c r="I40">
        <v>2</v>
      </c>
      <c r="J40" t="s">
        <v>2049</v>
      </c>
      <c r="K40">
        <v>8</v>
      </c>
      <c r="L40">
        <v>8</v>
      </c>
      <c r="M40">
        <v>798</v>
      </c>
    </row>
    <row r="41" spans="1:13" x14ac:dyDescent="0.35">
      <c r="A41" t="s">
        <v>326</v>
      </c>
      <c r="B41" s="15">
        <v>44653</v>
      </c>
      <c r="C41">
        <v>8</v>
      </c>
      <c r="D41" t="s">
        <v>73</v>
      </c>
      <c r="E41" t="s">
        <v>38</v>
      </c>
      <c r="F41" t="s">
        <v>14</v>
      </c>
      <c r="G41" t="s">
        <v>2040</v>
      </c>
      <c r="H41">
        <v>399</v>
      </c>
      <c r="I41">
        <v>0</v>
      </c>
      <c r="J41" t="s">
        <v>2049</v>
      </c>
      <c r="K41">
        <v>8</v>
      </c>
      <c r="L41">
        <v>8</v>
      </c>
      <c r="M41">
        <v>0</v>
      </c>
    </row>
    <row r="42" spans="1:13" x14ac:dyDescent="0.35">
      <c r="A42" t="s">
        <v>330</v>
      </c>
      <c r="B42" s="15">
        <v>44665</v>
      </c>
      <c r="C42">
        <v>9</v>
      </c>
      <c r="D42" t="s">
        <v>37</v>
      </c>
      <c r="E42" t="s">
        <v>38</v>
      </c>
      <c r="F42" t="s">
        <v>14</v>
      </c>
      <c r="G42" t="s">
        <v>2040</v>
      </c>
      <c r="H42">
        <v>399</v>
      </c>
      <c r="I42">
        <v>7</v>
      </c>
      <c r="J42" t="s">
        <v>2049</v>
      </c>
      <c r="K42">
        <v>8</v>
      </c>
      <c r="L42">
        <v>8</v>
      </c>
      <c r="M42">
        <v>2793</v>
      </c>
    </row>
    <row r="43" spans="1:13" x14ac:dyDescent="0.35">
      <c r="A43" t="s">
        <v>331</v>
      </c>
      <c r="B43" s="15">
        <v>44666</v>
      </c>
      <c r="C43">
        <v>6</v>
      </c>
      <c r="D43" t="s">
        <v>12</v>
      </c>
      <c r="E43" t="s">
        <v>38</v>
      </c>
      <c r="F43" t="s">
        <v>14</v>
      </c>
      <c r="G43" t="s">
        <v>2040</v>
      </c>
      <c r="H43">
        <v>399</v>
      </c>
      <c r="I43">
        <v>0</v>
      </c>
      <c r="J43" t="s">
        <v>2049</v>
      </c>
      <c r="K43">
        <v>8</v>
      </c>
      <c r="L43">
        <v>8</v>
      </c>
      <c r="M43">
        <v>0</v>
      </c>
    </row>
    <row r="44" spans="1:13" x14ac:dyDescent="0.35">
      <c r="A44" t="s">
        <v>336</v>
      </c>
      <c r="B44" s="15">
        <v>44670</v>
      </c>
      <c r="C44">
        <v>10</v>
      </c>
      <c r="D44" t="s">
        <v>65</v>
      </c>
      <c r="E44" t="s">
        <v>38</v>
      </c>
      <c r="F44" t="s">
        <v>14</v>
      </c>
      <c r="G44" t="s">
        <v>2040</v>
      </c>
      <c r="H44">
        <v>399</v>
      </c>
      <c r="I44">
        <v>4</v>
      </c>
      <c r="J44" t="s">
        <v>2049</v>
      </c>
      <c r="K44">
        <v>8</v>
      </c>
      <c r="L44">
        <v>8</v>
      </c>
      <c r="M44">
        <v>1596</v>
      </c>
    </row>
    <row r="45" spans="1:13" x14ac:dyDescent="0.35">
      <c r="A45" t="s">
        <v>337</v>
      </c>
      <c r="B45" s="15">
        <v>44671</v>
      </c>
      <c r="C45">
        <v>6</v>
      </c>
      <c r="D45" t="s">
        <v>12</v>
      </c>
      <c r="E45" t="s">
        <v>38</v>
      </c>
      <c r="F45" t="s">
        <v>14</v>
      </c>
      <c r="G45" t="s">
        <v>2040</v>
      </c>
      <c r="H45">
        <v>399</v>
      </c>
      <c r="I45">
        <v>6</v>
      </c>
      <c r="J45" t="s">
        <v>2049</v>
      </c>
      <c r="K45">
        <v>8</v>
      </c>
      <c r="L45">
        <v>8</v>
      </c>
      <c r="M45">
        <v>2394</v>
      </c>
    </row>
    <row r="46" spans="1:13" x14ac:dyDescent="0.35">
      <c r="A46" t="s">
        <v>343</v>
      </c>
      <c r="B46" s="15">
        <v>44676</v>
      </c>
      <c r="C46">
        <v>10</v>
      </c>
      <c r="D46" t="s">
        <v>65</v>
      </c>
      <c r="E46" t="s">
        <v>38</v>
      </c>
      <c r="F46" t="s">
        <v>14</v>
      </c>
      <c r="G46" t="s">
        <v>2040</v>
      </c>
      <c r="H46">
        <v>399</v>
      </c>
      <c r="I46">
        <v>5</v>
      </c>
      <c r="J46" t="s">
        <v>2049</v>
      </c>
      <c r="K46">
        <v>8</v>
      </c>
      <c r="L46">
        <v>8</v>
      </c>
      <c r="M46">
        <v>1995</v>
      </c>
    </row>
    <row r="47" spans="1:13" x14ac:dyDescent="0.35">
      <c r="A47" t="s">
        <v>354</v>
      </c>
      <c r="B47" s="15">
        <v>44700</v>
      </c>
      <c r="C47">
        <v>10</v>
      </c>
      <c r="D47" t="s">
        <v>65</v>
      </c>
      <c r="E47" t="s">
        <v>38</v>
      </c>
      <c r="F47" t="s">
        <v>14</v>
      </c>
      <c r="G47" t="s">
        <v>2040</v>
      </c>
      <c r="H47">
        <v>399</v>
      </c>
      <c r="I47">
        <v>1</v>
      </c>
      <c r="J47" t="s">
        <v>2049</v>
      </c>
      <c r="K47">
        <v>8</v>
      </c>
      <c r="L47">
        <v>8</v>
      </c>
      <c r="M47">
        <v>399</v>
      </c>
    </row>
    <row r="48" spans="1:13" x14ac:dyDescent="0.35">
      <c r="A48" t="s">
        <v>370</v>
      </c>
      <c r="B48" s="15">
        <v>44723</v>
      </c>
      <c r="C48">
        <v>9</v>
      </c>
      <c r="D48" t="s">
        <v>37</v>
      </c>
      <c r="E48" t="s">
        <v>38</v>
      </c>
      <c r="F48" t="s">
        <v>14</v>
      </c>
      <c r="G48" t="s">
        <v>2040</v>
      </c>
      <c r="H48">
        <v>399</v>
      </c>
      <c r="I48">
        <v>3</v>
      </c>
      <c r="J48" t="s">
        <v>2049</v>
      </c>
      <c r="K48">
        <v>8</v>
      </c>
      <c r="L48">
        <v>8</v>
      </c>
      <c r="M48">
        <v>1197</v>
      </c>
    </row>
    <row r="49" spans="1:13" x14ac:dyDescent="0.35">
      <c r="A49" t="s">
        <v>380</v>
      </c>
      <c r="B49" s="15">
        <v>44741</v>
      </c>
      <c r="C49">
        <v>9</v>
      </c>
      <c r="D49" t="s">
        <v>37</v>
      </c>
      <c r="E49" t="s">
        <v>38</v>
      </c>
      <c r="F49" t="s">
        <v>14</v>
      </c>
      <c r="G49" t="s">
        <v>2040</v>
      </c>
      <c r="H49">
        <v>399</v>
      </c>
      <c r="I49">
        <v>5</v>
      </c>
      <c r="J49" t="s">
        <v>2049</v>
      </c>
      <c r="K49">
        <v>8</v>
      </c>
      <c r="L49">
        <v>8</v>
      </c>
      <c r="M49">
        <v>1995</v>
      </c>
    </row>
    <row r="50" spans="1:13" x14ac:dyDescent="0.35">
      <c r="A50" t="s">
        <v>395</v>
      </c>
      <c r="B50" s="15">
        <v>44773</v>
      </c>
      <c r="C50">
        <v>6</v>
      </c>
      <c r="D50" t="s">
        <v>12</v>
      </c>
      <c r="E50" t="s">
        <v>38</v>
      </c>
      <c r="F50" t="s">
        <v>14</v>
      </c>
      <c r="G50" t="s">
        <v>2040</v>
      </c>
      <c r="H50">
        <v>399</v>
      </c>
      <c r="I50">
        <v>9</v>
      </c>
      <c r="J50" t="s">
        <v>2049</v>
      </c>
      <c r="K50">
        <v>8</v>
      </c>
      <c r="L50">
        <v>8</v>
      </c>
      <c r="M50">
        <v>3591</v>
      </c>
    </row>
    <row r="51" spans="1:13" x14ac:dyDescent="0.35">
      <c r="A51" t="s">
        <v>397</v>
      </c>
      <c r="B51" s="15">
        <v>44779</v>
      </c>
      <c r="C51">
        <v>7</v>
      </c>
      <c r="D51" t="s">
        <v>40</v>
      </c>
      <c r="E51" t="s">
        <v>38</v>
      </c>
      <c r="F51" t="s">
        <v>14</v>
      </c>
      <c r="G51" t="s">
        <v>2040</v>
      </c>
      <c r="H51">
        <v>399</v>
      </c>
      <c r="I51">
        <v>6</v>
      </c>
      <c r="J51" t="s">
        <v>2049</v>
      </c>
      <c r="K51">
        <v>8</v>
      </c>
      <c r="L51">
        <v>8</v>
      </c>
      <c r="M51">
        <v>2394</v>
      </c>
    </row>
    <row r="52" spans="1:13" x14ac:dyDescent="0.35">
      <c r="A52" t="s">
        <v>413</v>
      </c>
      <c r="B52" s="15">
        <v>44807</v>
      </c>
      <c r="C52">
        <v>7</v>
      </c>
      <c r="D52" t="s">
        <v>40</v>
      </c>
      <c r="E52" t="s">
        <v>38</v>
      </c>
      <c r="F52" t="s">
        <v>14</v>
      </c>
      <c r="G52" t="s">
        <v>2040</v>
      </c>
      <c r="H52">
        <v>399</v>
      </c>
      <c r="I52">
        <v>1</v>
      </c>
      <c r="J52" t="s">
        <v>2049</v>
      </c>
      <c r="K52">
        <v>8</v>
      </c>
      <c r="L52">
        <v>8</v>
      </c>
      <c r="M52">
        <v>399</v>
      </c>
    </row>
    <row r="53" spans="1:13" x14ac:dyDescent="0.35">
      <c r="A53" t="s">
        <v>429</v>
      </c>
      <c r="B53" s="15">
        <v>44824</v>
      </c>
      <c r="C53">
        <v>8</v>
      </c>
      <c r="D53" t="s">
        <v>73</v>
      </c>
      <c r="E53" t="s">
        <v>38</v>
      </c>
      <c r="F53" t="s">
        <v>14</v>
      </c>
      <c r="G53" t="s">
        <v>2040</v>
      </c>
      <c r="H53">
        <v>399</v>
      </c>
      <c r="I53">
        <v>3</v>
      </c>
      <c r="J53" t="s">
        <v>2049</v>
      </c>
      <c r="K53">
        <v>8</v>
      </c>
      <c r="L53">
        <v>8</v>
      </c>
      <c r="M53">
        <v>1197</v>
      </c>
    </row>
    <row r="54" spans="1:13" x14ac:dyDescent="0.35">
      <c r="A54" t="s">
        <v>434</v>
      </c>
      <c r="B54" s="15">
        <v>44833</v>
      </c>
      <c r="C54">
        <v>9</v>
      </c>
      <c r="D54" t="s">
        <v>37</v>
      </c>
      <c r="E54" t="s">
        <v>38</v>
      </c>
      <c r="F54" t="s">
        <v>14</v>
      </c>
      <c r="G54" t="s">
        <v>2040</v>
      </c>
      <c r="H54">
        <v>399</v>
      </c>
      <c r="I54">
        <v>4</v>
      </c>
      <c r="J54" t="s">
        <v>2049</v>
      </c>
      <c r="K54">
        <v>8</v>
      </c>
      <c r="L54">
        <v>8</v>
      </c>
      <c r="M54">
        <v>1596</v>
      </c>
    </row>
    <row r="55" spans="1:13" x14ac:dyDescent="0.35">
      <c r="A55" t="s">
        <v>464</v>
      </c>
      <c r="B55" s="15">
        <v>44220</v>
      </c>
      <c r="C55">
        <v>10</v>
      </c>
      <c r="D55" t="s">
        <v>65</v>
      </c>
      <c r="E55" t="s">
        <v>38</v>
      </c>
      <c r="F55" t="s">
        <v>14</v>
      </c>
      <c r="G55" t="s">
        <v>2041</v>
      </c>
      <c r="H55">
        <v>289</v>
      </c>
      <c r="I55">
        <v>3</v>
      </c>
      <c r="J55" t="s">
        <v>2049</v>
      </c>
      <c r="K55">
        <v>8</v>
      </c>
      <c r="L55">
        <v>8</v>
      </c>
      <c r="M55">
        <v>867</v>
      </c>
    </row>
    <row r="56" spans="1:13" x14ac:dyDescent="0.35">
      <c r="A56" t="s">
        <v>469</v>
      </c>
      <c r="B56" s="15">
        <v>44240</v>
      </c>
      <c r="C56">
        <v>10</v>
      </c>
      <c r="D56" t="s">
        <v>65</v>
      </c>
      <c r="E56" t="s">
        <v>38</v>
      </c>
      <c r="F56" t="s">
        <v>14</v>
      </c>
      <c r="G56" t="s">
        <v>2041</v>
      </c>
      <c r="H56">
        <v>289</v>
      </c>
      <c r="I56">
        <v>4</v>
      </c>
      <c r="J56" t="s">
        <v>2049</v>
      </c>
      <c r="K56">
        <v>8</v>
      </c>
      <c r="L56">
        <v>8</v>
      </c>
      <c r="M56">
        <v>1156</v>
      </c>
    </row>
    <row r="57" spans="1:13" x14ac:dyDescent="0.35">
      <c r="A57" t="s">
        <v>488</v>
      </c>
      <c r="B57" s="15">
        <v>44273</v>
      </c>
      <c r="C57">
        <v>6</v>
      </c>
      <c r="D57" t="s">
        <v>12</v>
      </c>
      <c r="E57" t="s">
        <v>38</v>
      </c>
      <c r="F57" t="s">
        <v>14</v>
      </c>
      <c r="G57" t="s">
        <v>2041</v>
      </c>
      <c r="H57">
        <v>289</v>
      </c>
      <c r="I57">
        <v>2</v>
      </c>
      <c r="J57" t="s">
        <v>2049</v>
      </c>
      <c r="K57">
        <v>8</v>
      </c>
      <c r="L57">
        <v>8</v>
      </c>
      <c r="M57">
        <v>578</v>
      </c>
    </row>
    <row r="58" spans="1:13" x14ac:dyDescent="0.35">
      <c r="A58" t="s">
        <v>506</v>
      </c>
      <c r="B58" s="15">
        <v>44309</v>
      </c>
      <c r="C58">
        <v>7</v>
      </c>
      <c r="D58" t="s">
        <v>40</v>
      </c>
      <c r="E58" t="s">
        <v>38</v>
      </c>
      <c r="F58" t="s">
        <v>14</v>
      </c>
      <c r="G58" t="s">
        <v>2041</v>
      </c>
      <c r="H58">
        <v>289</v>
      </c>
      <c r="I58">
        <v>9</v>
      </c>
      <c r="J58" t="s">
        <v>2049</v>
      </c>
      <c r="K58">
        <v>8</v>
      </c>
      <c r="L58">
        <v>8</v>
      </c>
      <c r="M58">
        <v>2601</v>
      </c>
    </row>
    <row r="59" spans="1:13" x14ac:dyDescent="0.35">
      <c r="A59" t="s">
        <v>507</v>
      </c>
      <c r="B59" s="15">
        <v>44310</v>
      </c>
      <c r="C59">
        <v>7</v>
      </c>
      <c r="D59" t="s">
        <v>40</v>
      </c>
      <c r="E59" t="s">
        <v>38</v>
      </c>
      <c r="F59" t="s">
        <v>14</v>
      </c>
      <c r="G59" t="s">
        <v>2041</v>
      </c>
      <c r="H59">
        <v>289</v>
      </c>
      <c r="I59">
        <v>2</v>
      </c>
      <c r="J59" t="s">
        <v>2049</v>
      </c>
      <c r="K59">
        <v>8</v>
      </c>
      <c r="L59">
        <v>8</v>
      </c>
      <c r="M59">
        <v>578</v>
      </c>
    </row>
    <row r="60" spans="1:13" x14ac:dyDescent="0.35">
      <c r="A60" t="s">
        <v>508</v>
      </c>
      <c r="B60" s="15">
        <v>44310</v>
      </c>
      <c r="C60">
        <v>8</v>
      </c>
      <c r="D60" t="s">
        <v>73</v>
      </c>
      <c r="E60" t="s">
        <v>38</v>
      </c>
      <c r="F60" t="s">
        <v>14</v>
      </c>
      <c r="G60" t="s">
        <v>2041</v>
      </c>
      <c r="H60">
        <v>289</v>
      </c>
      <c r="I60">
        <v>6</v>
      </c>
      <c r="J60" t="s">
        <v>2049</v>
      </c>
      <c r="K60">
        <v>8</v>
      </c>
      <c r="L60">
        <v>8</v>
      </c>
      <c r="M60">
        <v>1734</v>
      </c>
    </row>
    <row r="61" spans="1:13" x14ac:dyDescent="0.35">
      <c r="A61" t="s">
        <v>509</v>
      </c>
      <c r="B61" s="15">
        <v>44310</v>
      </c>
      <c r="C61">
        <v>7</v>
      </c>
      <c r="D61" t="s">
        <v>40</v>
      </c>
      <c r="E61" t="s">
        <v>38</v>
      </c>
      <c r="F61" t="s">
        <v>14</v>
      </c>
      <c r="G61" t="s">
        <v>2041</v>
      </c>
      <c r="H61">
        <v>289</v>
      </c>
      <c r="I61">
        <v>8</v>
      </c>
      <c r="J61" t="s">
        <v>2049</v>
      </c>
      <c r="K61">
        <v>8</v>
      </c>
      <c r="L61">
        <v>8</v>
      </c>
      <c r="M61">
        <v>2312</v>
      </c>
    </row>
    <row r="62" spans="1:13" x14ac:dyDescent="0.35">
      <c r="A62" t="s">
        <v>513</v>
      </c>
      <c r="B62" s="15">
        <v>44315</v>
      </c>
      <c r="C62">
        <v>8</v>
      </c>
      <c r="D62" t="s">
        <v>73</v>
      </c>
      <c r="E62" t="s">
        <v>38</v>
      </c>
      <c r="F62" t="s">
        <v>14</v>
      </c>
      <c r="G62" t="s">
        <v>2041</v>
      </c>
      <c r="H62">
        <v>289</v>
      </c>
      <c r="I62">
        <v>0</v>
      </c>
      <c r="J62" t="s">
        <v>2049</v>
      </c>
      <c r="K62">
        <v>8</v>
      </c>
      <c r="L62">
        <v>8</v>
      </c>
      <c r="M62">
        <v>0</v>
      </c>
    </row>
    <row r="63" spans="1:13" x14ac:dyDescent="0.35">
      <c r="A63" t="s">
        <v>522</v>
      </c>
      <c r="B63" s="15">
        <v>44331</v>
      </c>
      <c r="C63">
        <v>9</v>
      </c>
      <c r="D63" t="s">
        <v>37</v>
      </c>
      <c r="E63" t="s">
        <v>38</v>
      </c>
      <c r="F63" t="s">
        <v>14</v>
      </c>
      <c r="G63" t="s">
        <v>2041</v>
      </c>
      <c r="H63">
        <v>289</v>
      </c>
      <c r="I63">
        <v>5</v>
      </c>
      <c r="J63" t="s">
        <v>2049</v>
      </c>
      <c r="K63">
        <v>8</v>
      </c>
      <c r="L63">
        <v>8</v>
      </c>
      <c r="M63">
        <v>1445</v>
      </c>
    </row>
    <row r="64" spans="1:13" x14ac:dyDescent="0.35">
      <c r="A64" t="s">
        <v>524</v>
      </c>
      <c r="B64" s="15">
        <v>44332</v>
      </c>
      <c r="C64">
        <v>10</v>
      </c>
      <c r="D64" t="s">
        <v>65</v>
      </c>
      <c r="E64" t="s">
        <v>38</v>
      </c>
      <c r="F64" t="s">
        <v>14</v>
      </c>
      <c r="G64" t="s">
        <v>2041</v>
      </c>
      <c r="H64">
        <v>289</v>
      </c>
      <c r="I64">
        <v>6</v>
      </c>
      <c r="J64" t="s">
        <v>2049</v>
      </c>
      <c r="K64">
        <v>8</v>
      </c>
      <c r="L64">
        <v>8</v>
      </c>
      <c r="M64">
        <v>1734</v>
      </c>
    </row>
    <row r="65" spans="1:13" x14ac:dyDescent="0.35">
      <c r="A65" t="s">
        <v>530</v>
      </c>
      <c r="B65" s="15">
        <v>44339</v>
      </c>
      <c r="C65">
        <v>7</v>
      </c>
      <c r="D65" t="s">
        <v>40</v>
      </c>
      <c r="E65" t="s">
        <v>38</v>
      </c>
      <c r="F65" t="s">
        <v>14</v>
      </c>
      <c r="G65" t="s">
        <v>2041</v>
      </c>
      <c r="H65">
        <v>289</v>
      </c>
      <c r="I65">
        <v>5</v>
      </c>
      <c r="J65" t="s">
        <v>2049</v>
      </c>
      <c r="K65">
        <v>8</v>
      </c>
      <c r="L65">
        <v>8</v>
      </c>
      <c r="M65">
        <v>1445</v>
      </c>
    </row>
    <row r="66" spans="1:13" x14ac:dyDescent="0.35">
      <c r="A66" t="s">
        <v>534</v>
      </c>
      <c r="B66" s="15">
        <v>44342</v>
      </c>
      <c r="C66">
        <v>9</v>
      </c>
      <c r="D66" t="s">
        <v>37</v>
      </c>
      <c r="E66" t="s">
        <v>38</v>
      </c>
      <c r="F66" t="s">
        <v>14</v>
      </c>
      <c r="G66" t="s">
        <v>2041</v>
      </c>
      <c r="H66">
        <v>289</v>
      </c>
      <c r="I66">
        <v>6</v>
      </c>
      <c r="J66" t="s">
        <v>2049</v>
      </c>
      <c r="K66">
        <v>8</v>
      </c>
      <c r="L66">
        <v>8</v>
      </c>
      <c r="M66">
        <v>1734</v>
      </c>
    </row>
    <row r="67" spans="1:13" x14ac:dyDescent="0.35">
      <c r="A67" t="s">
        <v>591</v>
      </c>
      <c r="B67" s="15">
        <v>44416</v>
      </c>
      <c r="C67">
        <v>8</v>
      </c>
      <c r="D67" t="s">
        <v>73</v>
      </c>
      <c r="E67" t="s">
        <v>38</v>
      </c>
      <c r="F67" t="s">
        <v>14</v>
      </c>
      <c r="G67" t="s">
        <v>2041</v>
      </c>
      <c r="H67">
        <v>289</v>
      </c>
      <c r="I67">
        <v>2</v>
      </c>
      <c r="J67" t="s">
        <v>2049</v>
      </c>
      <c r="K67">
        <v>8</v>
      </c>
      <c r="L67">
        <v>8</v>
      </c>
      <c r="M67">
        <v>578</v>
      </c>
    </row>
    <row r="68" spans="1:13" x14ac:dyDescent="0.35">
      <c r="A68" t="s">
        <v>593</v>
      </c>
      <c r="B68" s="15">
        <v>44417</v>
      </c>
      <c r="C68">
        <v>10</v>
      </c>
      <c r="D68" t="s">
        <v>65</v>
      </c>
      <c r="E68" t="s">
        <v>38</v>
      </c>
      <c r="F68" t="s">
        <v>14</v>
      </c>
      <c r="G68" t="s">
        <v>2041</v>
      </c>
      <c r="H68">
        <v>289</v>
      </c>
      <c r="I68">
        <v>7</v>
      </c>
      <c r="J68" t="s">
        <v>2049</v>
      </c>
      <c r="K68">
        <v>8</v>
      </c>
      <c r="L68">
        <v>8</v>
      </c>
      <c r="M68">
        <v>2023</v>
      </c>
    </row>
    <row r="69" spans="1:13" x14ac:dyDescent="0.35">
      <c r="A69" t="s">
        <v>599</v>
      </c>
      <c r="B69" s="15">
        <v>44426</v>
      </c>
      <c r="C69">
        <v>10</v>
      </c>
      <c r="D69" t="s">
        <v>65</v>
      </c>
      <c r="E69" t="s">
        <v>38</v>
      </c>
      <c r="F69" t="s">
        <v>14</v>
      </c>
      <c r="G69" t="s">
        <v>2041</v>
      </c>
      <c r="H69">
        <v>289</v>
      </c>
      <c r="I69">
        <v>5</v>
      </c>
      <c r="J69" t="s">
        <v>2049</v>
      </c>
      <c r="K69">
        <v>8</v>
      </c>
      <c r="L69">
        <v>8</v>
      </c>
      <c r="M69">
        <v>1445</v>
      </c>
    </row>
    <row r="70" spans="1:13" x14ac:dyDescent="0.35">
      <c r="A70" t="s">
        <v>610</v>
      </c>
      <c r="B70" s="15">
        <v>44448</v>
      </c>
      <c r="C70">
        <v>6</v>
      </c>
      <c r="D70" t="s">
        <v>12</v>
      </c>
      <c r="E70" t="s">
        <v>38</v>
      </c>
      <c r="F70" t="s">
        <v>14</v>
      </c>
      <c r="G70" t="s">
        <v>2041</v>
      </c>
      <c r="H70">
        <v>289</v>
      </c>
      <c r="I70">
        <v>0</v>
      </c>
      <c r="J70" t="s">
        <v>2049</v>
      </c>
      <c r="K70">
        <v>8</v>
      </c>
      <c r="L70">
        <v>8</v>
      </c>
      <c r="M70">
        <v>0</v>
      </c>
    </row>
    <row r="71" spans="1:13" x14ac:dyDescent="0.35">
      <c r="A71" t="s">
        <v>611</v>
      </c>
      <c r="B71" s="15">
        <v>44449</v>
      </c>
      <c r="C71">
        <v>8</v>
      </c>
      <c r="D71" t="s">
        <v>73</v>
      </c>
      <c r="E71" t="s">
        <v>38</v>
      </c>
      <c r="F71" t="s">
        <v>14</v>
      </c>
      <c r="G71" t="s">
        <v>2041</v>
      </c>
      <c r="H71">
        <v>289</v>
      </c>
      <c r="I71">
        <v>0</v>
      </c>
      <c r="J71" t="s">
        <v>2049</v>
      </c>
      <c r="K71">
        <v>8</v>
      </c>
      <c r="L71">
        <v>8</v>
      </c>
      <c r="M71">
        <v>0</v>
      </c>
    </row>
    <row r="72" spans="1:13" x14ac:dyDescent="0.35">
      <c r="A72" t="s">
        <v>615</v>
      </c>
      <c r="B72" s="15">
        <v>44459</v>
      </c>
      <c r="C72">
        <v>7</v>
      </c>
      <c r="D72" t="s">
        <v>40</v>
      </c>
      <c r="E72" t="s">
        <v>38</v>
      </c>
      <c r="F72" t="s">
        <v>14</v>
      </c>
      <c r="G72" t="s">
        <v>2041</v>
      </c>
      <c r="H72">
        <v>289</v>
      </c>
      <c r="I72">
        <v>2</v>
      </c>
      <c r="J72" t="s">
        <v>2049</v>
      </c>
      <c r="K72">
        <v>8</v>
      </c>
      <c r="L72">
        <v>8</v>
      </c>
      <c r="M72">
        <v>578</v>
      </c>
    </row>
    <row r="73" spans="1:13" x14ac:dyDescent="0.35">
      <c r="A73" t="s">
        <v>620</v>
      </c>
      <c r="B73" s="15">
        <v>44461</v>
      </c>
      <c r="C73">
        <v>9</v>
      </c>
      <c r="D73" t="s">
        <v>37</v>
      </c>
      <c r="E73" t="s">
        <v>38</v>
      </c>
      <c r="F73" t="s">
        <v>14</v>
      </c>
      <c r="G73" t="s">
        <v>2041</v>
      </c>
      <c r="H73">
        <v>289</v>
      </c>
      <c r="I73">
        <v>7</v>
      </c>
      <c r="J73" t="s">
        <v>2049</v>
      </c>
      <c r="K73">
        <v>8</v>
      </c>
      <c r="L73">
        <v>8</v>
      </c>
      <c r="M73">
        <v>2023</v>
      </c>
    </row>
    <row r="74" spans="1:13" x14ac:dyDescent="0.35">
      <c r="A74" t="s">
        <v>630</v>
      </c>
      <c r="B74" s="15">
        <v>44479</v>
      </c>
      <c r="C74">
        <v>6</v>
      </c>
      <c r="D74" t="s">
        <v>12</v>
      </c>
      <c r="E74" t="s">
        <v>38</v>
      </c>
      <c r="F74" t="s">
        <v>14</v>
      </c>
      <c r="G74" t="s">
        <v>2041</v>
      </c>
      <c r="H74">
        <v>289</v>
      </c>
      <c r="I74">
        <v>3</v>
      </c>
      <c r="J74" t="s">
        <v>2049</v>
      </c>
      <c r="K74">
        <v>8</v>
      </c>
      <c r="L74">
        <v>8</v>
      </c>
      <c r="M74">
        <v>867</v>
      </c>
    </row>
    <row r="75" spans="1:13" x14ac:dyDescent="0.35">
      <c r="A75" t="s">
        <v>647</v>
      </c>
      <c r="B75" s="15">
        <v>44519</v>
      </c>
      <c r="C75">
        <v>6</v>
      </c>
      <c r="D75" t="s">
        <v>12</v>
      </c>
      <c r="E75" t="s">
        <v>38</v>
      </c>
      <c r="F75" t="s">
        <v>14</v>
      </c>
      <c r="G75" t="s">
        <v>2041</v>
      </c>
      <c r="H75">
        <v>289</v>
      </c>
      <c r="I75">
        <v>5</v>
      </c>
      <c r="J75" t="s">
        <v>2049</v>
      </c>
      <c r="K75">
        <v>8</v>
      </c>
      <c r="L75">
        <v>8</v>
      </c>
      <c r="M75">
        <v>1445</v>
      </c>
    </row>
    <row r="76" spans="1:13" x14ac:dyDescent="0.35">
      <c r="A76" t="s">
        <v>659</v>
      </c>
      <c r="B76" s="15">
        <v>44537</v>
      </c>
      <c r="C76">
        <v>9</v>
      </c>
      <c r="D76" t="s">
        <v>37</v>
      </c>
      <c r="E76" t="s">
        <v>38</v>
      </c>
      <c r="F76" t="s">
        <v>14</v>
      </c>
      <c r="G76" t="s">
        <v>2041</v>
      </c>
      <c r="H76">
        <v>289</v>
      </c>
      <c r="I76">
        <v>7</v>
      </c>
      <c r="J76" t="s">
        <v>2049</v>
      </c>
      <c r="K76">
        <v>8</v>
      </c>
      <c r="L76">
        <v>8</v>
      </c>
      <c r="M76">
        <v>2023</v>
      </c>
    </row>
    <row r="77" spans="1:13" x14ac:dyDescent="0.35">
      <c r="A77" t="s">
        <v>668</v>
      </c>
      <c r="B77" s="15">
        <v>44545</v>
      </c>
      <c r="C77">
        <v>8</v>
      </c>
      <c r="D77" t="s">
        <v>73</v>
      </c>
      <c r="E77" t="s">
        <v>38</v>
      </c>
      <c r="F77" t="s">
        <v>14</v>
      </c>
      <c r="G77" t="s">
        <v>2041</v>
      </c>
      <c r="H77">
        <v>289</v>
      </c>
      <c r="I77">
        <v>2</v>
      </c>
      <c r="J77" t="s">
        <v>2049</v>
      </c>
      <c r="K77">
        <v>8</v>
      </c>
      <c r="L77">
        <v>8</v>
      </c>
      <c r="M77">
        <v>578</v>
      </c>
    </row>
    <row r="78" spans="1:13" x14ac:dyDescent="0.35">
      <c r="A78" t="s">
        <v>671</v>
      </c>
      <c r="B78" s="15">
        <v>44550</v>
      </c>
      <c r="C78">
        <v>9</v>
      </c>
      <c r="D78" t="s">
        <v>37</v>
      </c>
      <c r="E78" t="s">
        <v>38</v>
      </c>
      <c r="F78" t="s">
        <v>14</v>
      </c>
      <c r="G78" t="s">
        <v>2041</v>
      </c>
      <c r="H78">
        <v>289</v>
      </c>
      <c r="I78">
        <v>5</v>
      </c>
      <c r="J78" t="s">
        <v>2049</v>
      </c>
      <c r="K78">
        <v>8</v>
      </c>
      <c r="L78">
        <v>8</v>
      </c>
      <c r="M78">
        <v>1445</v>
      </c>
    </row>
    <row r="79" spans="1:13" x14ac:dyDescent="0.35">
      <c r="A79" t="s">
        <v>684</v>
      </c>
      <c r="B79" s="15">
        <v>44578</v>
      </c>
      <c r="C79">
        <v>7</v>
      </c>
      <c r="D79" t="s">
        <v>40</v>
      </c>
      <c r="E79" t="s">
        <v>38</v>
      </c>
      <c r="F79" t="s">
        <v>14</v>
      </c>
      <c r="G79" t="s">
        <v>2041</v>
      </c>
      <c r="H79">
        <v>289</v>
      </c>
      <c r="I79">
        <v>5</v>
      </c>
      <c r="J79" t="s">
        <v>2049</v>
      </c>
      <c r="K79">
        <v>8</v>
      </c>
      <c r="L79">
        <v>8</v>
      </c>
      <c r="M79">
        <v>1445</v>
      </c>
    </row>
    <row r="80" spans="1:13" x14ac:dyDescent="0.35">
      <c r="A80" t="s">
        <v>687</v>
      </c>
      <c r="B80" s="15">
        <v>44583</v>
      </c>
      <c r="C80">
        <v>7</v>
      </c>
      <c r="D80" t="s">
        <v>40</v>
      </c>
      <c r="E80" t="s">
        <v>38</v>
      </c>
      <c r="F80" t="s">
        <v>14</v>
      </c>
      <c r="G80" t="s">
        <v>2041</v>
      </c>
      <c r="H80">
        <v>289</v>
      </c>
      <c r="I80">
        <v>7</v>
      </c>
      <c r="J80" t="s">
        <v>2049</v>
      </c>
      <c r="K80">
        <v>8</v>
      </c>
      <c r="L80">
        <v>8</v>
      </c>
      <c r="M80">
        <v>2023</v>
      </c>
    </row>
    <row r="81" spans="1:13" x14ac:dyDescent="0.35">
      <c r="A81" t="s">
        <v>691</v>
      </c>
      <c r="B81" s="15">
        <v>44594</v>
      </c>
      <c r="C81">
        <v>8</v>
      </c>
      <c r="D81" t="s">
        <v>73</v>
      </c>
      <c r="E81" t="s">
        <v>38</v>
      </c>
      <c r="F81" t="s">
        <v>14</v>
      </c>
      <c r="G81" t="s">
        <v>2041</v>
      </c>
      <c r="H81">
        <v>289</v>
      </c>
      <c r="I81">
        <v>3</v>
      </c>
      <c r="J81" t="s">
        <v>2049</v>
      </c>
      <c r="K81">
        <v>8</v>
      </c>
      <c r="L81">
        <v>8</v>
      </c>
      <c r="M81">
        <v>867</v>
      </c>
    </row>
    <row r="82" spans="1:13" x14ac:dyDescent="0.35">
      <c r="A82" t="s">
        <v>696</v>
      </c>
      <c r="B82" s="15">
        <v>44598</v>
      </c>
      <c r="C82">
        <v>9</v>
      </c>
      <c r="D82" t="s">
        <v>37</v>
      </c>
      <c r="E82" t="s">
        <v>38</v>
      </c>
      <c r="F82" t="s">
        <v>14</v>
      </c>
      <c r="G82" t="s">
        <v>2041</v>
      </c>
      <c r="H82">
        <v>289</v>
      </c>
      <c r="I82">
        <v>4</v>
      </c>
      <c r="J82" t="s">
        <v>2049</v>
      </c>
      <c r="K82">
        <v>8</v>
      </c>
      <c r="L82">
        <v>8</v>
      </c>
      <c r="M82">
        <v>1156</v>
      </c>
    </row>
    <row r="83" spans="1:13" x14ac:dyDescent="0.35">
      <c r="A83" t="s">
        <v>744</v>
      </c>
      <c r="B83" s="15">
        <v>44681</v>
      </c>
      <c r="C83">
        <v>9</v>
      </c>
      <c r="D83" t="s">
        <v>37</v>
      </c>
      <c r="E83" t="s">
        <v>38</v>
      </c>
      <c r="F83" t="s">
        <v>14</v>
      </c>
      <c r="G83" t="s">
        <v>2041</v>
      </c>
      <c r="H83">
        <v>289</v>
      </c>
      <c r="I83">
        <v>6</v>
      </c>
      <c r="J83" t="s">
        <v>2049</v>
      </c>
      <c r="K83">
        <v>8</v>
      </c>
      <c r="L83">
        <v>8</v>
      </c>
      <c r="M83">
        <v>1734</v>
      </c>
    </row>
    <row r="84" spans="1:13" x14ac:dyDescent="0.35">
      <c r="A84" t="s">
        <v>756</v>
      </c>
      <c r="B84" s="15">
        <v>44701</v>
      </c>
      <c r="C84">
        <v>7</v>
      </c>
      <c r="D84" t="s">
        <v>40</v>
      </c>
      <c r="E84" t="s">
        <v>38</v>
      </c>
      <c r="F84" t="s">
        <v>14</v>
      </c>
      <c r="G84" t="s">
        <v>2041</v>
      </c>
      <c r="H84">
        <v>289</v>
      </c>
      <c r="I84">
        <v>8</v>
      </c>
      <c r="J84" t="s">
        <v>2049</v>
      </c>
      <c r="K84">
        <v>8</v>
      </c>
      <c r="L84">
        <v>8</v>
      </c>
      <c r="M84">
        <v>2312</v>
      </c>
    </row>
    <row r="85" spans="1:13" x14ac:dyDescent="0.35">
      <c r="A85" t="s">
        <v>758</v>
      </c>
      <c r="B85" s="15">
        <v>44703</v>
      </c>
      <c r="C85">
        <v>10</v>
      </c>
      <c r="D85" t="s">
        <v>65</v>
      </c>
      <c r="E85" t="s">
        <v>38</v>
      </c>
      <c r="F85" t="s">
        <v>14</v>
      </c>
      <c r="G85" t="s">
        <v>2041</v>
      </c>
      <c r="H85">
        <v>289</v>
      </c>
      <c r="I85">
        <v>7</v>
      </c>
      <c r="J85" t="s">
        <v>2049</v>
      </c>
      <c r="K85">
        <v>8</v>
      </c>
      <c r="L85">
        <v>8</v>
      </c>
      <c r="M85">
        <v>2023</v>
      </c>
    </row>
    <row r="86" spans="1:13" x14ac:dyDescent="0.35">
      <c r="A86" t="s">
        <v>784</v>
      </c>
      <c r="B86" s="15">
        <v>44767</v>
      </c>
      <c r="C86">
        <v>6</v>
      </c>
      <c r="D86" t="s">
        <v>12</v>
      </c>
      <c r="E86" t="s">
        <v>38</v>
      </c>
      <c r="F86" t="s">
        <v>14</v>
      </c>
      <c r="G86" t="s">
        <v>2041</v>
      </c>
      <c r="H86">
        <v>289</v>
      </c>
      <c r="I86">
        <v>7</v>
      </c>
      <c r="J86" t="s">
        <v>2049</v>
      </c>
      <c r="K86">
        <v>8</v>
      </c>
      <c r="L86">
        <v>8</v>
      </c>
      <c r="M86">
        <v>2023</v>
      </c>
    </row>
    <row r="87" spans="1:13" x14ac:dyDescent="0.35">
      <c r="A87" t="s">
        <v>800</v>
      </c>
      <c r="B87" s="15">
        <v>44803</v>
      </c>
      <c r="C87">
        <v>10</v>
      </c>
      <c r="D87" t="s">
        <v>65</v>
      </c>
      <c r="E87" t="s">
        <v>38</v>
      </c>
      <c r="F87" t="s">
        <v>14</v>
      </c>
      <c r="G87" t="s">
        <v>2041</v>
      </c>
      <c r="H87">
        <v>289</v>
      </c>
      <c r="I87">
        <v>3</v>
      </c>
      <c r="J87" t="s">
        <v>2049</v>
      </c>
      <c r="K87">
        <v>8</v>
      </c>
      <c r="L87">
        <v>8</v>
      </c>
      <c r="M87">
        <v>867</v>
      </c>
    </row>
    <row r="88" spans="1:13" x14ac:dyDescent="0.35">
      <c r="A88" t="s">
        <v>803</v>
      </c>
      <c r="B88" s="15">
        <v>44810</v>
      </c>
      <c r="C88">
        <v>9</v>
      </c>
      <c r="D88" t="s">
        <v>37</v>
      </c>
      <c r="E88" t="s">
        <v>38</v>
      </c>
      <c r="F88" t="s">
        <v>14</v>
      </c>
      <c r="G88" t="s">
        <v>2041</v>
      </c>
      <c r="H88">
        <v>289</v>
      </c>
      <c r="I88">
        <v>2</v>
      </c>
      <c r="J88" t="s">
        <v>2049</v>
      </c>
      <c r="K88">
        <v>8</v>
      </c>
      <c r="L88">
        <v>8</v>
      </c>
      <c r="M88">
        <v>578</v>
      </c>
    </row>
    <row r="89" spans="1:13" x14ac:dyDescent="0.35">
      <c r="A89" t="s">
        <v>806</v>
      </c>
      <c r="B89" s="15">
        <v>44823</v>
      </c>
      <c r="C89">
        <v>6</v>
      </c>
      <c r="D89" t="s">
        <v>12</v>
      </c>
      <c r="E89" t="s">
        <v>38</v>
      </c>
      <c r="F89" t="s">
        <v>14</v>
      </c>
      <c r="G89" t="s">
        <v>2041</v>
      </c>
      <c r="H89">
        <v>289</v>
      </c>
      <c r="I89">
        <v>7</v>
      </c>
      <c r="J89" t="s">
        <v>2049</v>
      </c>
      <c r="K89">
        <v>8</v>
      </c>
      <c r="L89">
        <v>8</v>
      </c>
      <c r="M89">
        <v>2023</v>
      </c>
    </row>
    <row r="90" spans="1:13" x14ac:dyDescent="0.35">
      <c r="A90" t="s">
        <v>817</v>
      </c>
      <c r="B90" s="15">
        <v>44835</v>
      </c>
      <c r="C90">
        <v>8</v>
      </c>
      <c r="D90" t="s">
        <v>73</v>
      </c>
      <c r="E90" t="s">
        <v>38</v>
      </c>
      <c r="F90" t="s">
        <v>14</v>
      </c>
      <c r="G90" t="s">
        <v>2041</v>
      </c>
      <c r="H90">
        <v>289</v>
      </c>
      <c r="I90">
        <v>5</v>
      </c>
      <c r="J90" t="s">
        <v>2049</v>
      </c>
      <c r="K90">
        <v>8</v>
      </c>
      <c r="L90">
        <v>8</v>
      </c>
      <c r="M90">
        <v>1445</v>
      </c>
    </row>
    <row r="91" spans="1:13" x14ac:dyDescent="0.35">
      <c r="A91" t="s">
        <v>819</v>
      </c>
      <c r="B91" s="15">
        <v>44838</v>
      </c>
      <c r="C91">
        <v>9</v>
      </c>
      <c r="D91" t="s">
        <v>37</v>
      </c>
      <c r="E91" t="s">
        <v>38</v>
      </c>
      <c r="F91" t="s">
        <v>14</v>
      </c>
      <c r="G91" t="s">
        <v>2041</v>
      </c>
      <c r="H91">
        <v>289</v>
      </c>
      <c r="I91">
        <v>8</v>
      </c>
      <c r="J91" t="s">
        <v>2049</v>
      </c>
      <c r="K91">
        <v>8</v>
      </c>
      <c r="L91">
        <v>8</v>
      </c>
      <c r="M91">
        <v>2312</v>
      </c>
    </row>
    <row r="92" spans="1:13" x14ac:dyDescent="0.35">
      <c r="A92" t="s">
        <v>824</v>
      </c>
      <c r="B92" s="15">
        <v>44847</v>
      </c>
      <c r="C92">
        <v>9</v>
      </c>
      <c r="D92" t="s">
        <v>37</v>
      </c>
      <c r="E92" t="s">
        <v>38</v>
      </c>
      <c r="F92" t="s">
        <v>14</v>
      </c>
      <c r="G92" t="s">
        <v>2041</v>
      </c>
      <c r="H92">
        <v>289</v>
      </c>
      <c r="I92">
        <v>0</v>
      </c>
      <c r="J92" t="s">
        <v>2049</v>
      </c>
      <c r="K92">
        <v>8</v>
      </c>
      <c r="L92">
        <v>8</v>
      </c>
      <c r="M92">
        <v>0</v>
      </c>
    </row>
    <row r="93" spans="1:13" x14ac:dyDescent="0.35">
      <c r="A93" t="s">
        <v>831</v>
      </c>
      <c r="B93" s="15">
        <v>44201</v>
      </c>
      <c r="C93">
        <v>9</v>
      </c>
      <c r="D93" t="s">
        <v>37</v>
      </c>
      <c r="E93" t="s">
        <v>38</v>
      </c>
      <c r="F93" t="s">
        <v>14</v>
      </c>
      <c r="G93" t="s">
        <v>2042</v>
      </c>
      <c r="H93">
        <v>199</v>
      </c>
      <c r="I93">
        <v>6</v>
      </c>
      <c r="J93" t="s">
        <v>2049</v>
      </c>
      <c r="K93">
        <v>8</v>
      </c>
      <c r="L93">
        <v>8</v>
      </c>
      <c r="M93">
        <v>1194</v>
      </c>
    </row>
    <row r="94" spans="1:13" x14ac:dyDescent="0.35">
      <c r="A94" t="s">
        <v>832</v>
      </c>
      <c r="B94" s="15">
        <v>44201</v>
      </c>
      <c r="C94">
        <v>6</v>
      </c>
      <c r="D94" t="s">
        <v>12</v>
      </c>
      <c r="E94" t="s">
        <v>38</v>
      </c>
      <c r="F94" t="s">
        <v>14</v>
      </c>
      <c r="G94" t="s">
        <v>2042</v>
      </c>
      <c r="H94">
        <v>199</v>
      </c>
      <c r="I94">
        <v>2</v>
      </c>
      <c r="J94" t="s">
        <v>2049</v>
      </c>
      <c r="K94">
        <v>8</v>
      </c>
      <c r="L94">
        <v>8</v>
      </c>
      <c r="M94">
        <v>398</v>
      </c>
    </row>
    <row r="95" spans="1:13" x14ac:dyDescent="0.35">
      <c r="A95" t="s">
        <v>843</v>
      </c>
      <c r="B95" s="15">
        <v>44223</v>
      </c>
      <c r="C95">
        <v>8</v>
      </c>
      <c r="D95" t="s">
        <v>73</v>
      </c>
      <c r="E95" t="s">
        <v>38</v>
      </c>
      <c r="F95" t="s">
        <v>14</v>
      </c>
      <c r="G95" t="s">
        <v>2042</v>
      </c>
      <c r="H95">
        <v>199</v>
      </c>
      <c r="I95">
        <v>5</v>
      </c>
      <c r="J95" t="s">
        <v>2049</v>
      </c>
      <c r="K95">
        <v>8</v>
      </c>
      <c r="L95">
        <v>8</v>
      </c>
      <c r="M95">
        <v>995</v>
      </c>
    </row>
    <row r="96" spans="1:13" x14ac:dyDescent="0.35">
      <c r="A96" t="s">
        <v>844</v>
      </c>
      <c r="B96" s="15">
        <v>44225</v>
      </c>
      <c r="C96">
        <v>8</v>
      </c>
      <c r="D96" t="s">
        <v>73</v>
      </c>
      <c r="E96" t="s">
        <v>38</v>
      </c>
      <c r="F96" t="s">
        <v>14</v>
      </c>
      <c r="G96" t="s">
        <v>2042</v>
      </c>
      <c r="H96">
        <v>199</v>
      </c>
      <c r="I96">
        <v>2</v>
      </c>
      <c r="J96" t="s">
        <v>2049</v>
      </c>
      <c r="K96">
        <v>8</v>
      </c>
      <c r="L96">
        <v>8</v>
      </c>
      <c r="M96">
        <v>398</v>
      </c>
    </row>
    <row r="97" spans="1:13" x14ac:dyDescent="0.35">
      <c r="A97" t="s">
        <v>851</v>
      </c>
      <c r="B97" s="15">
        <v>44237</v>
      </c>
      <c r="C97">
        <v>6</v>
      </c>
      <c r="D97" t="s">
        <v>12</v>
      </c>
      <c r="E97" t="s">
        <v>38</v>
      </c>
      <c r="F97" t="s">
        <v>14</v>
      </c>
      <c r="G97" t="s">
        <v>2042</v>
      </c>
      <c r="H97">
        <v>199</v>
      </c>
      <c r="I97">
        <v>8</v>
      </c>
      <c r="J97" t="s">
        <v>2049</v>
      </c>
      <c r="K97">
        <v>8</v>
      </c>
      <c r="L97">
        <v>8</v>
      </c>
      <c r="M97">
        <v>1592</v>
      </c>
    </row>
    <row r="98" spans="1:13" x14ac:dyDescent="0.35">
      <c r="A98" t="s">
        <v>854</v>
      </c>
      <c r="B98" s="15">
        <v>44240</v>
      </c>
      <c r="C98">
        <v>6</v>
      </c>
      <c r="D98" t="s">
        <v>12</v>
      </c>
      <c r="E98" t="s">
        <v>38</v>
      </c>
      <c r="F98" t="s">
        <v>14</v>
      </c>
      <c r="G98" t="s">
        <v>2042</v>
      </c>
      <c r="H98">
        <v>199</v>
      </c>
      <c r="I98">
        <v>6</v>
      </c>
      <c r="J98" t="s">
        <v>2049</v>
      </c>
      <c r="K98">
        <v>8</v>
      </c>
      <c r="L98">
        <v>8</v>
      </c>
      <c r="M98">
        <v>1194</v>
      </c>
    </row>
    <row r="99" spans="1:13" x14ac:dyDescent="0.35">
      <c r="A99" t="s">
        <v>863</v>
      </c>
      <c r="B99" s="15">
        <v>44249</v>
      </c>
      <c r="C99">
        <v>10</v>
      </c>
      <c r="D99" t="s">
        <v>65</v>
      </c>
      <c r="E99" t="s">
        <v>38</v>
      </c>
      <c r="F99" t="s">
        <v>14</v>
      </c>
      <c r="G99" t="s">
        <v>2042</v>
      </c>
      <c r="H99">
        <v>199</v>
      </c>
      <c r="I99">
        <v>2</v>
      </c>
      <c r="J99" t="s">
        <v>2049</v>
      </c>
      <c r="K99">
        <v>8</v>
      </c>
      <c r="L99">
        <v>8</v>
      </c>
      <c r="M99">
        <v>398</v>
      </c>
    </row>
    <row r="100" spans="1:13" x14ac:dyDescent="0.35">
      <c r="A100" t="s">
        <v>868</v>
      </c>
      <c r="B100" s="15">
        <v>44260</v>
      </c>
      <c r="C100">
        <v>9</v>
      </c>
      <c r="D100" t="s">
        <v>37</v>
      </c>
      <c r="E100" t="s">
        <v>38</v>
      </c>
      <c r="F100" t="s">
        <v>14</v>
      </c>
      <c r="G100" t="s">
        <v>2042</v>
      </c>
      <c r="H100">
        <v>199</v>
      </c>
      <c r="I100">
        <v>0</v>
      </c>
      <c r="J100" t="s">
        <v>2049</v>
      </c>
      <c r="K100">
        <v>8</v>
      </c>
      <c r="L100">
        <v>8</v>
      </c>
      <c r="M100">
        <v>0</v>
      </c>
    </row>
    <row r="101" spans="1:13" x14ac:dyDescent="0.35">
      <c r="A101" t="s">
        <v>872</v>
      </c>
      <c r="B101" s="15">
        <v>44263</v>
      </c>
      <c r="C101">
        <v>6</v>
      </c>
      <c r="D101" t="s">
        <v>12</v>
      </c>
      <c r="E101" t="s">
        <v>38</v>
      </c>
      <c r="F101" t="s">
        <v>14</v>
      </c>
      <c r="G101" t="s">
        <v>2042</v>
      </c>
      <c r="H101">
        <v>199</v>
      </c>
      <c r="I101">
        <v>9</v>
      </c>
      <c r="J101" t="s">
        <v>2049</v>
      </c>
      <c r="K101">
        <v>8</v>
      </c>
      <c r="L101">
        <v>8</v>
      </c>
      <c r="M101">
        <v>1791</v>
      </c>
    </row>
    <row r="102" spans="1:13" x14ac:dyDescent="0.35">
      <c r="A102" t="s">
        <v>878</v>
      </c>
      <c r="B102" s="15">
        <v>44271</v>
      </c>
      <c r="C102">
        <v>7</v>
      </c>
      <c r="D102" t="s">
        <v>40</v>
      </c>
      <c r="E102" t="s">
        <v>38</v>
      </c>
      <c r="F102" t="s">
        <v>14</v>
      </c>
      <c r="G102" t="s">
        <v>2042</v>
      </c>
      <c r="H102">
        <v>199</v>
      </c>
      <c r="I102">
        <v>3</v>
      </c>
      <c r="J102" t="s">
        <v>2049</v>
      </c>
      <c r="K102">
        <v>8</v>
      </c>
      <c r="L102">
        <v>8</v>
      </c>
      <c r="M102">
        <v>597</v>
      </c>
    </row>
    <row r="103" spans="1:13" x14ac:dyDescent="0.35">
      <c r="A103" t="s">
        <v>890</v>
      </c>
      <c r="B103" s="15">
        <v>44280</v>
      </c>
      <c r="C103">
        <v>7</v>
      </c>
      <c r="D103" t="s">
        <v>40</v>
      </c>
      <c r="E103" t="s">
        <v>38</v>
      </c>
      <c r="F103" t="s">
        <v>14</v>
      </c>
      <c r="G103" t="s">
        <v>2042</v>
      </c>
      <c r="H103">
        <v>199</v>
      </c>
      <c r="I103">
        <v>3</v>
      </c>
      <c r="J103" t="s">
        <v>2049</v>
      </c>
      <c r="K103">
        <v>8</v>
      </c>
      <c r="L103">
        <v>8</v>
      </c>
      <c r="M103">
        <v>597</v>
      </c>
    </row>
    <row r="104" spans="1:13" x14ac:dyDescent="0.35">
      <c r="A104" t="s">
        <v>897</v>
      </c>
      <c r="B104" s="15">
        <v>44293</v>
      </c>
      <c r="C104">
        <v>7</v>
      </c>
      <c r="D104" t="s">
        <v>40</v>
      </c>
      <c r="E104" t="s">
        <v>38</v>
      </c>
      <c r="F104" t="s">
        <v>14</v>
      </c>
      <c r="G104" t="s">
        <v>2042</v>
      </c>
      <c r="H104">
        <v>199</v>
      </c>
      <c r="I104">
        <v>9</v>
      </c>
      <c r="J104" t="s">
        <v>2049</v>
      </c>
      <c r="K104">
        <v>8</v>
      </c>
      <c r="L104">
        <v>8</v>
      </c>
      <c r="M104">
        <v>1791</v>
      </c>
    </row>
    <row r="105" spans="1:13" x14ac:dyDescent="0.35">
      <c r="A105" t="s">
        <v>904</v>
      </c>
      <c r="B105" s="15">
        <v>44300</v>
      </c>
      <c r="C105">
        <v>8</v>
      </c>
      <c r="D105" t="s">
        <v>73</v>
      </c>
      <c r="E105" t="s">
        <v>38</v>
      </c>
      <c r="F105" t="s">
        <v>14</v>
      </c>
      <c r="G105" t="s">
        <v>2042</v>
      </c>
      <c r="H105">
        <v>199</v>
      </c>
      <c r="I105">
        <v>2</v>
      </c>
      <c r="J105" t="s">
        <v>2049</v>
      </c>
      <c r="K105">
        <v>8</v>
      </c>
      <c r="L105">
        <v>8</v>
      </c>
      <c r="M105">
        <v>398</v>
      </c>
    </row>
    <row r="106" spans="1:13" x14ac:dyDescent="0.35">
      <c r="A106" t="s">
        <v>906</v>
      </c>
      <c r="B106" s="15">
        <v>44305</v>
      </c>
      <c r="C106">
        <v>9</v>
      </c>
      <c r="D106" t="s">
        <v>37</v>
      </c>
      <c r="E106" t="s">
        <v>38</v>
      </c>
      <c r="F106" t="s">
        <v>14</v>
      </c>
      <c r="G106" t="s">
        <v>2042</v>
      </c>
      <c r="H106">
        <v>199</v>
      </c>
      <c r="I106">
        <v>6</v>
      </c>
      <c r="J106" t="s">
        <v>2049</v>
      </c>
      <c r="K106">
        <v>8</v>
      </c>
      <c r="L106">
        <v>8</v>
      </c>
      <c r="M106">
        <v>1194</v>
      </c>
    </row>
    <row r="107" spans="1:13" x14ac:dyDescent="0.35">
      <c r="A107" t="s">
        <v>934</v>
      </c>
      <c r="B107" s="15">
        <v>44344</v>
      </c>
      <c r="C107">
        <v>9</v>
      </c>
      <c r="D107" t="s">
        <v>37</v>
      </c>
      <c r="E107" t="s">
        <v>38</v>
      </c>
      <c r="F107" t="s">
        <v>14</v>
      </c>
      <c r="G107" t="s">
        <v>2042</v>
      </c>
      <c r="H107">
        <v>199</v>
      </c>
      <c r="I107">
        <v>6</v>
      </c>
      <c r="J107" t="s">
        <v>2049</v>
      </c>
      <c r="K107">
        <v>8</v>
      </c>
      <c r="L107">
        <v>8</v>
      </c>
      <c r="M107">
        <v>1194</v>
      </c>
    </row>
    <row r="108" spans="1:13" x14ac:dyDescent="0.35">
      <c r="A108" t="s">
        <v>936</v>
      </c>
      <c r="B108" s="15">
        <v>44349</v>
      </c>
      <c r="C108">
        <v>9</v>
      </c>
      <c r="D108" t="s">
        <v>37</v>
      </c>
      <c r="E108" t="s">
        <v>38</v>
      </c>
      <c r="F108" t="s">
        <v>14</v>
      </c>
      <c r="G108" t="s">
        <v>2042</v>
      </c>
      <c r="H108">
        <v>199</v>
      </c>
      <c r="I108">
        <v>7</v>
      </c>
      <c r="J108" t="s">
        <v>2049</v>
      </c>
      <c r="K108">
        <v>8</v>
      </c>
      <c r="L108">
        <v>8</v>
      </c>
      <c r="M108">
        <v>1393</v>
      </c>
    </row>
    <row r="109" spans="1:13" x14ac:dyDescent="0.35">
      <c r="A109" t="s">
        <v>940</v>
      </c>
      <c r="B109" s="15">
        <v>44351</v>
      </c>
      <c r="C109">
        <v>8</v>
      </c>
      <c r="D109" t="s">
        <v>73</v>
      </c>
      <c r="E109" t="s">
        <v>38</v>
      </c>
      <c r="F109" t="s">
        <v>14</v>
      </c>
      <c r="G109" t="s">
        <v>2042</v>
      </c>
      <c r="H109">
        <v>199</v>
      </c>
      <c r="I109">
        <v>3</v>
      </c>
      <c r="J109" t="s">
        <v>2049</v>
      </c>
      <c r="K109">
        <v>8</v>
      </c>
      <c r="L109">
        <v>8</v>
      </c>
      <c r="M109">
        <v>597</v>
      </c>
    </row>
    <row r="110" spans="1:13" x14ac:dyDescent="0.35">
      <c r="A110" t="s">
        <v>950</v>
      </c>
      <c r="B110" s="15">
        <v>44359</v>
      </c>
      <c r="C110">
        <v>6</v>
      </c>
      <c r="D110" t="s">
        <v>12</v>
      </c>
      <c r="E110" t="s">
        <v>38</v>
      </c>
      <c r="F110" t="s">
        <v>14</v>
      </c>
      <c r="G110" t="s">
        <v>2042</v>
      </c>
      <c r="H110">
        <v>199</v>
      </c>
      <c r="I110">
        <v>9</v>
      </c>
      <c r="J110" t="s">
        <v>2049</v>
      </c>
      <c r="K110">
        <v>8</v>
      </c>
      <c r="L110">
        <v>8</v>
      </c>
      <c r="M110">
        <v>1791</v>
      </c>
    </row>
    <row r="111" spans="1:13" x14ac:dyDescent="0.35">
      <c r="A111" t="s">
        <v>961</v>
      </c>
      <c r="B111" s="15">
        <v>44393</v>
      </c>
      <c r="C111">
        <v>8</v>
      </c>
      <c r="D111" t="s">
        <v>73</v>
      </c>
      <c r="E111" t="s">
        <v>38</v>
      </c>
      <c r="F111" t="s">
        <v>14</v>
      </c>
      <c r="G111" t="s">
        <v>2042</v>
      </c>
      <c r="H111">
        <v>199</v>
      </c>
      <c r="I111">
        <v>1</v>
      </c>
      <c r="J111" t="s">
        <v>2049</v>
      </c>
      <c r="K111">
        <v>8</v>
      </c>
      <c r="L111">
        <v>8</v>
      </c>
      <c r="M111">
        <v>199</v>
      </c>
    </row>
    <row r="112" spans="1:13" x14ac:dyDescent="0.35">
      <c r="A112" t="s">
        <v>975</v>
      </c>
      <c r="B112" s="15">
        <v>44425</v>
      </c>
      <c r="C112">
        <v>6</v>
      </c>
      <c r="D112" t="s">
        <v>12</v>
      </c>
      <c r="E112" t="s">
        <v>38</v>
      </c>
      <c r="F112" t="s">
        <v>14</v>
      </c>
      <c r="G112" t="s">
        <v>2042</v>
      </c>
      <c r="H112">
        <v>199</v>
      </c>
      <c r="I112">
        <v>3</v>
      </c>
      <c r="J112" t="s">
        <v>2049</v>
      </c>
      <c r="K112">
        <v>8</v>
      </c>
      <c r="L112">
        <v>8</v>
      </c>
      <c r="M112">
        <v>597</v>
      </c>
    </row>
    <row r="113" spans="1:13" x14ac:dyDescent="0.35">
      <c r="A113" t="s">
        <v>976</v>
      </c>
      <c r="B113" s="15">
        <v>44426</v>
      </c>
      <c r="C113">
        <v>8</v>
      </c>
      <c r="D113" t="s">
        <v>73</v>
      </c>
      <c r="E113" t="s">
        <v>38</v>
      </c>
      <c r="F113" t="s">
        <v>14</v>
      </c>
      <c r="G113" t="s">
        <v>2042</v>
      </c>
      <c r="H113">
        <v>199</v>
      </c>
      <c r="I113">
        <v>7</v>
      </c>
      <c r="J113" t="s">
        <v>2049</v>
      </c>
      <c r="K113">
        <v>8</v>
      </c>
      <c r="L113">
        <v>8</v>
      </c>
      <c r="M113">
        <v>1393</v>
      </c>
    </row>
    <row r="114" spans="1:13" x14ac:dyDescent="0.35">
      <c r="A114" t="s">
        <v>993</v>
      </c>
      <c r="B114" s="15">
        <v>44461</v>
      </c>
      <c r="C114">
        <v>7</v>
      </c>
      <c r="D114" t="s">
        <v>40</v>
      </c>
      <c r="E114" t="s">
        <v>38</v>
      </c>
      <c r="F114" t="s">
        <v>14</v>
      </c>
      <c r="G114" t="s">
        <v>2042</v>
      </c>
      <c r="H114">
        <v>199</v>
      </c>
      <c r="I114">
        <v>5</v>
      </c>
      <c r="J114" t="s">
        <v>2049</v>
      </c>
      <c r="K114">
        <v>8</v>
      </c>
      <c r="L114">
        <v>8</v>
      </c>
      <c r="M114">
        <v>995</v>
      </c>
    </row>
    <row r="115" spans="1:13" x14ac:dyDescent="0.35">
      <c r="A115" t="s">
        <v>999</v>
      </c>
      <c r="B115" s="15">
        <v>44469</v>
      </c>
      <c r="C115">
        <v>6</v>
      </c>
      <c r="D115" t="s">
        <v>12</v>
      </c>
      <c r="E115" t="s">
        <v>38</v>
      </c>
      <c r="F115" t="s">
        <v>14</v>
      </c>
      <c r="G115" t="s">
        <v>2042</v>
      </c>
      <c r="H115">
        <v>199</v>
      </c>
      <c r="I115">
        <v>7</v>
      </c>
      <c r="J115" t="s">
        <v>2049</v>
      </c>
      <c r="K115">
        <v>8</v>
      </c>
      <c r="L115">
        <v>8</v>
      </c>
      <c r="M115">
        <v>1393</v>
      </c>
    </row>
    <row r="116" spans="1:13" x14ac:dyDescent="0.35">
      <c r="A116" t="s">
        <v>1004</v>
      </c>
      <c r="B116" s="15">
        <v>44475</v>
      </c>
      <c r="C116">
        <v>9</v>
      </c>
      <c r="D116" t="s">
        <v>37</v>
      </c>
      <c r="E116" t="s">
        <v>38</v>
      </c>
      <c r="F116" t="s">
        <v>14</v>
      </c>
      <c r="G116" t="s">
        <v>2042</v>
      </c>
      <c r="H116">
        <v>199</v>
      </c>
      <c r="I116">
        <v>2</v>
      </c>
      <c r="J116" t="s">
        <v>2049</v>
      </c>
      <c r="K116">
        <v>8</v>
      </c>
      <c r="L116">
        <v>8</v>
      </c>
      <c r="M116">
        <v>398</v>
      </c>
    </row>
    <row r="117" spans="1:13" x14ac:dyDescent="0.35">
      <c r="A117" t="s">
        <v>1009</v>
      </c>
      <c r="B117" s="15">
        <v>44481</v>
      </c>
      <c r="C117">
        <v>10</v>
      </c>
      <c r="D117" t="s">
        <v>65</v>
      </c>
      <c r="E117" t="s">
        <v>38</v>
      </c>
      <c r="F117" t="s">
        <v>14</v>
      </c>
      <c r="G117" t="s">
        <v>2042</v>
      </c>
      <c r="H117">
        <v>199</v>
      </c>
      <c r="I117">
        <v>1</v>
      </c>
      <c r="J117" t="s">
        <v>2049</v>
      </c>
      <c r="K117">
        <v>8</v>
      </c>
      <c r="L117">
        <v>8</v>
      </c>
      <c r="M117">
        <v>199</v>
      </c>
    </row>
    <row r="118" spans="1:13" x14ac:dyDescent="0.35">
      <c r="A118" t="s">
        <v>1025</v>
      </c>
      <c r="B118" s="15">
        <v>44497</v>
      </c>
      <c r="C118">
        <v>10</v>
      </c>
      <c r="D118" t="s">
        <v>65</v>
      </c>
      <c r="E118" t="s">
        <v>38</v>
      </c>
      <c r="F118" t="s">
        <v>14</v>
      </c>
      <c r="G118" t="s">
        <v>2042</v>
      </c>
      <c r="H118">
        <v>199</v>
      </c>
      <c r="I118">
        <v>0</v>
      </c>
      <c r="J118" t="s">
        <v>2049</v>
      </c>
      <c r="K118">
        <v>8</v>
      </c>
      <c r="L118">
        <v>8</v>
      </c>
      <c r="M118">
        <v>0</v>
      </c>
    </row>
    <row r="119" spans="1:13" x14ac:dyDescent="0.35">
      <c r="A119" t="s">
        <v>1030</v>
      </c>
      <c r="B119" s="15">
        <v>44509</v>
      </c>
      <c r="C119">
        <v>8</v>
      </c>
      <c r="D119" t="s">
        <v>73</v>
      </c>
      <c r="E119" t="s">
        <v>38</v>
      </c>
      <c r="F119" t="s">
        <v>14</v>
      </c>
      <c r="G119" t="s">
        <v>2042</v>
      </c>
      <c r="H119">
        <v>199</v>
      </c>
      <c r="I119">
        <v>7</v>
      </c>
      <c r="J119" t="s">
        <v>2049</v>
      </c>
      <c r="K119">
        <v>8</v>
      </c>
      <c r="L119">
        <v>8</v>
      </c>
      <c r="M119">
        <v>1393</v>
      </c>
    </row>
    <row r="120" spans="1:13" x14ac:dyDescent="0.35">
      <c r="A120" t="s">
        <v>1033</v>
      </c>
      <c r="B120" s="15">
        <v>44511</v>
      </c>
      <c r="C120">
        <v>7</v>
      </c>
      <c r="D120" t="s">
        <v>40</v>
      </c>
      <c r="E120" t="s">
        <v>38</v>
      </c>
      <c r="F120" t="s">
        <v>14</v>
      </c>
      <c r="G120" t="s">
        <v>2042</v>
      </c>
      <c r="H120">
        <v>199</v>
      </c>
      <c r="I120">
        <v>0</v>
      </c>
      <c r="J120" t="s">
        <v>2049</v>
      </c>
      <c r="K120">
        <v>8</v>
      </c>
      <c r="L120">
        <v>8</v>
      </c>
      <c r="M120">
        <v>0</v>
      </c>
    </row>
    <row r="121" spans="1:13" x14ac:dyDescent="0.35">
      <c r="A121" t="s">
        <v>1040</v>
      </c>
      <c r="B121" s="15">
        <v>44515</v>
      </c>
      <c r="C121">
        <v>10</v>
      </c>
      <c r="D121" t="s">
        <v>65</v>
      </c>
      <c r="E121" t="s">
        <v>38</v>
      </c>
      <c r="F121" t="s">
        <v>14</v>
      </c>
      <c r="G121" t="s">
        <v>2042</v>
      </c>
      <c r="H121">
        <v>199</v>
      </c>
      <c r="I121">
        <v>1</v>
      </c>
      <c r="J121" t="s">
        <v>2049</v>
      </c>
      <c r="K121">
        <v>8</v>
      </c>
      <c r="L121">
        <v>8</v>
      </c>
      <c r="M121">
        <v>199</v>
      </c>
    </row>
    <row r="122" spans="1:13" x14ac:dyDescent="0.35">
      <c r="A122" t="s">
        <v>1041</v>
      </c>
      <c r="B122" s="15">
        <v>44515</v>
      </c>
      <c r="C122">
        <v>6</v>
      </c>
      <c r="D122" t="s">
        <v>12</v>
      </c>
      <c r="E122" t="s">
        <v>38</v>
      </c>
      <c r="F122" t="s">
        <v>14</v>
      </c>
      <c r="G122" t="s">
        <v>2042</v>
      </c>
      <c r="H122">
        <v>199</v>
      </c>
      <c r="I122">
        <v>7</v>
      </c>
      <c r="J122" t="s">
        <v>2049</v>
      </c>
      <c r="K122">
        <v>8</v>
      </c>
      <c r="L122">
        <v>8</v>
      </c>
      <c r="M122">
        <v>1393</v>
      </c>
    </row>
    <row r="123" spans="1:13" x14ac:dyDescent="0.35">
      <c r="A123" t="s">
        <v>1055</v>
      </c>
      <c r="B123" s="15">
        <v>44548</v>
      </c>
      <c r="C123">
        <v>10</v>
      </c>
      <c r="D123" t="s">
        <v>65</v>
      </c>
      <c r="E123" t="s">
        <v>38</v>
      </c>
      <c r="F123" t="s">
        <v>14</v>
      </c>
      <c r="G123" t="s">
        <v>2042</v>
      </c>
      <c r="H123">
        <v>199</v>
      </c>
      <c r="I123">
        <v>3</v>
      </c>
      <c r="J123" t="s">
        <v>2049</v>
      </c>
      <c r="K123">
        <v>8</v>
      </c>
      <c r="L123">
        <v>8</v>
      </c>
      <c r="M123">
        <v>597</v>
      </c>
    </row>
    <row r="124" spans="1:13" x14ac:dyDescent="0.35">
      <c r="A124" t="s">
        <v>1059</v>
      </c>
      <c r="B124" s="15">
        <v>44550</v>
      </c>
      <c r="C124">
        <v>10</v>
      </c>
      <c r="D124" t="s">
        <v>65</v>
      </c>
      <c r="E124" t="s">
        <v>38</v>
      </c>
      <c r="F124" t="s">
        <v>14</v>
      </c>
      <c r="G124" t="s">
        <v>2042</v>
      </c>
      <c r="H124">
        <v>199</v>
      </c>
      <c r="I124">
        <v>6</v>
      </c>
      <c r="J124" t="s">
        <v>2049</v>
      </c>
      <c r="K124">
        <v>8</v>
      </c>
      <c r="L124">
        <v>8</v>
      </c>
      <c r="M124">
        <v>1194</v>
      </c>
    </row>
    <row r="125" spans="1:13" x14ac:dyDescent="0.35">
      <c r="A125" t="s">
        <v>1069</v>
      </c>
      <c r="B125" s="15">
        <v>44568</v>
      </c>
      <c r="C125">
        <v>6</v>
      </c>
      <c r="D125" t="s">
        <v>12</v>
      </c>
      <c r="E125" t="s">
        <v>38</v>
      </c>
      <c r="F125" t="s">
        <v>14</v>
      </c>
      <c r="G125" t="s">
        <v>2042</v>
      </c>
      <c r="H125">
        <v>199</v>
      </c>
      <c r="I125">
        <v>1</v>
      </c>
      <c r="J125" t="s">
        <v>2049</v>
      </c>
      <c r="K125">
        <v>8</v>
      </c>
      <c r="L125">
        <v>8</v>
      </c>
      <c r="M125">
        <v>199</v>
      </c>
    </row>
    <row r="126" spans="1:13" x14ac:dyDescent="0.35">
      <c r="A126" t="s">
        <v>1075</v>
      </c>
      <c r="B126" s="15">
        <v>44577</v>
      </c>
      <c r="C126">
        <v>6</v>
      </c>
      <c r="D126" t="s">
        <v>12</v>
      </c>
      <c r="E126" t="s">
        <v>38</v>
      </c>
      <c r="F126" t="s">
        <v>14</v>
      </c>
      <c r="G126" t="s">
        <v>2042</v>
      </c>
      <c r="H126">
        <v>199</v>
      </c>
      <c r="I126">
        <v>2</v>
      </c>
      <c r="J126" t="s">
        <v>2049</v>
      </c>
      <c r="K126">
        <v>8</v>
      </c>
      <c r="L126">
        <v>8</v>
      </c>
      <c r="M126">
        <v>398</v>
      </c>
    </row>
    <row r="127" spans="1:13" x14ac:dyDescent="0.35">
      <c r="A127" t="s">
        <v>1080</v>
      </c>
      <c r="B127" s="15">
        <v>44597</v>
      </c>
      <c r="C127">
        <v>8</v>
      </c>
      <c r="D127" t="s">
        <v>73</v>
      </c>
      <c r="E127" t="s">
        <v>38</v>
      </c>
      <c r="F127" t="s">
        <v>14</v>
      </c>
      <c r="G127" t="s">
        <v>2042</v>
      </c>
      <c r="H127">
        <v>199</v>
      </c>
      <c r="I127">
        <v>0</v>
      </c>
      <c r="J127" t="s">
        <v>2049</v>
      </c>
      <c r="K127">
        <v>8</v>
      </c>
      <c r="L127">
        <v>8</v>
      </c>
      <c r="M127">
        <v>0</v>
      </c>
    </row>
    <row r="128" spans="1:13" x14ac:dyDescent="0.35">
      <c r="A128" t="s">
        <v>1103</v>
      </c>
      <c r="B128" s="15">
        <v>44627</v>
      </c>
      <c r="C128">
        <v>6</v>
      </c>
      <c r="D128" t="s">
        <v>12</v>
      </c>
      <c r="E128" t="s">
        <v>38</v>
      </c>
      <c r="F128" t="s">
        <v>14</v>
      </c>
      <c r="G128" t="s">
        <v>2042</v>
      </c>
      <c r="H128">
        <v>199</v>
      </c>
      <c r="I128">
        <v>0</v>
      </c>
      <c r="J128" t="s">
        <v>2049</v>
      </c>
      <c r="K128">
        <v>8</v>
      </c>
      <c r="L128">
        <v>8</v>
      </c>
      <c r="M128">
        <v>0</v>
      </c>
    </row>
    <row r="129" spans="1:13" x14ac:dyDescent="0.35">
      <c r="A129" t="s">
        <v>1106</v>
      </c>
      <c r="B129" s="15">
        <v>44629</v>
      </c>
      <c r="C129">
        <v>8</v>
      </c>
      <c r="D129" t="s">
        <v>73</v>
      </c>
      <c r="E129" t="s">
        <v>38</v>
      </c>
      <c r="F129" t="s">
        <v>14</v>
      </c>
      <c r="G129" t="s">
        <v>2042</v>
      </c>
      <c r="H129">
        <v>199</v>
      </c>
      <c r="I129">
        <v>7</v>
      </c>
      <c r="J129" t="s">
        <v>2049</v>
      </c>
      <c r="K129">
        <v>8</v>
      </c>
      <c r="L129">
        <v>8</v>
      </c>
      <c r="M129">
        <v>1393</v>
      </c>
    </row>
    <row r="130" spans="1:13" x14ac:dyDescent="0.35">
      <c r="A130" t="s">
        <v>1109</v>
      </c>
      <c r="B130" s="15">
        <v>44631</v>
      </c>
      <c r="C130">
        <v>8</v>
      </c>
      <c r="D130" t="s">
        <v>73</v>
      </c>
      <c r="E130" t="s">
        <v>38</v>
      </c>
      <c r="F130" t="s">
        <v>14</v>
      </c>
      <c r="G130" t="s">
        <v>2042</v>
      </c>
      <c r="H130">
        <v>199</v>
      </c>
      <c r="I130">
        <v>5</v>
      </c>
      <c r="J130" t="s">
        <v>2049</v>
      </c>
      <c r="K130">
        <v>8</v>
      </c>
      <c r="L130">
        <v>8</v>
      </c>
      <c r="M130">
        <v>995</v>
      </c>
    </row>
    <row r="131" spans="1:13" x14ac:dyDescent="0.35">
      <c r="A131" t="s">
        <v>1123</v>
      </c>
      <c r="B131" s="15">
        <v>44652</v>
      </c>
      <c r="C131">
        <v>10</v>
      </c>
      <c r="D131" t="s">
        <v>65</v>
      </c>
      <c r="E131" t="s">
        <v>38</v>
      </c>
      <c r="F131" t="s">
        <v>14</v>
      </c>
      <c r="G131" t="s">
        <v>2042</v>
      </c>
      <c r="H131">
        <v>199</v>
      </c>
      <c r="I131">
        <v>6</v>
      </c>
      <c r="J131" t="s">
        <v>2049</v>
      </c>
      <c r="K131">
        <v>8</v>
      </c>
      <c r="L131">
        <v>8</v>
      </c>
      <c r="M131">
        <v>1194</v>
      </c>
    </row>
    <row r="132" spans="1:13" x14ac:dyDescent="0.35">
      <c r="A132" t="s">
        <v>1175</v>
      </c>
      <c r="B132" s="15">
        <v>44747</v>
      </c>
      <c r="C132">
        <v>8</v>
      </c>
      <c r="D132" t="s">
        <v>73</v>
      </c>
      <c r="E132" t="s">
        <v>38</v>
      </c>
      <c r="F132" t="s">
        <v>14</v>
      </c>
      <c r="G132" t="s">
        <v>2042</v>
      </c>
      <c r="H132">
        <v>199</v>
      </c>
      <c r="I132">
        <v>5</v>
      </c>
      <c r="J132" t="s">
        <v>2049</v>
      </c>
      <c r="K132">
        <v>8</v>
      </c>
      <c r="L132">
        <v>8</v>
      </c>
      <c r="M132">
        <v>995</v>
      </c>
    </row>
    <row r="133" spans="1:13" x14ac:dyDescent="0.35">
      <c r="A133" t="s">
        <v>1176</v>
      </c>
      <c r="B133" s="15">
        <v>44749</v>
      </c>
      <c r="C133">
        <v>9</v>
      </c>
      <c r="D133" t="s">
        <v>37</v>
      </c>
      <c r="E133" t="s">
        <v>38</v>
      </c>
      <c r="F133" t="s">
        <v>14</v>
      </c>
      <c r="G133" t="s">
        <v>2042</v>
      </c>
      <c r="H133">
        <v>199</v>
      </c>
      <c r="I133">
        <v>2</v>
      </c>
      <c r="J133" t="s">
        <v>2049</v>
      </c>
      <c r="K133">
        <v>8</v>
      </c>
      <c r="L133">
        <v>8</v>
      </c>
      <c r="M133">
        <v>398</v>
      </c>
    </row>
    <row r="134" spans="1:13" x14ac:dyDescent="0.35">
      <c r="A134" t="s">
        <v>1197</v>
      </c>
      <c r="B134" s="15">
        <v>44785</v>
      </c>
      <c r="C134">
        <v>10</v>
      </c>
      <c r="D134" t="s">
        <v>65</v>
      </c>
      <c r="E134" t="s">
        <v>38</v>
      </c>
      <c r="F134" t="s">
        <v>14</v>
      </c>
      <c r="G134" t="s">
        <v>2042</v>
      </c>
      <c r="H134">
        <v>199</v>
      </c>
      <c r="I134">
        <v>2</v>
      </c>
      <c r="J134" t="s">
        <v>2049</v>
      </c>
      <c r="K134">
        <v>8</v>
      </c>
      <c r="L134">
        <v>8</v>
      </c>
      <c r="M134">
        <v>398</v>
      </c>
    </row>
    <row r="135" spans="1:13" x14ac:dyDescent="0.35">
      <c r="A135" t="s">
        <v>1198</v>
      </c>
      <c r="B135" s="15">
        <v>44785</v>
      </c>
      <c r="C135">
        <v>9</v>
      </c>
      <c r="D135" t="s">
        <v>37</v>
      </c>
      <c r="E135" t="s">
        <v>38</v>
      </c>
      <c r="F135" t="s">
        <v>14</v>
      </c>
      <c r="G135" t="s">
        <v>2042</v>
      </c>
      <c r="H135">
        <v>199</v>
      </c>
      <c r="I135">
        <v>8</v>
      </c>
      <c r="J135" t="s">
        <v>2049</v>
      </c>
      <c r="K135">
        <v>8</v>
      </c>
      <c r="L135">
        <v>8</v>
      </c>
      <c r="M135">
        <v>1592</v>
      </c>
    </row>
    <row r="136" spans="1:13" x14ac:dyDescent="0.35">
      <c r="A136" t="s">
        <v>1204</v>
      </c>
      <c r="B136" s="15">
        <v>44790</v>
      </c>
      <c r="C136">
        <v>9</v>
      </c>
      <c r="D136" t="s">
        <v>37</v>
      </c>
      <c r="E136" t="s">
        <v>38</v>
      </c>
      <c r="F136" t="s">
        <v>14</v>
      </c>
      <c r="G136" t="s">
        <v>2042</v>
      </c>
      <c r="H136">
        <v>199</v>
      </c>
      <c r="I136">
        <v>9</v>
      </c>
      <c r="J136" t="s">
        <v>2049</v>
      </c>
      <c r="K136">
        <v>8</v>
      </c>
      <c r="L136">
        <v>8</v>
      </c>
      <c r="M136">
        <v>1791</v>
      </c>
    </row>
    <row r="137" spans="1:13" x14ac:dyDescent="0.35">
      <c r="A137" t="s">
        <v>1206</v>
      </c>
      <c r="B137" s="15">
        <v>44791</v>
      </c>
      <c r="C137">
        <v>9</v>
      </c>
      <c r="D137" t="s">
        <v>37</v>
      </c>
      <c r="E137" t="s">
        <v>38</v>
      </c>
      <c r="F137" t="s">
        <v>14</v>
      </c>
      <c r="G137" t="s">
        <v>2042</v>
      </c>
      <c r="H137">
        <v>199</v>
      </c>
      <c r="I137">
        <v>3</v>
      </c>
      <c r="J137" t="s">
        <v>2049</v>
      </c>
      <c r="K137">
        <v>8</v>
      </c>
      <c r="L137">
        <v>8</v>
      </c>
      <c r="M137">
        <v>597</v>
      </c>
    </row>
    <row r="138" spans="1:13" x14ac:dyDescent="0.35">
      <c r="A138" t="s">
        <v>1208</v>
      </c>
      <c r="B138" s="15">
        <v>44794</v>
      </c>
      <c r="C138">
        <v>8</v>
      </c>
      <c r="D138" t="s">
        <v>73</v>
      </c>
      <c r="E138" t="s">
        <v>38</v>
      </c>
      <c r="F138" t="s">
        <v>14</v>
      </c>
      <c r="G138" t="s">
        <v>2042</v>
      </c>
      <c r="H138">
        <v>199</v>
      </c>
      <c r="I138">
        <v>3</v>
      </c>
      <c r="J138" t="s">
        <v>2049</v>
      </c>
      <c r="K138">
        <v>8</v>
      </c>
      <c r="L138">
        <v>8</v>
      </c>
      <c r="M138">
        <v>597</v>
      </c>
    </row>
    <row r="139" spans="1:13" x14ac:dyDescent="0.35">
      <c r="A139" t="s">
        <v>1229</v>
      </c>
      <c r="B139" s="15">
        <v>44824</v>
      </c>
      <c r="C139">
        <v>6</v>
      </c>
      <c r="D139" t="s">
        <v>12</v>
      </c>
      <c r="E139" t="s">
        <v>38</v>
      </c>
      <c r="F139" t="s">
        <v>14</v>
      </c>
      <c r="G139" t="s">
        <v>2042</v>
      </c>
      <c r="H139">
        <v>199</v>
      </c>
      <c r="I139">
        <v>0</v>
      </c>
      <c r="J139" t="s">
        <v>2049</v>
      </c>
      <c r="K139">
        <v>8</v>
      </c>
      <c r="L139">
        <v>8</v>
      </c>
      <c r="M139">
        <v>0</v>
      </c>
    </row>
    <row r="140" spans="1:13" x14ac:dyDescent="0.35">
      <c r="A140" t="s">
        <v>1236</v>
      </c>
      <c r="B140" s="15">
        <v>44836</v>
      </c>
      <c r="C140">
        <v>10</v>
      </c>
      <c r="D140" t="s">
        <v>65</v>
      </c>
      <c r="E140" t="s">
        <v>38</v>
      </c>
      <c r="F140" t="s">
        <v>14</v>
      </c>
      <c r="G140" t="s">
        <v>2042</v>
      </c>
      <c r="H140">
        <v>199</v>
      </c>
      <c r="I140">
        <v>7</v>
      </c>
      <c r="J140" t="s">
        <v>2049</v>
      </c>
      <c r="K140">
        <v>8</v>
      </c>
      <c r="L140">
        <v>8</v>
      </c>
      <c r="M140">
        <v>1393</v>
      </c>
    </row>
    <row r="141" spans="1:13" x14ac:dyDescent="0.35">
      <c r="A141" t="s">
        <v>1247</v>
      </c>
      <c r="B141" s="15">
        <v>44199</v>
      </c>
      <c r="C141">
        <v>9</v>
      </c>
      <c r="D141" t="s">
        <v>37</v>
      </c>
      <c r="E141" t="s">
        <v>38</v>
      </c>
      <c r="F141" t="s">
        <v>14</v>
      </c>
      <c r="G141" t="s">
        <v>2043</v>
      </c>
      <c r="H141">
        <v>159</v>
      </c>
      <c r="I141">
        <v>3</v>
      </c>
      <c r="J141" t="s">
        <v>2049</v>
      </c>
      <c r="K141">
        <v>8</v>
      </c>
      <c r="L141">
        <v>8</v>
      </c>
      <c r="M141">
        <v>477</v>
      </c>
    </row>
    <row r="142" spans="1:13" x14ac:dyDescent="0.35">
      <c r="A142" t="s">
        <v>1250</v>
      </c>
      <c r="B142" s="15">
        <v>44205</v>
      </c>
      <c r="C142">
        <v>6</v>
      </c>
      <c r="D142" t="s">
        <v>12</v>
      </c>
      <c r="E142" t="s">
        <v>38</v>
      </c>
      <c r="F142" t="s">
        <v>14</v>
      </c>
      <c r="G142" t="s">
        <v>2043</v>
      </c>
      <c r="H142">
        <v>159</v>
      </c>
      <c r="I142">
        <v>2</v>
      </c>
      <c r="J142" t="s">
        <v>2049</v>
      </c>
      <c r="K142">
        <v>8</v>
      </c>
      <c r="L142">
        <v>8</v>
      </c>
      <c r="M142">
        <v>318</v>
      </c>
    </row>
    <row r="143" spans="1:13" x14ac:dyDescent="0.35">
      <c r="A143" t="s">
        <v>1263</v>
      </c>
      <c r="B143" s="15">
        <v>44229</v>
      </c>
      <c r="C143">
        <v>7</v>
      </c>
      <c r="D143" t="s">
        <v>40</v>
      </c>
      <c r="E143" t="s">
        <v>38</v>
      </c>
      <c r="F143" t="s">
        <v>14</v>
      </c>
      <c r="G143" t="s">
        <v>2043</v>
      </c>
      <c r="H143">
        <v>159</v>
      </c>
      <c r="I143">
        <v>5</v>
      </c>
      <c r="J143" t="s">
        <v>2049</v>
      </c>
      <c r="K143">
        <v>8</v>
      </c>
      <c r="L143">
        <v>8</v>
      </c>
      <c r="M143">
        <v>795</v>
      </c>
    </row>
    <row r="144" spans="1:13" x14ac:dyDescent="0.35">
      <c r="A144" t="s">
        <v>1265</v>
      </c>
      <c r="B144" s="15">
        <v>44232</v>
      </c>
      <c r="C144">
        <v>9</v>
      </c>
      <c r="D144" t="s">
        <v>37</v>
      </c>
      <c r="E144" t="s">
        <v>38</v>
      </c>
      <c r="F144" t="s">
        <v>14</v>
      </c>
      <c r="G144" t="s">
        <v>2043</v>
      </c>
      <c r="H144">
        <v>159</v>
      </c>
      <c r="I144">
        <v>4</v>
      </c>
      <c r="J144" t="s">
        <v>2049</v>
      </c>
      <c r="K144">
        <v>8</v>
      </c>
      <c r="L144">
        <v>8</v>
      </c>
      <c r="M144">
        <v>636</v>
      </c>
    </row>
    <row r="145" spans="1:13" x14ac:dyDescent="0.35">
      <c r="A145" t="s">
        <v>1267</v>
      </c>
      <c r="B145" s="15">
        <v>44235</v>
      </c>
      <c r="C145">
        <v>10</v>
      </c>
      <c r="D145" t="s">
        <v>65</v>
      </c>
      <c r="E145" t="s">
        <v>38</v>
      </c>
      <c r="F145" t="s">
        <v>14</v>
      </c>
      <c r="G145" t="s">
        <v>2043</v>
      </c>
      <c r="H145">
        <v>159</v>
      </c>
      <c r="I145">
        <v>0</v>
      </c>
      <c r="J145" t="s">
        <v>2049</v>
      </c>
      <c r="K145">
        <v>8</v>
      </c>
      <c r="L145">
        <v>8</v>
      </c>
      <c r="M145">
        <v>0</v>
      </c>
    </row>
    <row r="146" spans="1:13" x14ac:dyDescent="0.35">
      <c r="A146" t="s">
        <v>1269</v>
      </c>
      <c r="B146" s="15">
        <v>44238</v>
      </c>
      <c r="C146">
        <v>7</v>
      </c>
      <c r="D146" t="s">
        <v>40</v>
      </c>
      <c r="E146" t="s">
        <v>38</v>
      </c>
      <c r="F146" t="s">
        <v>14</v>
      </c>
      <c r="G146" t="s">
        <v>2043</v>
      </c>
      <c r="H146">
        <v>159</v>
      </c>
      <c r="I146">
        <v>9</v>
      </c>
      <c r="J146" t="s">
        <v>2049</v>
      </c>
      <c r="K146">
        <v>8</v>
      </c>
      <c r="L146">
        <v>8</v>
      </c>
      <c r="M146">
        <v>1431</v>
      </c>
    </row>
    <row r="147" spans="1:13" x14ac:dyDescent="0.35">
      <c r="A147" t="s">
        <v>1271</v>
      </c>
      <c r="B147" s="15">
        <v>44240</v>
      </c>
      <c r="C147">
        <v>10</v>
      </c>
      <c r="D147" t="s">
        <v>65</v>
      </c>
      <c r="E147" t="s">
        <v>38</v>
      </c>
      <c r="F147" t="s">
        <v>14</v>
      </c>
      <c r="G147" t="s">
        <v>2043</v>
      </c>
      <c r="H147">
        <v>159</v>
      </c>
      <c r="I147">
        <v>8</v>
      </c>
      <c r="J147" t="s">
        <v>2049</v>
      </c>
      <c r="K147">
        <v>8</v>
      </c>
      <c r="L147">
        <v>8</v>
      </c>
      <c r="M147">
        <v>1272</v>
      </c>
    </row>
    <row r="148" spans="1:13" x14ac:dyDescent="0.35">
      <c r="A148" t="s">
        <v>1278</v>
      </c>
      <c r="B148" s="15">
        <v>44245</v>
      </c>
      <c r="C148">
        <v>7</v>
      </c>
      <c r="D148" t="s">
        <v>40</v>
      </c>
      <c r="E148" t="s">
        <v>38</v>
      </c>
      <c r="F148" t="s">
        <v>14</v>
      </c>
      <c r="G148" t="s">
        <v>2043</v>
      </c>
      <c r="H148">
        <v>159</v>
      </c>
      <c r="I148">
        <v>2</v>
      </c>
      <c r="J148" t="s">
        <v>2049</v>
      </c>
      <c r="K148">
        <v>8</v>
      </c>
      <c r="L148">
        <v>8</v>
      </c>
      <c r="M148">
        <v>318</v>
      </c>
    </row>
    <row r="149" spans="1:13" x14ac:dyDescent="0.35">
      <c r="A149" t="s">
        <v>1296</v>
      </c>
      <c r="B149" s="15">
        <v>44273</v>
      </c>
      <c r="C149">
        <v>8</v>
      </c>
      <c r="D149" t="s">
        <v>73</v>
      </c>
      <c r="E149" t="s">
        <v>38</v>
      </c>
      <c r="F149" t="s">
        <v>14</v>
      </c>
      <c r="G149" t="s">
        <v>2043</v>
      </c>
      <c r="H149">
        <v>159</v>
      </c>
      <c r="I149">
        <v>7</v>
      </c>
      <c r="J149" t="s">
        <v>2049</v>
      </c>
      <c r="K149">
        <v>8</v>
      </c>
      <c r="L149">
        <v>8</v>
      </c>
      <c r="M149">
        <v>1113</v>
      </c>
    </row>
    <row r="150" spans="1:13" x14ac:dyDescent="0.35">
      <c r="A150" t="s">
        <v>1297</v>
      </c>
      <c r="B150" s="15">
        <v>44274</v>
      </c>
      <c r="C150">
        <v>6</v>
      </c>
      <c r="D150" t="s">
        <v>12</v>
      </c>
      <c r="E150" t="s">
        <v>38</v>
      </c>
      <c r="F150" t="s">
        <v>14</v>
      </c>
      <c r="G150" t="s">
        <v>2043</v>
      </c>
      <c r="H150">
        <v>159</v>
      </c>
      <c r="I150">
        <v>4</v>
      </c>
      <c r="J150" t="s">
        <v>2049</v>
      </c>
      <c r="K150">
        <v>8</v>
      </c>
      <c r="L150">
        <v>8</v>
      </c>
      <c r="M150">
        <v>636</v>
      </c>
    </row>
    <row r="151" spans="1:13" x14ac:dyDescent="0.35">
      <c r="A151" t="s">
        <v>1340</v>
      </c>
      <c r="B151" s="15">
        <v>44332</v>
      </c>
      <c r="C151">
        <v>10</v>
      </c>
      <c r="D151" t="s">
        <v>65</v>
      </c>
      <c r="E151" t="s">
        <v>38</v>
      </c>
      <c r="F151" t="s">
        <v>14</v>
      </c>
      <c r="G151" t="s">
        <v>2043</v>
      </c>
      <c r="H151">
        <v>159</v>
      </c>
      <c r="I151">
        <v>1</v>
      </c>
      <c r="J151" t="s">
        <v>2049</v>
      </c>
      <c r="K151">
        <v>8</v>
      </c>
      <c r="L151">
        <v>8</v>
      </c>
      <c r="M151">
        <v>159</v>
      </c>
    </row>
    <row r="152" spans="1:13" x14ac:dyDescent="0.35">
      <c r="A152" t="s">
        <v>1348</v>
      </c>
      <c r="B152" s="15">
        <v>44339</v>
      </c>
      <c r="C152">
        <v>8</v>
      </c>
      <c r="D152" t="s">
        <v>73</v>
      </c>
      <c r="E152" t="s">
        <v>38</v>
      </c>
      <c r="F152" t="s">
        <v>14</v>
      </c>
      <c r="G152" t="s">
        <v>2043</v>
      </c>
      <c r="H152">
        <v>159</v>
      </c>
      <c r="I152">
        <v>3</v>
      </c>
      <c r="J152" t="s">
        <v>2049</v>
      </c>
      <c r="K152">
        <v>8</v>
      </c>
      <c r="L152">
        <v>8</v>
      </c>
      <c r="M152">
        <v>477</v>
      </c>
    </row>
    <row r="153" spans="1:13" x14ac:dyDescent="0.35">
      <c r="A153" t="s">
        <v>1349</v>
      </c>
      <c r="B153" s="15">
        <v>44339</v>
      </c>
      <c r="C153">
        <v>6</v>
      </c>
      <c r="D153" t="s">
        <v>12</v>
      </c>
      <c r="E153" t="s">
        <v>38</v>
      </c>
      <c r="F153" t="s">
        <v>14</v>
      </c>
      <c r="G153" t="s">
        <v>2043</v>
      </c>
      <c r="H153">
        <v>159</v>
      </c>
      <c r="I153">
        <v>3</v>
      </c>
      <c r="J153" t="s">
        <v>2049</v>
      </c>
      <c r="K153">
        <v>8</v>
      </c>
      <c r="L153">
        <v>8</v>
      </c>
      <c r="M153">
        <v>477</v>
      </c>
    </row>
    <row r="154" spans="1:13" x14ac:dyDescent="0.35">
      <c r="A154" t="s">
        <v>1350</v>
      </c>
      <c r="B154" s="15">
        <v>44339</v>
      </c>
      <c r="C154">
        <v>7</v>
      </c>
      <c r="D154" t="s">
        <v>40</v>
      </c>
      <c r="E154" t="s">
        <v>38</v>
      </c>
      <c r="F154" t="s">
        <v>14</v>
      </c>
      <c r="G154" t="s">
        <v>2043</v>
      </c>
      <c r="H154">
        <v>159</v>
      </c>
      <c r="I154">
        <v>2</v>
      </c>
      <c r="J154" t="s">
        <v>2049</v>
      </c>
      <c r="K154">
        <v>8</v>
      </c>
      <c r="L154">
        <v>8</v>
      </c>
      <c r="M154">
        <v>318</v>
      </c>
    </row>
    <row r="155" spans="1:13" x14ac:dyDescent="0.35">
      <c r="A155" t="s">
        <v>1351</v>
      </c>
      <c r="B155" s="15">
        <v>44341</v>
      </c>
      <c r="C155">
        <v>8</v>
      </c>
      <c r="D155" t="s">
        <v>73</v>
      </c>
      <c r="E155" t="s">
        <v>38</v>
      </c>
      <c r="F155" t="s">
        <v>14</v>
      </c>
      <c r="G155" t="s">
        <v>2043</v>
      </c>
      <c r="H155">
        <v>159</v>
      </c>
      <c r="I155">
        <v>4</v>
      </c>
      <c r="J155" t="s">
        <v>2049</v>
      </c>
      <c r="K155">
        <v>8</v>
      </c>
      <c r="L155">
        <v>8</v>
      </c>
      <c r="M155">
        <v>636</v>
      </c>
    </row>
    <row r="156" spans="1:13" x14ac:dyDescent="0.35">
      <c r="A156" t="s">
        <v>1357</v>
      </c>
      <c r="B156" s="15">
        <v>44350</v>
      </c>
      <c r="C156">
        <v>7</v>
      </c>
      <c r="D156" t="s">
        <v>40</v>
      </c>
      <c r="E156" t="s">
        <v>38</v>
      </c>
      <c r="F156" t="s">
        <v>14</v>
      </c>
      <c r="G156" t="s">
        <v>2043</v>
      </c>
      <c r="H156">
        <v>159</v>
      </c>
      <c r="I156">
        <v>3</v>
      </c>
      <c r="J156" t="s">
        <v>2049</v>
      </c>
      <c r="K156">
        <v>8</v>
      </c>
      <c r="L156">
        <v>8</v>
      </c>
      <c r="M156">
        <v>477</v>
      </c>
    </row>
    <row r="157" spans="1:13" x14ac:dyDescent="0.35">
      <c r="A157" t="s">
        <v>1363</v>
      </c>
      <c r="B157" s="15">
        <v>44363</v>
      </c>
      <c r="C157">
        <v>10</v>
      </c>
      <c r="D157" t="s">
        <v>65</v>
      </c>
      <c r="E157" t="s">
        <v>38</v>
      </c>
      <c r="F157" t="s">
        <v>14</v>
      </c>
      <c r="G157" t="s">
        <v>2043</v>
      </c>
      <c r="H157">
        <v>159</v>
      </c>
      <c r="I157">
        <v>8</v>
      </c>
      <c r="J157" t="s">
        <v>2049</v>
      </c>
      <c r="K157">
        <v>8</v>
      </c>
      <c r="L157">
        <v>8</v>
      </c>
      <c r="M157">
        <v>1272</v>
      </c>
    </row>
    <row r="158" spans="1:13" x14ac:dyDescent="0.35">
      <c r="A158" t="s">
        <v>1374</v>
      </c>
      <c r="B158" s="15">
        <v>44381</v>
      </c>
      <c r="C158">
        <v>10</v>
      </c>
      <c r="D158" t="s">
        <v>65</v>
      </c>
      <c r="E158" t="s">
        <v>38</v>
      </c>
      <c r="F158" t="s">
        <v>14</v>
      </c>
      <c r="G158" t="s">
        <v>2043</v>
      </c>
      <c r="H158">
        <v>159</v>
      </c>
      <c r="I158">
        <v>2</v>
      </c>
      <c r="J158" t="s">
        <v>2049</v>
      </c>
      <c r="K158">
        <v>8</v>
      </c>
      <c r="L158">
        <v>8</v>
      </c>
      <c r="M158">
        <v>318</v>
      </c>
    </row>
    <row r="159" spans="1:13" x14ac:dyDescent="0.35">
      <c r="A159" t="s">
        <v>1378</v>
      </c>
      <c r="B159" s="15">
        <v>44386</v>
      </c>
      <c r="C159">
        <v>10</v>
      </c>
      <c r="D159" t="s">
        <v>65</v>
      </c>
      <c r="E159" t="s">
        <v>38</v>
      </c>
      <c r="F159" t="s">
        <v>14</v>
      </c>
      <c r="G159" t="s">
        <v>2043</v>
      </c>
      <c r="H159">
        <v>159</v>
      </c>
      <c r="I159">
        <v>3</v>
      </c>
      <c r="J159" t="s">
        <v>2049</v>
      </c>
      <c r="K159">
        <v>8</v>
      </c>
      <c r="L159">
        <v>8</v>
      </c>
      <c r="M159">
        <v>477</v>
      </c>
    </row>
    <row r="160" spans="1:13" x14ac:dyDescent="0.35">
      <c r="A160" t="s">
        <v>1394</v>
      </c>
      <c r="B160" s="15">
        <v>44403</v>
      </c>
      <c r="C160">
        <v>7</v>
      </c>
      <c r="D160" t="s">
        <v>40</v>
      </c>
      <c r="E160" t="s">
        <v>38</v>
      </c>
      <c r="F160" t="s">
        <v>14</v>
      </c>
      <c r="G160" t="s">
        <v>2043</v>
      </c>
      <c r="H160">
        <v>159</v>
      </c>
      <c r="I160">
        <v>6</v>
      </c>
      <c r="J160" t="s">
        <v>2049</v>
      </c>
      <c r="K160">
        <v>8</v>
      </c>
      <c r="L160">
        <v>8</v>
      </c>
      <c r="M160">
        <v>954</v>
      </c>
    </row>
    <row r="161" spans="1:13" x14ac:dyDescent="0.35">
      <c r="A161" t="s">
        <v>1450</v>
      </c>
      <c r="B161" s="15">
        <v>44491</v>
      </c>
      <c r="C161">
        <v>6</v>
      </c>
      <c r="D161" t="s">
        <v>12</v>
      </c>
      <c r="E161" t="s">
        <v>38</v>
      </c>
      <c r="F161" t="s">
        <v>14</v>
      </c>
      <c r="G161" t="s">
        <v>2043</v>
      </c>
      <c r="H161">
        <v>159</v>
      </c>
      <c r="I161">
        <v>6</v>
      </c>
      <c r="J161" t="s">
        <v>2049</v>
      </c>
      <c r="K161">
        <v>8</v>
      </c>
      <c r="L161">
        <v>8</v>
      </c>
      <c r="M161">
        <v>954</v>
      </c>
    </row>
    <row r="162" spans="1:13" x14ac:dyDescent="0.35">
      <c r="A162" t="s">
        <v>1451</v>
      </c>
      <c r="B162" s="15">
        <v>44498</v>
      </c>
      <c r="C162">
        <v>6</v>
      </c>
      <c r="D162" t="s">
        <v>12</v>
      </c>
      <c r="E162" t="s">
        <v>38</v>
      </c>
      <c r="F162" t="s">
        <v>14</v>
      </c>
      <c r="G162" t="s">
        <v>2043</v>
      </c>
      <c r="H162">
        <v>159</v>
      </c>
      <c r="I162">
        <v>4</v>
      </c>
      <c r="J162" t="s">
        <v>2049</v>
      </c>
      <c r="K162">
        <v>8</v>
      </c>
      <c r="L162">
        <v>8</v>
      </c>
      <c r="M162">
        <v>636</v>
      </c>
    </row>
    <row r="163" spans="1:13" x14ac:dyDescent="0.35">
      <c r="A163" t="s">
        <v>1458</v>
      </c>
      <c r="B163" s="15">
        <v>44508</v>
      </c>
      <c r="C163">
        <v>10</v>
      </c>
      <c r="D163" t="s">
        <v>65</v>
      </c>
      <c r="E163" t="s">
        <v>38</v>
      </c>
      <c r="F163" t="s">
        <v>14</v>
      </c>
      <c r="G163" t="s">
        <v>2043</v>
      </c>
      <c r="H163">
        <v>159</v>
      </c>
      <c r="I163">
        <v>9</v>
      </c>
      <c r="J163" t="s">
        <v>2049</v>
      </c>
      <c r="K163">
        <v>8</v>
      </c>
      <c r="L163">
        <v>8</v>
      </c>
      <c r="M163">
        <v>1431</v>
      </c>
    </row>
    <row r="164" spans="1:13" x14ac:dyDescent="0.35">
      <c r="A164" t="s">
        <v>1465</v>
      </c>
      <c r="B164" s="15">
        <v>44522</v>
      </c>
      <c r="C164">
        <v>8</v>
      </c>
      <c r="D164" t="s">
        <v>73</v>
      </c>
      <c r="E164" t="s">
        <v>38</v>
      </c>
      <c r="F164" t="s">
        <v>14</v>
      </c>
      <c r="G164" t="s">
        <v>2043</v>
      </c>
      <c r="H164">
        <v>159</v>
      </c>
      <c r="I164">
        <v>6</v>
      </c>
      <c r="J164" t="s">
        <v>2049</v>
      </c>
      <c r="K164">
        <v>8</v>
      </c>
      <c r="L164">
        <v>8</v>
      </c>
      <c r="M164">
        <v>954</v>
      </c>
    </row>
    <row r="165" spans="1:13" x14ac:dyDescent="0.35">
      <c r="A165" t="s">
        <v>1480</v>
      </c>
      <c r="B165" s="15">
        <v>44553</v>
      </c>
      <c r="C165">
        <v>9</v>
      </c>
      <c r="D165" t="s">
        <v>37</v>
      </c>
      <c r="E165" t="s">
        <v>38</v>
      </c>
      <c r="F165" t="s">
        <v>14</v>
      </c>
      <c r="G165" t="s">
        <v>2043</v>
      </c>
      <c r="H165">
        <v>159</v>
      </c>
      <c r="I165">
        <v>9</v>
      </c>
      <c r="J165" t="s">
        <v>2049</v>
      </c>
      <c r="K165">
        <v>8</v>
      </c>
      <c r="L165">
        <v>8</v>
      </c>
      <c r="M165">
        <v>1431</v>
      </c>
    </row>
    <row r="166" spans="1:13" x14ac:dyDescent="0.35">
      <c r="A166" t="s">
        <v>1488</v>
      </c>
      <c r="B166" s="15">
        <v>44563</v>
      </c>
      <c r="C166">
        <v>10</v>
      </c>
      <c r="D166" t="s">
        <v>65</v>
      </c>
      <c r="E166" t="s">
        <v>38</v>
      </c>
      <c r="F166" t="s">
        <v>14</v>
      </c>
      <c r="G166" t="s">
        <v>2043</v>
      </c>
      <c r="H166">
        <v>159</v>
      </c>
      <c r="I166">
        <v>7</v>
      </c>
      <c r="J166" t="s">
        <v>2049</v>
      </c>
      <c r="K166">
        <v>8</v>
      </c>
      <c r="L166">
        <v>8</v>
      </c>
      <c r="M166">
        <v>1113</v>
      </c>
    </row>
    <row r="167" spans="1:13" x14ac:dyDescent="0.35">
      <c r="A167" t="s">
        <v>1497</v>
      </c>
      <c r="B167" s="15">
        <v>44574</v>
      </c>
      <c r="C167">
        <v>8</v>
      </c>
      <c r="D167" t="s">
        <v>73</v>
      </c>
      <c r="E167" t="s">
        <v>38</v>
      </c>
      <c r="F167" t="s">
        <v>14</v>
      </c>
      <c r="G167" t="s">
        <v>2043</v>
      </c>
      <c r="H167">
        <v>159</v>
      </c>
      <c r="I167">
        <v>6</v>
      </c>
      <c r="J167" t="s">
        <v>2049</v>
      </c>
      <c r="K167">
        <v>8</v>
      </c>
      <c r="L167">
        <v>8</v>
      </c>
      <c r="M167">
        <v>954</v>
      </c>
    </row>
    <row r="168" spans="1:13" x14ac:dyDescent="0.35">
      <c r="A168" t="s">
        <v>1505</v>
      </c>
      <c r="B168" s="15">
        <v>44585</v>
      </c>
      <c r="C168">
        <v>8</v>
      </c>
      <c r="D168" t="s">
        <v>73</v>
      </c>
      <c r="E168" t="s">
        <v>38</v>
      </c>
      <c r="F168" t="s">
        <v>14</v>
      </c>
      <c r="G168" t="s">
        <v>2043</v>
      </c>
      <c r="H168">
        <v>159</v>
      </c>
      <c r="I168">
        <v>4</v>
      </c>
      <c r="J168" t="s">
        <v>2049</v>
      </c>
      <c r="K168">
        <v>8</v>
      </c>
      <c r="L168">
        <v>8</v>
      </c>
      <c r="M168">
        <v>636</v>
      </c>
    </row>
    <row r="169" spans="1:13" x14ac:dyDescent="0.35">
      <c r="A169" t="s">
        <v>1516</v>
      </c>
      <c r="B169" s="15">
        <v>44618</v>
      </c>
      <c r="C169">
        <v>8</v>
      </c>
      <c r="D169" t="s">
        <v>73</v>
      </c>
      <c r="E169" t="s">
        <v>38</v>
      </c>
      <c r="F169" t="s">
        <v>14</v>
      </c>
      <c r="G169" t="s">
        <v>2043</v>
      </c>
      <c r="H169">
        <v>159</v>
      </c>
      <c r="I169">
        <v>8</v>
      </c>
      <c r="J169" t="s">
        <v>2049</v>
      </c>
      <c r="K169">
        <v>8</v>
      </c>
      <c r="L169">
        <v>8</v>
      </c>
      <c r="M169">
        <v>1272</v>
      </c>
    </row>
    <row r="170" spans="1:13" x14ac:dyDescent="0.35">
      <c r="A170" t="s">
        <v>1541</v>
      </c>
      <c r="B170" s="15">
        <v>44655</v>
      </c>
      <c r="C170">
        <v>8</v>
      </c>
      <c r="D170" t="s">
        <v>73</v>
      </c>
      <c r="E170" t="s">
        <v>38</v>
      </c>
      <c r="F170" t="s">
        <v>14</v>
      </c>
      <c r="G170" t="s">
        <v>2043</v>
      </c>
      <c r="H170">
        <v>159</v>
      </c>
      <c r="I170">
        <v>4</v>
      </c>
      <c r="J170" t="s">
        <v>2049</v>
      </c>
      <c r="K170">
        <v>8</v>
      </c>
      <c r="L170">
        <v>8</v>
      </c>
      <c r="M170">
        <v>636</v>
      </c>
    </row>
    <row r="171" spans="1:13" x14ac:dyDescent="0.35">
      <c r="A171" t="s">
        <v>1553</v>
      </c>
      <c r="B171" s="15">
        <v>44680</v>
      </c>
      <c r="C171">
        <v>7</v>
      </c>
      <c r="D171" t="s">
        <v>40</v>
      </c>
      <c r="E171" t="s">
        <v>38</v>
      </c>
      <c r="F171" t="s">
        <v>14</v>
      </c>
      <c r="G171" t="s">
        <v>2043</v>
      </c>
      <c r="H171">
        <v>159</v>
      </c>
      <c r="I171">
        <v>7</v>
      </c>
      <c r="J171" t="s">
        <v>2049</v>
      </c>
      <c r="K171">
        <v>8</v>
      </c>
      <c r="L171">
        <v>8</v>
      </c>
      <c r="M171">
        <v>1113</v>
      </c>
    </row>
    <row r="172" spans="1:13" x14ac:dyDescent="0.35">
      <c r="A172" t="s">
        <v>1563</v>
      </c>
      <c r="B172" s="15">
        <v>44696</v>
      </c>
      <c r="C172">
        <v>6</v>
      </c>
      <c r="D172" t="s">
        <v>12</v>
      </c>
      <c r="E172" t="s">
        <v>38</v>
      </c>
      <c r="F172" t="s">
        <v>14</v>
      </c>
      <c r="G172" t="s">
        <v>2043</v>
      </c>
      <c r="H172">
        <v>159</v>
      </c>
      <c r="I172">
        <v>5</v>
      </c>
      <c r="J172" t="s">
        <v>2049</v>
      </c>
      <c r="K172">
        <v>8</v>
      </c>
      <c r="L172">
        <v>8</v>
      </c>
      <c r="M172">
        <v>795</v>
      </c>
    </row>
    <row r="173" spans="1:13" x14ac:dyDescent="0.35">
      <c r="A173" t="s">
        <v>1569</v>
      </c>
      <c r="B173" s="15">
        <v>44707</v>
      </c>
      <c r="C173">
        <v>10</v>
      </c>
      <c r="D173" t="s">
        <v>65</v>
      </c>
      <c r="E173" t="s">
        <v>38</v>
      </c>
      <c r="F173" t="s">
        <v>14</v>
      </c>
      <c r="G173" t="s">
        <v>2043</v>
      </c>
      <c r="H173">
        <v>159</v>
      </c>
      <c r="I173">
        <v>6</v>
      </c>
      <c r="J173" t="s">
        <v>2049</v>
      </c>
      <c r="K173">
        <v>8</v>
      </c>
      <c r="L173">
        <v>8</v>
      </c>
      <c r="M173">
        <v>954</v>
      </c>
    </row>
    <row r="174" spans="1:13" x14ac:dyDescent="0.35">
      <c r="A174" t="s">
        <v>1596</v>
      </c>
      <c r="B174" s="15">
        <v>44732</v>
      </c>
      <c r="C174">
        <v>6</v>
      </c>
      <c r="D174" t="s">
        <v>12</v>
      </c>
      <c r="E174" t="s">
        <v>38</v>
      </c>
      <c r="F174" t="s">
        <v>14</v>
      </c>
      <c r="G174" t="s">
        <v>2043</v>
      </c>
      <c r="H174">
        <v>159</v>
      </c>
      <c r="I174">
        <v>2</v>
      </c>
      <c r="J174" t="s">
        <v>2049</v>
      </c>
      <c r="K174">
        <v>8</v>
      </c>
      <c r="L174">
        <v>8</v>
      </c>
      <c r="M174">
        <v>318</v>
      </c>
    </row>
    <row r="175" spans="1:13" x14ac:dyDescent="0.35">
      <c r="A175" t="s">
        <v>1602</v>
      </c>
      <c r="B175" s="15">
        <v>44735</v>
      </c>
      <c r="C175">
        <v>9</v>
      </c>
      <c r="D175" t="s">
        <v>37</v>
      </c>
      <c r="E175" t="s">
        <v>38</v>
      </c>
      <c r="F175" t="s">
        <v>14</v>
      </c>
      <c r="G175" t="s">
        <v>2043</v>
      </c>
      <c r="H175">
        <v>159</v>
      </c>
      <c r="I175">
        <v>8</v>
      </c>
      <c r="J175" t="s">
        <v>2049</v>
      </c>
      <c r="K175">
        <v>8</v>
      </c>
      <c r="L175">
        <v>8</v>
      </c>
      <c r="M175">
        <v>1272</v>
      </c>
    </row>
    <row r="176" spans="1:13" x14ac:dyDescent="0.35">
      <c r="A176" t="s">
        <v>1603</v>
      </c>
      <c r="B176" s="15">
        <v>44742</v>
      </c>
      <c r="C176">
        <v>9</v>
      </c>
      <c r="D176" t="s">
        <v>37</v>
      </c>
      <c r="E176" t="s">
        <v>38</v>
      </c>
      <c r="F176" t="s">
        <v>14</v>
      </c>
      <c r="G176" t="s">
        <v>2043</v>
      </c>
      <c r="H176">
        <v>159</v>
      </c>
      <c r="I176">
        <v>7</v>
      </c>
      <c r="J176" t="s">
        <v>2049</v>
      </c>
      <c r="K176">
        <v>8</v>
      </c>
      <c r="L176">
        <v>8</v>
      </c>
      <c r="M176">
        <v>1113</v>
      </c>
    </row>
    <row r="177" spans="1:13" x14ac:dyDescent="0.35">
      <c r="A177" t="s">
        <v>1608</v>
      </c>
      <c r="B177" s="15">
        <v>44754</v>
      </c>
      <c r="C177">
        <v>7</v>
      </c>
      <c r="D177" t="s">
        <v>40</v>
      </c>
      <c r="E177" t="s">
        <v>38</v>
      </c>
      <c r="F177" t="s">
        <v>14</v>
      </c>
      <c r="G177" t="s">
        <v>2043</v>
      </c>
      <c r="H177">
        <v>159</v>
      </c>
      <c r="I177">
        <v>8</v>
      </c>
      <c r="J177" t="s">
        <v>2049</v>
      </c>
      <c r="K177">
        <v>8</v>
      </c>
      <c r="L177">
        <v>8</v>
      </c>
      <c r="M177">
        <v>1272</v>
      </c>
    </row>
    <row r="178" spans="1:13" x14ac:dyDescent="0.35">
      <c r="A178" t="s">
        <v>1618</v>
      </c>
      <c r="B178" s="15">
        <v>44780</v>
      </c>
      <c r="C178">
        <v>10</v>
      </c>
      <c r="D178" t="s">
        <v>65</v>
      </c>
      <c r="E178" t="s">
        <v>38</v>
      </c>
      <c r="F178" t="s">
        <v>14</v>
      </c>
      <c r="G178" t="s">
        <v>2043</v>
      </c>
      <c r="H178">
        <v>159</v>
      </c>
      <c r="I178">
        <v>3</v>
      </c>
      <c r="J178" t="s">
        <v>2049</v>
      </c>
      <c r="K178">
        <v>8</v>
      </c>
      <c r="L178">
        <v>8</v>
      </c>
      <c r="M178">
        <v>477</v>
      </c>
    </row>
    <row r="179" spans="1:13" x14ac:dyDescent="0.35">
      <c r="A179" t="s">
        <v>1622</v>
      </c>
      <c r="B179" s="15">
        <v>44788</v>
      </c>
      <c r="C179">
        <v>6</v>
      </c>
      <c r="D179" t="s">
        <v>12</v>
      </c>
      <c r="E179" t="s">
        <v>38</v>
      </c>
      <c r="F179" t="s">
        <v>14</v>
      </c>
      <c r="G179" t="s">
        <v>2043</v>
      </c>
      <c r="H179">
        <v>159</v>
      </c>
      <c r="I179">
        <v>6</v>
      </c>
      <c r="J179" t="s">
        <v>2049</v>
      </c>
      <c r="K179">
        <v>8</v>
      </c>
      <c r="L179">
        <v>8</v>
      </c>
      <c r="M179">
        <v>954</v>
      </c>
    </row>
    <row r="180" spans="1:13" x14ac:dyDescent="0.35">
      <c r="A180" t="s">
        <v>1623</v>
      </c>
      <c r="B180" s="15">
        <v>44788</v>
      </c>
      <c r="C180">
        <v>9</v>
      </c>
      <c r="D180" t="s">
        <v>37</v>
      </c>
      <c r="E180" t="s">
        <v>38</v>
      </c>
      <c r="F180" t="s">
        <v>14</v>
      </c>
      <c r="G180" t="s">
        <v>2043</v>
      </c>
      <c r="H180">
        <v>159</v>
      </c>
      <c r="I180">
        <v>6</v>
      </c>
      <c r="J180" t="s">
        <v>2049</v>
      </c>
      <c r="K180">
        <v>8</v>
      </c>
      <c r="L180">
        <v>8</v>
      </c>
      <c r="M180">
        <v>954</v>
      </c>
    </row>
    <row r="181" spans="1:13" x14ac:dyDescent="0.35">
      <c r="A181" t="s">
        <v>1624</v>
      </c>
      <c r="B181" s="15">
        <v>44790</v>
      </c>
      <c r="C181">
        <v>10</v>
      </c>
      <c r="D181" t="s">
        <v>65</v>
      </c>
      <c r="E181" t="s">
        <v>38</v>
      </c>
      <c r="F181" t="s">
        <v>14</v>
      </c>
      <c r="G181" t="s">
        <v>2043</v>
      </c>
      <c r="H181">
        <v>159</v>
      </c>
      <c r="I181">
        <v>9</v>
      </c>
      <c r="J181" t="s">
        <v>2049</v>
      </c>
      <c r="K181">
        <v>8</v>
      </c>
      <c r="L181">
        <v>8</v>
      </c>
      <c r="M181">
        <v>1431</v>
      </c>
    </row>
    <row r="182" spans="1:13" x14ac:dyDescent="0.35">
      <c r="A182" t="s">
        <v>1629</v>
      </c>
      <c r="B182" s="15">
        <v>44796</v>
      </c>
      <c r="C182">
        <v>7</v>
      </c>
      <c r="D182" t="s">
        <v>40</v>
      </c>
      <c r="E182" t="s">
        <v>38</v>
      </c>
      <c r="F182" t="s">
        <v>14</v>
      </c>
      <c r="G182" t="s">
        <v>2043</v>
      </c>
      <c r="H182">
        <v>159</v>
      </c>
      <c r="I182">
        <v>1</v>
      </c>
      <c r="J182" t="s">
        <v>2049</v>
      </c>
      <c r="K182">
        <v>8</v>
      </c>
      <c r="L182">
        <v>8</v>
      </c>
      <c r="M182">
        <v>159</v>
      </c>
    </row>
    <row r="183" spans="1:13" x14ac:dyDescent="0.35">
      <c r="A183" t="s">
        <v>1644</v>
      </c>
      <c r="B183" s="15">
        <v>44828</v>
      </c>
      <c r="C183">
        <v>7</v>
      </c>
      <c r="D183" t="s">
        <v>40</v>
      </c>
      <c r="E183" t="s">
        <v>38</v>
      </c>
      <c r="F183" t="s">
        <v>14</v>
      </c>
      <c r="G183" t="s">
        <v>2043</v>
      </c>
      <c r="H183">
        <v>159</v>
      </c>
      <c r="I183">
        <v>5</v>
      </c>
      <c r="J183" t="s">
        <v>2049</v>
      </c>
      <c r="K183">
        <v>8</v>
      </c>
      <c r="L183">
        <v>8</v>
      </c>
      <c r="M183">
        <v>795</v>
      </c>
    </row>
    <row r="184" spans="1:13" x14ac:dyDescent="0.35">
      <c r="A184" t="s">
        <v>1650</v>
      </c>
      <c r="B184" s="15">
        <v>44841</v>
      </c>
      <c r="C184">
        <v>6</v>
      </c>
      <c r="D184" t="s">
        <v>12</v>
      </c>
      <c r="E184" t="s">
        <v>38</v>
      </c>
      <c r="F184" t="s">
        <v>14</v>
      </c>
      <c r="G184" t="s">
        <v>2043</v>
      </c>
      <c r="H184">
        <v>159</v>
      </c>
      <c r="I184">
        <v>4</v>
      </c>
      <c r="J184" t="s">
        <v>2049</v>
      </c>
      <c r="K184">
        <v>8</v>
      </c>
      <c r="L184">
        <v>8</v>
      </c>
      <c r="M184">
        <v>636</v>
      </c>
    </row>
    <row r="185" spans="1:13" x14ac:dyDescent="0.35">
      <c r="A185" t="s">
        <v>1652</v>
      </c>
      <c r="B185" s="15">
        <v>44842</v>
      </c>
      <c r="C185">
        <v>10</v>
      </c>
      <c r="D185" t="s">
        <v>65</v>
      </c>
      <c r="E185" t="s">
        <v>38</v>
      </c>
      <c r="F185" t="s">
        <v>14</v>
      </c>
      <c r="G185" t="s">
        <v>2043</v>
      </c>
      <c r="H185">
        <v>159</v>
      </c>
      <c r="I185">
        <v>6</v>
      </c>
      <c r="J185" t="s">
        <v>2049</v>
      </c>
      <c r="K185">
        <v>8</v>
      </c>
      <c r="L185">
        <v>8</v>
      </c>
      <c r="M185">
        <v>954</v>
      </c>
    </row>
    <row r="186" spans="1:13" x14ac:dyDescent="0.35">
      <c r="A186" t="s">
        <v>1678</v>
      </c>
      <c r="B186" s="15">
        <v>44228</v>
      </c>
      <c r="C186">
        <v>10</v>
      </c>
      <c r="D186" t="s">
        <v>65</v>
      </c>
      <c r="E186" t="s">
        <v>38</v>
      </c>
      <c r="F186" t="s">
        <v>14</v>
      </c>
      <c r="G186" t="s">
        <v>2044</v>
      </c>
      <c r="H186">
        <v>69</v>
      </c>
      <c r="I186">
        <v>4</v>
      </c>
      <c r="J186" t="s">
        <v>2049</v>
      </c>
      <c r="K186">
        <v>8</v>
      </c>
      <c r="L186">
        <v>8</v>
      </c>
      <c r="M186">
        <v>276</v>
      </c>
    </row>
    <row r="187" spans="1:13" x14ac:dyDescent="0.35">
      <c r="A187" t="s">
        <v>1685</v>
      </c>
      <c r="B187" s="15">
        <v>44241</v>
      </c>
      <c r="C187">
        <v>8</v>
      </c>
      <c r="D187" t="s">
        <v>73</v>
      </c>
      <c r="E187" t="s">
        <v>38</v>
      </c>
      <c r="F187" t="s">
        <v>14</v>
      </c>
      <c r="G187" t="s">
        <v>2044</v>
      </c>
      <c r="H187">
        <v>69</v>
      </c>
      <c r="I187">
        <v>8</v>
      </c>
      <c r="J187" t="s">
        <v>2049</v>
      </c>
      <c r="K187">
        <v>8</v>
      </c>
      <c r="L187">
        <v>8</v>
      </c>
      <c r="M187">
        <v>552</v>
      </c>
    </row>
    <row r="188" spans="1:13" x14ac:dyDescent="0.35">
      <c r="A188" t="s">
        <v>1707</v>
      </c>
      <c r="B188" s="15">
        <v>44281</v>
      </c>
      <c r="C188">
        <v>9</v>
      </c>
      <c r="D188" t="s">
        <v>37</v>
      </c>
      <c r="E188" t="s">
        <v>38</v>
      </c>
      <c r="F188" t="s">
        <v>14</v>
      </c>
      <c r="G188" t="s">
        <v>2044</v>
      </c>
      <c r="H188">
        <v>69</v>
      </c>
      <c r="I188">
        <v>9</v>
      </c>
      <c r="J188" t="s">
        <v>2049</v>
      </c>
      <c r="K188">
        <v>8</v>
      </c>
      <c r="L188">
        <v>8</v>
      </c>
      <c r="M188">
        <v>621</v>
      </c>
    </row>
    <row r="189" spans="1:13" x14ac:dyDescent="0.35">
      <c r="A189" t="s">
        <v>1712</v>
      </c>
      <c r="B189" s="15">
        <v>44286</v>
      </c>
      <c r="C189">
        <v>9</v>
      </c>
      <c r="D189" t="s">
        <v>37</v>
      </c>
      <c r="E189" t="s">
        <v>38</v>
      </c>
      <c r="F189" t="s">
        <v>14</v>
      </c>
      <c r="G189" t="s">
        <v>2044</v>
      </c>
      <c r="H189">
        <v>69</v>
      </c>
      <c r="I189">
        <v>4</v>
      </c>
      <c r="J189" t="s">
        <v>2049</v>
      </c>
      <c r="K189">
        <v>8</v>
      </c>
      <c r="L189">
        <v>8</v>
      </c>
      <c r="M189">
        <v>276</v>
      </c>
    </row>
    <row r="190" spans="1:13" x14ac:dyDescent="0.35">
      <c r="A190" t="s">
        <v>1714</v>
      </c>
      <c r="B190" s="15">
        <v>44287</v>
      </c>
      <c r="C190">
        <v>7</v>
      </c>
      <c r="D190" t="s">
        <v>40</v>
      </c>
      <c r="E190" t="s">
        <v>38</v>
      </c>
      <c r="F190" t="s">
        <v>14</v>
      </c>
      <c r="G190" t="s">
        <v>2044</v>
      </c>
      <c r="H190">
        <v>69</v>
      </c>
      <c r="I190">
        <v>2</v>
      </c>
      <c r="J190" t="s">
        <v>2049</v>
      </c>
      <c r="K190">
        <v>8</v>
      </c>
      <c r="L190">
        <v>8</v>
      </c>
      <c r="M190">
        <v>138</v>
      </c>
    </row>
    <row r="191" spans="1:13" x14ac:dyDescent="0.35">
      <c r="A191" t="s">
        <v>1720</v>
      </c>
      <c r="B191" s="15">
        <v>44300</v>
      </c>
      <c r="C191">
        <v>7</v>
      </c>
      <c r="D191" t="s">
        <v>40</v>
      </c>
      <c r="E191" t="s">
        <v>38</v>
      </c>
      <c r="F191" t="s">
        <v>14</v>
      </c>
      <c r="G191" t="s">
        <v>2044</v>
      </c>
      <c r="H191">
        <v>69</v>
      </c>
      <c r="I191">
        <v>2</v>
      </c>
      <c r="J191" t="s">
        <v>2049</v>
      </c>
      <c r="K191">
        <v>8</v>
      </c>
      <c r="L191">
        <v>8</v>
      </c>
      <c r="M191">
        <v>138</v>
      </c>
    </row>
    <row r="192" spans="1:13" x14ac:dyDescent="0.35">
      <c r="A192" t="s">
        <v>1723</v>
      </c>
      <c r="B192" s="15">
        <v>44304</v>
      </c>
      <c r="C192">
        <v>8</v>
      </c>
      <c r="D192" t="s">
        <v>73</v>
      </c>
      <c r="E192" t="s">
        <v>38</v>
      </c>
      <c r="F192" t="s">
        <v>14</v>
      </c>
      <c r="G192" t="s">
        <v>2044</v>
      </c>
      <c r="H192">
        <v>69</v>
      </c>
      <c r="I192">
        <v>6</v>
      </c>
      <c r="J192" t="s">
        <v>2049</v>
      </c>
      <c r="K192">
        <v>8</v>
      </c>
      <c r="L192">
        <v>8</v>
      </c>
      <c r="M192">
        <v>414</v>
      </c>
    </row>
    <row r="193" spans="1:13" x14ac:dyDescent="0.35">
      <c r="A193" t="s">
        <v>1729</v>
      </c>
      <c r="B193" s="15">
        <v>44308</v>
      </c>
      <c r="C193">
        <v>10</v>
      </c>
      <c r="D193" t="s">
        <v>65</v>
      </c>
      <c r="E193" t="s">
        <v>38</v>
      </c>
      <c r="F193" t="s">
        <v>14</v>
      </c>
      <c r="G193" t="s">
        <v>2044</v>
      </c>
      <c r="H193">
        <v>69</v>
      </c>
      <c r="I193">
        <v>7</v>
      </c>
      <c r="J193" t="s">
        <v>2049</v>
      </c>
      <c r="K193">
        <v>8</v>
      </c>
      <c r="L193">
        <v>8</v>
      </c>
      <c r="M193">
        <v>483</v>
      </c>
    </row>
    <row r="194" spans="1:13" x14ac:dyDescent="0.35">
      <c r="A194" t="s">
        <v>1751</v>
      </c>
      <c r="B194" s="15">
        <v>44332</v>
      </c>
      <c r="C194">
        <v>10</v>
      </c>
      <c r="D194" t="s">
        <v>65</v>
      </c>
      <c r="E194" t="s">
        <v>38</v>
      </c>
      <c r="F194" t="s">
        <v>14</v>
      </c>
      <c r="G194" t="s">
        <v>2044</v>
      </c>
      <c r="H194">
        <v>69</v>
      </c>
      <c r="I194">
        <v>7</v>
      </c>
      <c r="J194" t="s">
        <v>2049</v>
      </c>
      <c r="K194">
        <v>8</v>
      </c>
      <c r="L194">
        <v>8</v>
      </c>
      <c r="M194">
        <v>483</v>
      </c>
    </row>
    <row r="195" spans="1:13" x14ac:dyDescent="0.35">
      <c r="A195" t="s">
        <v>1766</v>
      </c>
      <c r="B195" s="15">
        <v>44358</v>
      </c>
      <c r="C195">
        <v>6</v>
      </c>
      <c r="D195" t="s">
        <v>12</v>
      </c>
      <c r="E195" t="s">
        <v>38</v>
      </c>
      <c r="F195" t="s">
        <v>14</v>
      </c>
      <c r="G195" t="s">
        <v>2044</v>
      </c>
      <c r="H195">
        <v>69</v>
      </c>
      <c r="I195">
        <v>7</v>
      </c>
      <c r="J195" t="s">
        <v>2049</v>
      </c>
      <c r="K195">
        <v>8</v>
      </c>
      <c r="L195">
        <v>8</v>
      </c>
      <c r="M195">
        <v>483</v>
      </c>
    </row>
    <row r="196" spans="1:13" x14ac:dyDescent="0.35">
      <c r="A196" t="s">
        <v>1791</v>
      </c>
      <c r="B196" s="15">
        <v>44401</v>
      </c>
      <c r="C196">
        <v>10</v>
      </c>
      <c r="D196" t="s">
        <v>65</v>
      </c>
      <c r="E196" t="s">
        <v>38</v>
      </c>
      <c r="F196" t="s">
        <v>14</v>
      </c>
      <c r="G196" t="s">
        <v>2044</v>
      </c>
      <c r="H196">
        <v>69</v>
      </c>
      <c r="I196">
        <v>2</v>
      </c>
      <c r="J196" t="s">
        <v>2049</v>
      </c>
      <c r="K196">
        <v>8</v>
      </c>
      <c r="L196">
        <v>8</v>
      </c>
      <c r="M196">
        <v>138</v>
      </c>
    </row>
    <row r="197" spans="1:13" x14ac:dyDescent="0.35">
      <c r="A197" t="s">
        <v>1835</v>
      </c>
      <c r="B197" s="15">
        <v>44498</v>
      </c>
      <c r="C197">
        <v>9</v>
      </c>
      <c r="D197" t="s">
        <v>37</v>
      </c>
      <c r="E197" t="s">
        <v>38</v>
      </c>
      <c r="F197" t="s">
        <v>14</v>
      </c>
      <c r="G197" t="s">
        <v>2044</v>
      </c>
      <c r="H197">
        <v>69</v>
      </c>
      <c r="I197">
        <v>6</v>
      </c>
      <c r="J197" t="s">
        <v>2049</v>
      </c>
      <c r="K197">
        <v>8</v>
      </c>
      <c r="L197">
        <v>8</v>
      </c>
      <c r="M197">
        <v>414</v>
      </c>
    </row>
    <row r="198" spans="1:13" x14ac:dyDescent="0.35">
      <c r="A198" t="s">
        <v>1837</v>
      </c>
      <c r="B198" s="15">
        <v>44498</v>
      </c>
      <c r="C198">
        <v>9</v>
      </c>
      <c r="D198" t="s">
        <v>37</v>
      </c>
      <c r="E198" t="s">
        <v>38</v>
      </c>
      <c r="F198" t="s">
        <v>14</v>
      </c>
      <c r="G198" t="s">
        <v>2044</v>
      </c>
      <c r="H198">
        <v>69</v>
      </c>
      <c r="I198">
        <v>2</v>
      </c>
      <c r="J198" t="s">
        <v>2049</v>
      </c>
      <c r="K198">
        <v>8</v>
      </c>
      <c r="L198">
        <v>8</v>
      </c>
      <c r="M198">
        <v>138</v>
      </c>
    </row>
    <row r="199" spans="1:13" x14ac:dyDescent="0.35">
      <c r="A199" t="s">
        <v>1843</v>
      </c>
      <c r="B199" s="15">
        <v>44511</v>
      </c>
      <c r="C199">
        <v>10</v>
      </c>
      <c r="D199" t="s">
        <v>65</v>
      </c>
      <c r="E199" t="s">
        <v>38</v>
      </c>
      <c r="F199" t="s">
        <v>14</v>
      </c>
      <c r="G199" t="s">
        <v>2044</v>
      </c>
      <c r="H199">
        <v>69</v>
      </c>
      <c r="I199">
        <v>1</v>
      </c>
      <c r="J199" t="s">
        <v>2049</v>
      </c>
      <c r="K199">
        <v>8</v>
      </c>
      <c r="L199">
        <v>8</v>
      </c>
      <c r="M199">
        <v>69</v>
      </c>
    </row>
    <row r="200" spans="1:13" x14ac:dyDescent="0.35">
      <c r="A200" t="s">
        <v>1851</v>
      </c>
      <c r="B200" s="15">
        <v>44528</v>
      </c>
      <c r="C200">
        <v>10</v>
      </c>
      <c r="D200" t="s">
        <v>65</v>
      </c>
      <c r="E200" t="s">
        <v>38</v>
      </c>
      <c r="F200" t="s">
        <v>14</v>
      </c>
      <c r="G200" t="s">
        <v>2044</v>
      </c>
      <c r="H200">
        <v>69</v>
      </c>
      <c r="I200">
        <v>7</v>
      </c>
      <c r="J200" t="s">
        <v>2049</v>
      </c>
      <c r="K200">
        <v>8</v>
      </c>
      <c r="L200">
        <v>8</v>
      </c>
      <c r="M200">
        <v>483</v>
      </c>
    </row>
    <row r="201" spans="1:13" x14ac:dyDescent="0.35">
      <c r="A201" t="s">
        <v>1855</v>
      </c>
      <c r="B201" s="15">
        <v>44538</v>
      </c>
      <c r="C201">
        <v>10</v>
      </c>
      <c r="D201" t="s">
        <v>65</v>
      </c>
      <c r="E201" t="s">
        <v>38</v>
      </c>
      <c r="F201" t="s">
        <v>14</v>
      </c>
      <c r="G201" t="s">
        <v>2044</v>
      </c>
      <c r="H201">
        <v>69</v>
      </c>
      <c r="I201">
        <v>7</v>
      </c>
      <c r="J201" t="s">
        <v>2049</v>
      </c>
      <c r="K201">
        <v>8</v>
      </c>
      <c r="L201">
        <v>8</v>
      </c>
      <c r="M201">
        <v>483</v>
      </c>
    </row>
    <row r="202" spans="1:13" x14ac:dyDescent="0.35">
      <c r="A202" t="s">
        <v>1857</v>
      </c>
      <c r="B202" s="15">
        <v>44541</v>
      </c>
      <c r="C202">
        <v>10</v>
      </c>
      <c r="D202" t="s">
        <v>65</v>
      </c>
      <c r="E202" t="s">
        <v>38</v>
      </c>
      <c r="F202" t="s">
        <v>14</v>
      </c>
      <c r="G202" t="s">
        <v>2044</v>
      </c>
      <c r="H202">
        <v>69</v>
      </c>
      <c r="I202">
        <v>6</v>
      </c>
      <c r="J202" t="s">
        <v>2049</v>
      </c>
      <c r="K202">
        <v>8</v>
      </c>
      <c r="L202">
        <v>8</v>
      </c>
      <c r="M202">
        <v>414</v>
      </c>
    </row>
    <row r="203" spans="1:13" x14ac:dyDescent="0.35">
      <c r="A203" t="s">
        <v>1863</v>
      </c>
      <c r="B203" s="15">
        <v>44548</v>
      </c>
      <c r="C203">
        <v>8</v>
      </c>
      <c r="D203" t="s">
        <v>73</v>
      </c>
      <c r="E203" t="s">
        <v>38</v>
      </c>
      <c r="F203" t="s">
        <v>14</v>
      </c>
      <c r="G203" t="s">
        <v>2044</v>
      </c>
      <c r="H203">
        <v>69</v>
      </c>
      <c r="I203">
        <v>9</v>
      </c>
      <c r="J203" t="s">
        <v>2049</v>
      </c>
      <c r="K203">
        <v>8</v>
      </c>
      <c r="L203">
        <v>8</v>
      </c>
      <c r="M203">
        <v>621</v>
      </c>
    </row>
    <row r="204" spans="1:13" x14ac:dyDescent="0.35">
      <c r="A204" t="s">
        <v>1864</v>
      </c>
      <c r="B204" s="15">
        <v>44550</v>
      </c>
      <c r="C204">
        <v>10</v>
      </c>
      <c r="D204" t="s">
        <v>65</v>
      </c>
      <c r="E204" t="s">
        <v>38</v>
      </c>
      <c r="F204" t="s">
        <v>14</v>
      </c>
      <c r="G204" t="s">
        <v>2044</v>
      </c>
      <c r="H204">
        <v>69</v>
      </c>
      <c r="I204">
        <v>6</v>
      </c>
      <c r="J204" t="s">
        <v>2049</v>
      </c>
      <c r="K204">
        <v>8</v>
      </c>
      <c r="L204">
        <v>8</v>
      </c>
      <c r="M204">
        <v>414</v>
      </c>
    </row>
    <row r="205" spans="1:13" x14ac:dyDescent="0.35">
      <c r="A205" t="s">
        <v>1875</v>
      </c>
      <c r="B205" s="15">
        <v>44568</v>
      </c>
      <c r="C205">
        <v>7</v>
      </c>
      <c r="D205" t="s">
        <v>40</v>
      </c>
      <c r="E205" t="s">
        <v>38</v>
      </c>
      <c r="F205" t="s">
        <v>14</v>
      </c>
      <c r="G205" t="s">
        <v>2044</v>
      </c>
      <c r="H205">
        <v>69</v>
      </c>
      <c r="I205">
        <v>6</v>
      </c>
      <c r="J205" t="s">
        <v>2049</v>
      </c>
      <c r="K205">
        <v>8</v>
      </c>
      <c r="L205">
        <v>8</v>
      </c>
      <c r="M205">
        <v>414</v>
      </c>
    </row>
    <row r="206" spans="1:13" x14ac:dyDescent="0.35">
      <c r="A206" t="s">
        <v>1879</v>
      </c>
      <c r="B206" s="15">
        <v>44573</v>
      </c>
      <c r="C206">
        <v>8</v>
      </c>
      <c r="D206" t="s">
        <v>73</v>
      </c>
      <c r="E206" t="s">
        <v>38</v>
      </c>
      <c r="F206" t="s">
        <v>14</v>
      </c>
      <c r="G206" t="s">
        <v>2044</v>
      </c>
      <c r="H206">
        <v>69</v>
      </c>
      <c r="I206">
        <v>1</v>
      </c>
      <c r="J206" t="s">
        <v>2049</v>
      </c>
      <c r="K206">
        <v>8</v>
      </c>
      <c r="L206">
        <v>8</v>
      </c>
      <c r="M206">
        <v>69</v>
      </c>
    </row>
    <row r="207" spans="1:13" x14ac:dyDescent="0.35">
      <c r="A207" t="s">
        <v>1900</v>
      </c>
      <c r="B207" s="15">
        <v>44611</v>
      </c>
      <c r="C207">
        <v>6</v>
      </c>
      <c r="D207" t="s">
        <v>12</v>
      </c>
      <c r="E207" t="s">
        <v>38</v>
      </c>
      <c r="F207" t="s">
        <v>14</v>
      </c>
      <c r="G207" t="s">
        <v>2044</v>
      </c>
      <c r="H207">
        <v>69</v>
      </c>
      <c r="I207">
        <v>8</v>
      </c>
      <c r="J207" t="s">
        <v>2049</v>
      </c>
      <c r="K207">
        <v>8</v>
      </c>
      <c r="L207">
        <v>8</v>
      </c>
      <c r="M207">
        <v>552</v>
      </c>
    </row>
    <row r="208" spans="1:13" x14ac:dyDescent="0.35">
      <c r="A208" t="s">
        <v>1902</v>
      </c>
      <c r="B208" s="15">
        <v>44615</v>
      </c>
      <c r="C208">
        <v>7</v>
      </c>
      <c r="D208" t="s">
        <v>40</v>
      </c>
      <c r="E208" t="s">
        <v>38</v>
      </c>
      <c r="F208" t="s">
        <v>14</v>
      </c>
      <c r="G208" t="s">
        <v>2044</v>
      </c>
      <c r="H208">
        <v>69</v>
      </c>
      <c r="I208">
        <v>5</v>
      </c>
      <c r="J208" t="s">
        <v>2049</v>
      </c>
      <c r="K208">
        <v>8</v>
      </c>
      <c r="L208">
        <v>8</v>
      </c>
      <c r="M208">
        <v>345</v>
      </c>
    </row>
    <row r="209" spans="1:13" x14ac:dyDescent="0.35">
      <c r="A209" t="s">
        <v>1906</v>
      </c>
      <c r="B209" s="15">
        <v>44619</v>
      </c>
      <c r="C209">
        <v>8</v>
      </c>
      <c r="D209" t="s">
        <v>73</v>
      </c>
      <c r="E209" t="s">
        <v>38</v>
      </c>
      <c r="F209" t="s">
        <v>14</v>
      </c>
      <c r="G209" t="s">
        <v>2044</v>
      </c>
      <c r="H209">
        <v>69</v>
      </c>
      <c r="I209">
        <v>4</v>
      </c>
      <c r="J209" t="s">
        <v>2049</v>
      </c>
      <c r="K209">
        <v>8</v>
      </c>
      <c r="L209">
        <v>8</v>
      </c>
      <c r="M209">
        <v>276</v>
      </c>
    </row>
    <row r="210" spans="1:13" x14ac:dyDescent="0.35">
      <c r="A210" t="s">
        <v>1907</v>
      </c>
      <c r="B210" s="15">
        <v>44620</v>
      </c>
      <c r="C210">
        <v>10</v>
      </c>
      <c r="D210" t="s">
        <v>65</v>
      </c>
      <c r="E210" t="s">
        <v>38</v>
      </c>
      <c r="F210" t="s">
        <v>14</v>
      </c>
      <c r="G210" t="s">
        <v>2044</v>
      </c>
      <c r="H210">
        <v>69</v>
      </c>
      <c r="I210">
        <v>9</v>
      </c>
      <c r="J210" t="s">
        <v>2049</v>
      </c>
      <c r="K210">
        <v>8</v>
      </c>
      <c r="L210">
        <v>8</v>
      </c>
      <c r="M210">
        <v>621</v>
      </c>
    </row>
    <row r="211" spans="1:13" x14ac:dyDescent="0.35">
      <c r="A211" t="s">
        <v>1913</v>
      </c>
      <c r="B211" s="15">
        <v>44631</v>
      </c>
      <c r="C211">
        <v>7</v>
      </c>
      <c r="D211" t="s">
        <v>40</v>
      </c>
      <c r="E211" t="s">
        <v>38</v>
      </c>
      <c r="F211" t="s">
        <v>14</v>
      </c>
      <c r="G211" t="s">
        <v>2044</v>
      </c>
      <c r="H211">
        <v>69</v>
      </c>
      <c r="I211">
        <v>1</v>
      </c>
      <c r="J211" t="s">
        <v>2049</v>
      </c>
      <c r="K211">
        <v>8</v>
      </c>
      <c r="L211">
        <v>8</v>
      </c>
      <c r="M211">
        <v>69</v>
      </c>
    </row>
    <row r="212" spans="1:13" x14ac:dyDescent="0.35">
      <c r="A212" t="s">
        <v>1925</v>
      </c>
      <c r="B212" s="15">
        <v>44658</v>
      </c>
      <c r="C212">
        <v>7</v>
      </c>
      <c r="D212" t="s">
        <v>40</v>
      </c>
      <c r="E212" t="s">
        <v>38</v>
      </c>
      <c r="F212" t="s">
        <v>14</v>
      </c>
      <c r="G212" t="s">
        <v>2044</v>
      </c>
      <c r="H212">
        <v>69</v>
      </c>
      <c r="I212">
        <v>6</v>
      </c>
      <c r="J212" t="s">
        <v>2049</v>
      </c>
      <c r="K212">
        <v>8</v>
      </c>
      <c r="L212">
        <v>8</v>
      </c>
      <c r="M212">
        <v>414</v>
      </c>
    </row>
    <row r="213" spans="1:13" x14ac:dyDescent="0.35">
      <c r="A213" t="s">
        <v>1926</v>
      </c>
      <c r="B213" s="15">
        <v>44660</v>
      </c>
      <c r="C213">
        <v>9</v>
      </c>
      <c r="D213" t="s">
        <v>37</v>
      </c>
      <c r="E213" t="s">
        <v>38</v>
      </c>
      <c r="F213" t="s">
        <v>14</v>
      </c>
      <c r="G213" t="s">
        <v>2044</v>
      </c>
      <c r="H213">
        <v>69</v>
      </c>
      <c r="I213">
        <v>6</v>
      </c>
      <c r="J213" t="s">
        <v>2049</v>
      </c>
      <c r="K213">
        <v>8</v>
      </c>
      <c r="L213">
        <v>8</v>
      </c>
      <c r="M213">
        <v>414</v>
      </c>
    </row>
    <row r="214" spans="1:13" x14ac:dyDescent="0.35">
      <c r="A214" t="s">
        <v>1936</v>
      </c>
      <c r="B214" s="15">
        <v>44679</v>
      </c>
      <c r="C214">
        <v>8</v>
      </c>
      <c r="D214" t="s">
        <v>73</v>
      </c>
      <c r="E214" t="s">
        <v>38</v>
      </c>
      <c r="F214" t="s">
        <v>14</v>
      </c>
      <c r="G214" t="s">
        <v>2044</v>
      </c>
      <c r="H214">
        <v>69</v>
      </c>
      <c r="I214">
        <v>8</v>
      </c>
      <c r="J214" t="s">
        <v>2049</v>
      </c>
      <c r="K214">
        <v>8</v>
      </c>
      <c r="L214">
        <v>8</v>
      </c>
      <c r="M214">
        <v>552</v>
      </c>
    </row>
    <row r="215" spans="1:13" x14ac:dyDescent="0.35">
      <c r="A215" t="s">
        <v>1946</v>
      </c>
      <c r="B215" s="15">
        <v>44690</v>
      </c>
      <c r="C215">
        <v>7</v>
      </c>
      <c r="D215" t="s">
        <v>40</v>
      </c>
      <c r="E215" t="s">
        <v>38</v>
      </c>
      <c r="F215" t="s">
        <v>14</v>
      </c>
      <c r="G215" t="s">
        <v>2044</v>
      </c>
      <c r="H215">
        <v>69</v>
      </c>
      <c r="I215">
        <v>5</v>
      </c>
      <c r="J215" t="s">
        <v>2049</v>
      </c>
      <c r="K215">
        <v>8</v>
      </c>
      <c r="L215">
        <v>8</v>
      </c>
      <c r="M215">
        <v>345</v>
      </c>
    </row>
    <row r="216" spans="1:13" x14ac:dyDescent="0.35">
      <c r="A216" t="s">
        <v>1954</v>
      </c>
      <c r="B216" s="15">
        <v>44706</v>
      </c>
      <c r="C216">
        <v>9</v>
      </c>
      <c r="D216" t="s">
        <v>37</v>
      </c>
      <c r="E216" t="s">
        <v>38</v>
      </c>
      <c r="F216" t="s">
        <v>14</v>
      </c>
      <c r="G216" t="s">
        <v>2044</v>
      </c>
      <c r="H216">
        <v>69</v>
      </c>
      <c r="I216">
        <v>0</v>
      </c>
      <c r="J216" t="s">
        <v>2049</v>
      </c>
      <c r="K216">
        <v>8</v>
      </c>
      <c r="L216">
        <v>8</v>
      </c>
      <c r="M216">
        <v>0</v>
      </c>
    </row>
    <row r="217" spans="1:13" x14ac:dyDescent="0.35">
      <c r="A217" t="s">
        <v>1967</v>
      </c>
      <c r="B217" s="15">
        <v>44727</v>
      </c>
      <c r="C217">
        <v>9</v>
      </c>
      <c r="D217" t="s">
        <v>37</v>
      </c>
      <c r="E217" t="s">
        <v>38</v>
      </c>
      <c r="F217" t="s">
        <v>14</v>
      </c>
      <c r="G217" t="s">
        <v>2044</v>
      </c>
      <c r="H217">
        <v>69</v>
      </c>
      <c r="I217">
        <v>5</v>
      </c>
      <c r="J217" t="s">
        <v>2049</v>
      </c>
      <c r="K217">
        <v>8</v>
      </c>
      <c r="L217">
        <v>8</v>
      </c>
      <c r="M217">
        <v>345</v>
      </c>
    </row>
    <row r="218" spans="1:13" x14ac:dyDescent="0.35">
      <c r="A218" t="s">
        <v>1972</v>
      </c>
      <c r="B218" s="15">
        <v>44739</v>
      </c>
      <c r="C218">
        <v>9</v>
      </c>
      <c r="D218" t="s">
        <v>37</v>
      </c>
      <c r="E218" t="s">
        <v>38</v>
      </c>
      <c r="F218" t="s">
        <v>14</v>
      </c>
      <c r="G218" t="s">
        <v>2044</v>
      </c>
      <c r="H218">
        <v>69</v>
      </c>
      <c r="I218">
        <v>3</v>
      </c>
      <c r="J218" t="s">
        <v>2049</v>
      </c>
      <c r="K218">
        <v>8</v>
      </c>
      <c r="L218">
        <v>8</v>
      </c>
      <c r="M218">
        <v>207</v>
      </c>
    </row>
    <row r="219" spans="1:13" x14ac:dyDescent="0.35">
      <c r="A219" t="s">
        <v>1981</v>
      </c>
      <c r="B219" s="15">
        <v>44763</v>
      </c>
      <c r="C219">
        <v>9</v>
      </c>
      <c r="D219" t="s">
        <v>37</v>
      </c>
      <c r="E219" t="s">
        <v>38</v>
      </c>
      <c r="F219" t="s">
        <v>14</v>
      </c>
      <c r="G219" t="s">
        <v>2044</v>
      </c>
      <c r="H219">
        <v>69</v>
      </c>
      <c r="I219">
        <v>4</v>
      </c>
      <c r="J219" t="s">
        <v>2049</v>
      </c>
      <c r="K219">
        <v>8</v>
      </c>
      <c r="L219">
        <v>8</v>
      </c>
      <c r="M219">
        <v>276</v>
      </c>
    </row>
    <row r="220" spans="1:13" x14ac:dyDescent="0.35">
      <c r="A220" t="s">
        <v>1990</v>
      </c>
      <c r="B220" s="15">
        <v>44771</v>
      </c>
      <c r="C220">
        <v>9</v>
      </c>
      <c r="D220" t="s">
        <v>37</v>
      </c>
      <c r="E220" t="s">
        <v>38</v>
      </c>
      <c r="F220" t="s">
        <v>14</v>
      </c>
      <c r="G220" t="s">
        <v>2044</v>
      </c>
      <c r="H220">
        <v>69</v>
      </c>
      <c r="I220">
        <v>2</v>
      </c>
      <c r="J220" t="s">
        <v>2049</v>
      </c>
      <c r="K220">
        <v>8</v>
      </c>
      <c r="L220">
        <v>8</v>
      </c>
      <c r="M220">
        <v>138</v>
      </c>
    </row>
    <row r="221" spans="1:13" x14ac:dyDescent="0.35">
      <c r="A221" t="s">
        <v>1998</v>
      </c>
      <c r="B221" s="15">
        <v>44787</v>
      </c>
      <c r="C221">
        <v>8</v>
      </c>
      <c r="D221" t="s">
        <v>73</v>
      </c>
      <c r="E221" t="s">
        <v>38</v>
      </c>
      <c r="F221" t="s">
        <v>14</v>
      </c>
      <c r="G221" t="s">
        <v>2044</v>
      </c>
      <c r="H221">
        <v>69</v>
      </c>
      <c r="I221">
        <v>5</v>
      </c>
      <c r="J221" t="s">
        <v>2049</v>
      </c>
      <c r="K221">
        <v>8</v>
      </c>
      <c r="L221">
        <v>8</v>
      </c>
      <c r="M221">
        <v>345</v>
      </c>
    </row>
    <row r="222" spans="1:13" x14ac:dyDescent="0.35">
      <c r="A222" t="s">
        <v>2006</v>
      </c>
      <c r="B222" s="15">
        <v>44795</v>
      </c>
      <c r="C222">
        <v>6</v>
      </c>
      <c r="D222" t="s">
        <v>12</v>
      </c>
      <c r="E222" t="s">
        <v>38</v>
      </c>
      <c r="F222" t="s">
        <v>14</v>
      </c>
      <c r="G222" t="s">
        <v>2044</v>
      </c>
      <c r="H222">
        <v>69</v>
      </c>
      <c r="I222">
        <v>3</v>
      </c>
      <c r="J222" t="s">
        <v>2049</v>
      </c>
      <c r="K222">
        <v>8</v>
      </c>
      <c r="L222">
        <v>8</v>
      </c>
      <c r="M222">
        <v>207</v>
      </c>
    </row>
    <row r="223" spans="1:13" x14ac:dyDescent="0.35">
      <c r="A223" t="s">
        <v>2011</v>
      </c>
      <c r="B223" s="15">
        <v>44803</v>
      </c>
      <c r="C223">
        <v>6</v>
      </c>
      <c r="D223" t="s">
        <v>12</v>
      </c>
      <c r="E223" t="s">
        <v>38</v>
      </c>
      <c r="F223" t="s">
        <v>14</v>
      </c>
      <c r="G223" t="s">
        <v>2044</v>
      </c>
      <c r="H223">
        <v>69</v>
      </c>
      <c r="I223">
        <v>0</v>
      </c>
      <c r="J223" t="s">
        <v>2049</v>
      </c>
      <c r="K223">
        <v>8</v>
      </c>
      <c r="L223">
        <v>8</v>
      </c>
      <c r="M223">
        <v>0</v>
      </c>
    </row>
    <row r="224" spans="1:13" x14ac:dyDescent="0.35">
      <c r="A224" t="s">
        <v>2014</v>
      </c>
      <c r="B224" s="15">
        <v>44810</v>
      </c>
      <c r="C224">
        <v>9</v>
      </c>
      <c r="D224" t="s">
        <v>37</v>
      </c>
      <c r="E224" t="s">
        <v>38</v>
      </c>
      <c r="F224" t="s">
        <v>14</v>
      </c>
      <c r="G224" t="s">
        <v>2044</v>
      </c>
      <c r="H224">
        <v>69</v>
      </c>
      <c r="I224">
        <v>1</v>
      </c>
      <c r="J224" t="s">
        <v>2049</v>
      </c>
      <c r="K224">
        <v>8</v>
      </c>
      <c r="L224">
        <v>8</v>
      </c>
      <c r="M224">
        <v>69</v>
      </c>
    </row>
    <row r="225" spans="1:13" x14ac:dyDescent="0.35">
      <c r="A225" t="s">
        <v>2015</v>
      </c>
      <c r="B225" s="15">
        <v>44811</v>
      </c>
      <c r="C225">
        <v>9</v>
      </c>
      <c r="D225" t="s">
        <v>37</v>
      </c>
      <c r="E225" t="s">
        <v>38</v>
      </c>
      <c r="F225" t="s">
        <v>14</v>
      </c>
      <c r="G225" t="s">
        <v>2044</v>
      </c>
      <c r="H225">
        <v>69</v>
      </c>
      <c r="I225">
        <v>8</v>
      </c>
      <c r="J225" t="s">
        <v>2049</v>
      </c>
      <c r="K225">
        <v>8</v>
      </c>
      <c r="L225">
        <v>8</v>
      </c>
      <c r="M225">
        <v>552</v>
      </c>
    </row>
    <row r="226" spans="1:13" x14ac:dyDescent="0.35">
      <c r="A226" t="s">
        <v>2032</v>
      </c>
      <c r="B226" s="15">
        <v>44839</v>
      </c>
      <c r="C226">
        <v>8</v>
      </c>
      <c r="D226" t="s">
        <v>73</v>
      </c>
      <c r="E226" t="s">
        <v>38</v>
      </c>
      <c r="F226" t="s">
        <v>14</v>
      </c>
      <c r="G226" t="s">
        <v>2044</v>
      </c>
      <c r="H226">
        <v>69</v>
      </c>
      <c r="I226">
        <v>0</v>
      </c>
      <c r="J226" t="s">
        <v>2049</v>
      </c>
      <c r="K226">
        <v>8</v>
      </c>
      <c r="L226">
        <v>8</v>
      </c>
      <c r="M226">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A1A52-E927-4192-A476-DA23146CDB08}">
  <dimension ref="A3:D8"/>
  <sheetViews>
    <sheetView workbookViewId="0">
      <selection activeCell="B21" sqref="B21"/>
    </sheetView>
  </sheetViews>
  <sheetFormatPr defaultRowHeight="14.5" x14ac:dyDescent="0.35"/>
  <cols>
    <col min="1" max="1" width="10.7265625" customWidth="1"/>
    <col min="2" max="2" width="14.36328125" customWidth="1"/>
    <col min="3" max="3" width="12" customWidth="1"/>
    <col min="4" max="5" width="17.90625" customWidth="1"/>
  </cols>
  <sheetData>
    <row r="3" spans="1:4" x14ac:dyDescent="0.35">
      <c r="A3" s="12" t="s">
        <v>2045</v>
      </c>
      <c r="B3" t="s">
        <v>2073</v>
      </c>
      <c r="C3" t="s">
        <v>2082</v>
      </c>
      <c r="D3" t="s">
        <v>2083</v>
      </c>
    </row>
    <row r="4" spans="1:4" x14ac:dyDescent="0.35">
      <c r="A4" s="13" t="s">
        <v>2046</v>
      </c>
      <c r="B4">
        <v>771731</v>
      </c>
      <c r="C4">
        <v>771731</v>
      </c>
      <c r="D4">
        <v>1</v>
      </c>
    </row>
    <row r="5" spans="1:4" x14ac:dyDescent="0.35">
      <c r="A5" s="13" t="s">
        <v>2049</v>
      </c>
      <c r="B5">
        <v>231788</v>
      </c>
      <c r="C5">
        <v>231788</v>
      </c>
      <c r="D5">
        <v>0</v>
      </c>
    </row>
    <row r="6" spans="1:4" x14ac:dyDescent="0.35">
      <c r="A6" s="13" t="s">
        <v>2048</v>
      </c>
      <c r="B6">
        <v>507547</v>
      </c>
      <c r="C6">
        <v>507547</v>
      </c>
      <c r="D6">
        <v>1</v>
      </c>
    </row>
    <row r="7" spans="1:4" x14ac:dyDescent="0.35">
      <c r="A7" s="13" t="s">
        <v>2047</v>
      </c>
      <c r="B7">
        <v>517525</v>
      </c>
      <c r="C7">
        <v>517525</v>
      </c>
      <c r="D7">
        <v>1</v>
      </c>
    </row>
    <row r="8" spans="1:4" x14ac:dyDescent="0.35">
      <c r="A8" s="13" t="s">
        <v>2056</v>
      </c>
      <c r="B8">
        <v>2028591</v>
      </c>
      <c r="C8">
        <v>2028591</v>
      </c>
      <c r="D8">
        <v>1</v>
      </c>
    </row>
  </sheetData>
  <conditionalFormatting pivot="1" sqref="D4:D8">
    <cfRule type="iconSet" priority="1">
      <iconSet showValue="0">
        <cfvo type="num" val="-1"/>
        <cfvo type="num" val="-0.5"/>
        <cfvo type="num" val="0.5"/>
      </iconSet>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5221D-7692-49B8-BC93-3896D7437720}">
  <dimension ref="A1:S8"/>
  <sheetViews>
    <sheetView showGridLines="0" tabSelected="1" zoomScale="82" workbookViewId="0">
      <selection activeCell="S9" sqref="S9"/>
    </sheetView>
  </sheetViews>
  <sheetFormatPr defaultRowHeight="14.5" x14ac:dyDescent="0.35"/>
  <sheetData>
    <row r="1" spans="1:19" x14ac:dyDescent="0.35">
      <c r="A1" s="17" t="s">
        <v>2100</v>
      </c>
      <c r="B1" s="18"/>
      <c r="C1" s="18"/>
      <c r="D1" s="18"/>
      <c r="E1" s="18"/>
      <c r="F1" s="18"/>
      <c r="G1" s="18"/>
      <c r="H1" s="18"/>
      <c r="I1" s="18"/>
      <c r="J1" s="18"/>
      <c r="K1" s="18"/>
      <c r="L1" s="18"/>
      <c r="M1" s="18"/>
      <c r="N1" s="18"/>
    </row>
    <row r="2" spans="1:19" x14ac:dyDescent="0.35">
      <c r="A2" s="18"/>
      <c r="B2" s="18"/>
      <c r="C2" s="18"/>
      <c r="D2" s="18"/>
      <c r="E2" s="18"/>
      <c r="F2" s="18"/>
      <c r="G2" s="18"/>
      <c r="H2" s="18"/>
      <c r="I2" s="18"/>
      <c r="J2" s="18"/>
      <c r="K2" s="18"/>
      <c r="L2" s="18"/>
      <c r="M2" s="18"/>
      <c r="N2" s="18"/>
    </row>
    <row r="3" spans="1:19" x14ac:dyDescent="0.35">
      <c r="A3" s="18"/>
      <c r="B3" s="18"/>
      <c r="C3" s="18"/>
      <c r="D3" s="18"/>
      <c r="E3" s="18"/>
      <c r="F3" s="18"/>
      <c r="G3" s="18"/>
      <c r="H3" s="18"/>
      <c r="I3" s="18"/>
      <c r="J3" s="18"/>
      <c r="K3" s="18"/>
      <c r="L3" s="18"/>
      <c r="M3" s="18"/>
      <c r="N3" s="18"/>
      <c r="S3" s="1" t="s">
        <v>2102</v>
      </c>
    </row>
    <row r="4" spans="1:19" x14ac:dyDescent="0.35">
      <c r="S4" t="s">
        <v>2103</v>
      </c>
    </row>
    <row r="5" spans="1:19" x14ac:dyDescent="0.35">
      <c r="S5" t="s">
        <v>2104</v>
      </c>
    </row>
    <row r="6" spans="1:19" x14ac:dyDescent="0.35">
      <c r="S6" t="s">
        <v>2105</v>
      </c>
    </row>
    <row r="7" spans="1:19" x14ac:dyDescent="0.35">
      <c r="S7" t="s">
        <v>2106</v>
      </c>
    </row>
    <row r="8" spans="1:19" x14ac:dyDescent="0.35">
      <c r="S8" t="s">
        <v>2107</v>
      </c>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 2 0 2 4 - 0 1 - 2 6 T 0 3 : 0 2 : 1 1 . 7 4 6 1 2 2 4 + 0 0 : 0 0 < / L a s t P r o c e s s e d T i m e > < / D a t a M o d e l i n g S a n d b o x . S e r i a l i z e d S a n d b o x E r r o r C a c h e > ] ] > < / C u s t o m C o n t e n t > < / G e m i n i > 
</file>

<file path=customXml/item3.xml>��< ? x m l   v e r s i o n = " 1 . 0 "   e n c o d i n g = " U T F - 1 6 " ? > < G e m i n i   x m l n s = " h t t p : / / g e m i n i / p i v o t c u s t o m i z a t i o n / 5 2 9 5 c d 1 6 - c 5 6 f - 4 2 f 2 - a 3 4 5 - 7 9 5 5 6 c c a 0 e 9 f " > < C u s t o m C o n t e n t > < ! [ C D A T A [ < ? x m l   v e r s i o n = " 1 . 0 "   e n c o d i n g = " u t f - 1 6 " ? > < S e t t i n g s > < C a l c u l a t e d F i e l d s > < i t e m > < M e a s u r e N a m e > R e v e n u e   s u m < / M e a s u r e N a m e > < D i s p l a y N a m e > R e v e n u e   s u m < / D i s p l a y N a m e > < V i s i b l e > F a l s e < / V i s i b l e > < S u b c o l u m n s > < i t e m > < R o l e > V a l u e < / R o l e > < D i s p l a y N a m e > R e v e n u e   s u m   V a l u e < / D i s p l a y N a m e > < V i s i b l e > F a l s e < / V i s i b l e > < / i t e m > < i t e m > < R o l e > S t a t u s < / R o l e > < D i s p l a y N a m e > R e v e n u e   s u m   S t a t u s < / D i s p l a y N a m e > < V i s i b l e > F a l s e < / V i s i b l e > < / i t e m > < i t e m > < R o l e > G o a l < / R o l e > < D i s p l a y N a m e > R e v e n u e   s u m   T a r g e t < / D i s p l a y N a m e > < V i s i b l e > F a l s e < / V i s i b l e > < / i t e m > < / S u b c o l u m n s > < / 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P o w e r P i v o t V e r s i o n " > < C u s t o m C o n t e n t > < ! [ C D A T A [ 2 0 1 5 . 1 3 0 . 1 6 0 5 . 1 5 5 0 ] ] > < / C u s t o m C o n t e n t > < / G e m i n i > 
</file>

<file path=customXml/itemProps1.xml><?xml version="1.0" encoding="utf-8"?>
<ds:datastoreItem xmlns:ds="http://schemas.openxmlformats.org/officeDocument/2006/customXml" ds:itemID="{DC272B2C-78FB-40AC-A3CF-8ED3AD52B5F4}">
  <ds:schemaRefs/>
</ds:datastoreItem>
</file>

<file path=customXml/itemProps2.xml><?xml version="1.0" encoding="utf-8"?>
<ds:datastoreItem xmlns:ds="http://schemas.openxmlformats.org/officeDocument/2006/customXml" ds:itemID="{CF687650-9CE7-476A-B2CB-4906ABE162C0}">
  <ds:schemaRefs/>
</ds:datastoreItem>
</file>

<file path=customXml/itemProps3.xml><?xml version="1.0" encoding="utf-8"?>
<ds:datastoreItem xmlns:ds="http://schemas.openxmlformats.org/officeDocument/2006/customXml" ds:itemID="{C5DB3EC8-39B4-4457-9D71-3BA74DF6DE82}">
  <ds:schemaRefs/>
</ds:datastoreItem>
</file>

<file path=customXml/itemProps4.xml><?xml version="1.0" encoding="utf-8"?>
<ds:datastoreItem xmlns:ds="http://schemas.openxmlformats.org/officeDocument/2006/customXml" ds:itemID="{9F043993-580B-4504-B13D-876B41CB9C4B}">
  <ds:schemaRefs/>
</ds:datastoreItem>
</file>

<file path=customXml/itemProps5.xml><?xml version="1.0" encoding="utf-8"?>
<ds:datastoreItem xmlns:ds="http://schemas.openxmlformats.org/officeDocument/2006/customXml" ds:itemID="{395A37D7-335E-4A88-859C-84611662D9E7}">
  <ds:schemaRefs/>
</ds:datastoreItem>
</file>

<file path=customXml/itemProps6.xml><?xml version="1.0" encoding="utf-8"?>
<ds:datastoreItem xmlns:ds="http://schemas.openxmlformats.org/officeDocument/2006/customXml" ds:itemID="{167ADA06-3329-40FC-8ADE-D44AA67E90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Pivot table 1,2 &amp; slicers</vt:lpstr>
      <vt:lpstr>Map Chart</vt:lpstr>
      <vt:lpstr>Bar chart</vt:lpstr>
      <vt:lpstr>Pie chart</vt:lpstr>
      <vt:lpstr>Sheet7</vt:lpstr>
      <vt:lpstr>Sheet8</vt:lpstr>
      <vt:lpstr>Sheet9</vt:lpstr>
      <vt:lpstr>Pivot 7 &amp; 8</vt:lpstr>
      <vt:lpstr>Dashboard</vt:lpstr>
      <vt:lpstr>Sheet5</vt:lpstr>
      <vt:lpstr>Customer-wise sales</vt:lpstr>
      <vt:lpstr>Data_Sales</vt:lpstr>
      <vt:lpstr>Data_Persons</vt:lpstr>
      <vt:lpstr>Customer_ID</vt:lpstr>
      <vt:lpstr>Customer_Name</vt:lpstr>
      <vt:lpstr>Order_Date</vt:lpstr>
      <vt:lpstr>Order_ID</vt:lpstr>
      <vt:lpstr>Price</vt:lpstr>
      <vt:lpstr>Product_Type</vt:lpstr>
      <vt:lpstr>Quantity</vt:lpstr>
      <vt:lpstr>Region</vt:lpstr>
      <vt:lpstr>Sales_Person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HarishMahale</dc:creator>
  <cp:lastModifiedBy>Udaya Bhanu Nadiminti</cp:lastModifiedBy>
  <dcterms:created xsi:type="dcterms:W3CDTF">2023-07-10T18:58:16Z</dcterms:created>
  <dcterms:modified xsi:type="dcterms:W3CDTF">2024-01-26T15:05:35Z</dcterms:modified>
</cp:coreProperties>
</file>